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70813DA-4040-4367-B697-6F0B7EC9BE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 l="1"/>
  <c r="A12" i="1" l="1"/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B161" i="1" l="1"/>
  <c r="AD161" i="1" s="1"/>
  <c r="Q12" i="1"/>
  <c r="R12" i="1" s="1"/>
  <c r="C13" i="1" s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G13" i="1" l="1"/>
  <c r="X16" i="1"/>
  <c r="AB25" i="1"/>
  <c r="AB21" i="1"/>
  <c r="AB17" i="1"/>
  <c r="AB13" i="1"/>
  <c r="Y13" i="1" s="1"/>
  <c r="AB24" i="1"/>
  <c r="AB20" i="1"/>
  <c r="AB16" i="1"/>
  <c r="AB23" i="1"/>
  <c r="AB19" i="1"/>
  <c r="AB15" i="1"/>
  <c r="AB26" i="1"/>
  <c r="AB22" i="1"/>
  <c r="AB18" i="1"/>
  <c r="AB14" i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Z15" i="1"/>
  <c r="AA15" i="1" s="1"/>
  <c r="AD15" i="1" s="1"/>
  <c r="AG14" i="1"/>
  <c r="AA16" i="1"/>
  <c r="AD16" i="1" s="1"/>
  <c r="AA14" i="1"/>
  <c r="AD14" i="1" s="1"/>
  <c r="AG16" i="1"/>
  <c r="Z17" i="1"/>
  <c r="A16" i="1"/>
  <c r="I29" i="1"/>
  <c r="AB167" i="1"/>
  <c r="AD167" i="1" s="1"/>
  <c r="X19" i="1" s="1"/>
  <c r="D16" i="1" l="1"/>
  <c r="E16" i="1" s="1"/>
  <c r="F17" i="1" s="1"/>
  <c r="AA17" i="1"/>
  <c r="AD17" i="1" s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A18" i="1"/>
  <c r="AD18" i="1" s="1"/>
  <c r="AA19" i="1"/>
  <c r="AD19" i="1" s="1"/>
  <c r="A18" i="1"/>
  <c r="I31" i="1"/>
  <c r="AB169" i="1"/>
  <c r="AD169" i="1" s="1"/>
  <c r="X21" i="1" s="1"/>
  <c r="AG18" i="1"/>
  <c r="Z20" i="1"/>
  <c r="D18" i="1" l="1"/>
  <c r="E18" i="1" s="1"/>
  <c r="F19" i="1" s="1"/>
  <c r="AA20" i="1"/>
  <c r="AD20" i="1" s="1"/>
  <c r="I32" i="1"/>
  <c r="Z21" i="1"/>
  <c r="AG19" i="1"/>
  <c r="AB170" i="1"/>
  <c r="AD170" i="1" s="1"/>
  <c r="X22" i="1" s="1"/>
  <c r="A19" i="1"/>
  <c r="D19" i="1" l="1"/>
  <c r="E19" i="1" s="1"/>
  <c r="F20" i="1" s="1"/>
  <c r="AA21" i="1"/>
  <c r="AD21" i="1" s="1"/>
  <c r="A20" i="1"/>
  <c r="AG20" i="1"/>
  <c r="AB171" i="1"/>
  <c r="AD171" i="1" s="1"/>
  <c r="X23" i="1" s="1"/>
  <c r="I33" i="1"/>
  <c r="Z22" i="1"/>
  <c r="D20" i="1" l="1"/>
  <c r="E20" i="1" s="1"/>
  <c r="F21" i="1" s="1"/>
  <c r="AA22" i="1"/>
  <c r="AD22" i="1" s="1"/>
  <c r="I34" i="1"/>
  <c r="AB172" i="1"/>
  <c r="AD172" i="1" s="1"/>
  <c r="X24" i="1" s="1"/>
  <c r="Z23" i="1"/>
  <c r="AG21" i="1"/>
  <c r="A21" i="1"/>
  <c r="D21" i="1" l="1"/>
  <c r="E21" i="1" s="1"/>
  <c r="F22" i="1" s="1"/>
  <c r="AA23" i="1"/>
  <c r="AD23" i="1" s="1"/>
  <c r="AB173" i="1"/>
  <c r="AD173" i="1" s="1"/>
  <c r="X25" i="1" s="1"/>
  <c r="I35" i="1"/>
  <c r="A22" i="1"/>
  <c r="AG22" i="1"/>
  <c r="D22" i="1" l="1"/>
  <c r="E22" i="1" s="1"/>
  <c r="F23" i="1" s="1"/>
  <c r="AB174" i="1"/>
  <c r="AD174" i="1" s="1"/>
  <c r="X26" i="1" s="1"/>
  <c r="AG23" i="1"/>
  <c r="Z24" i="1"/>
  <c r="A23" i="1"/>
  <c r="I36" i="1"/>
  <c r="Z25" i="1"/>
  <c r="D23" i="1" l="1"/>
  <c r="E23" i="1" s="1"/>
  <c r="F24" i="1" s="1"/>
  <c r="AA25" i="1"/>
  <c r="AD25" i="1" s="1"/>
  <c r="AA24" i="1"/>
  <c r="AD24" i="1" s="1"/>
  <c r="Z26" i="1"/>
  <c r="AG24" i="1"/>
  <c r="I37" i="1"/>
  <c r="A24" i="1"/>
  <c r="D24" i="1" l="1"/>
  <c r="E24" i="1" s="1"/>
  <c r="F25" i="1" s="1"/>
  <c r="AA26" i="1"/>
  <c r="AD26" i="1" s="1"/>
  <c r="A25" i="1"/>
  <c r="I38" i="1"/>
  <c r="AG25" i="1"/>
  <c r="D25" i="1" l="1"/>
  <c r="E25" i="1" s="1"/>
  <c r="F26" i="1" s="1"/>
  <c r="O25" i="1"/>
  <c r="I39" i="1"/>
  <c r="A26" i="1"/>
  <c r="D26" i="1" l="1"/>
  <c r="E26" i="1" s="1"/>
  <c r="F27" i="1" s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5" i="1"/>
  <c r="H14" i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G16" i="1"/>
  <c r="H15" i="1"/>
  <c r="J15" i="1"/>
  <c r="T28" i="1"/>
  <c r="S28" i="1"/>
  <c r="Q27" i="1"/>
  <c r="R27" i="1" s="1"/>
  <c r="C15" i="1"/>
  <c r="A29" i="1"/>
  <c r="O28" i="1"/>
  <c r="N14" i="1"/>
  <c r="P14" i="1" s="1"/>
  <c r="B14" i="1" s="1"/>
  <c r="I42" i="1"/>
  <c r="D29" i="1" l="1"/>
  <c r="E29" i="1" s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D375" i="1" s="1"/>
  <c r="O374" i="1"/>
  <c r="I388" i="1"/>
  <c r="C361" i="1"/>
  <c r="T374" i="1"/>
  <c r="Q373" i="1"/>
  <c r="R373" i="1" s="1"/>
  <c r="S374" i="1"/>
  <c r="E375" i="1" l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D376" i="1" s="1"/>
  <c r="O375" i="1"/>
  <c r="C362" i="1"/>
  <c r="T375" i="1"/>
  <c r="Q374" i="1"/>
  <c r="R374" i="1" s="1"/>
  <c r="S375" i="1"/>
  <c r="E376" i="1" l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s="1"/>
  <c r="E377" i="1" l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D378" i="1" s="1"/>
  <c r="T377" i="1"/>
  <c r="S377" i="1"/>
  <c r="Q376" i="1"/>
  <c r="R376" i="1" s="1"/>
  <c r="C364" i="1"/>
  <c r="E378" i="1" l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D379" i="1" s="1"/>
  <c r="O378" i="1"/>
  <c r="I392" i="1"/>
  <c r="T378" i="1"/>
  <c r="Q377" i="1"/>
  <c r="R377" i="1" s="1"/>
  <c r="S378" i="1"/>
  <c r="E379" i="1" l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B926" i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H1109" i="1"/>
  <c r="G1110" i="1"/>
  <c r="K1108" i="1"/>
  <c r="L1108" i="1" s="1"/>
  <c r="M1108" i="1" s="1"/>
  <c r="N1108" i="1" s="1"/>
  <c r="P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B1108" i="1"/>
  <c r="K1109" i="1"/>
  <c r="L1109" i="1" s="1"/>
  <c r="M1109" i="1" s="1"/>
  <c r="N1109" i="1" s="1"/>
  <c r="P1109" i="1" s="1"/>
  <c r="B1109" i="1" s="1"/>
  <c r="J1110" i="1"/>
  <c r="H1110" i="1"/>
  <c r="G1111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I1288" i="1"/>
  <c r="O1274" i="1"/>
  <c r="A1275" i="1"/>
  <c r="D1275" i="1" l="1"/>
  <c r="E1275" i="1" s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H1287" i="1"/>
  <c r="G1288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K1287" i="1"/>
  <c r="L1287" i="1" s="1"/>
  <c r="M1287" i="1" s="1"/>
  <c r="N1287" i="1" s="1"/>
  <c r="P1287" i="1" s="1"/>
  <c r="B1287" i="1" s="1"/>
  <c r="J1288" i="1"/>
  <c r="H1288" i="1"/>
  <c r="G1289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H1289" i="1"/>
  <c r="G1290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K1289" i="1"/>
  <c r="L1289" i="1" s="1"/>
  <c r="M1289" i="1" s="1"/>
  <c r="N1289" i="1" s="1"/>
  <c r="P1289" i="1" s="1"/>
  <c r="B1289" i="1" s="1"/>
  <c r="J1290" i="1"/>
  <c r="H1290" i="1"/>
  <c r="G1291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K1291" i="1"/>
  <c r="L1291" i="1" s="1"/>
  <c r="M1291" i="1" s="1"/>
  <c r="N1291" i="1" s="1"/>
  <c r="P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B1291" i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H1343" i="1"/>
  <c r="G1344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H1351" i="1"/>
  <c r="G1352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K1351" i="1"/>
  <c r="L1351" i="1" s="1"/>
  <c r="M1351" i="1" s="1"/>
  <c r="N1351" i="1" s="1"/>
  <c r="P1351" i="1" s="1"/>
  <c r="B1351" i="1" s="1"/>
  <c r="J1352" i="1"/>
  <c r="H1352" i="1"/>
  <c r="G1353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H1353" i="1"/>
  <c r="G1354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T1381" i="1"/>
  <c r="S1381" i="1"/>
  <c r="O1381" i="1"/>
  <c r="A1382" i="1"/>
  <c r="C1368" i="1"/>
  <c r="I1395" i="1"/>
  <c r="D1382" i="1" l="1"/>
  <c r="E1382" i="1" s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O1382" i="1"/>
  <c r="Q1381" i="1"/>
  <c r="T1382" i="1"/>
  <c r="S1382" i="1"/>
  <c r="R1380" i="1"/>
  <c r="I1396" i="1"/>
  <c r="C1369" i="1"/>
  <c r="D1383" i="1" l="1"/>
  <c r="E1383" i="1" s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R1381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K1373" i="1"/>
  <c r="L1373" i="1" s="1"/>
  <c r="M1373" i="1" s="1"/>
  <c r="N1373" i="1" s="1"/>
  <c r="P1373" i="1" s="1"/>
  <c r="B1373" i="1" s="1"/>
  <c r="J1374" i="1"/>
  <c r="H1374" i="1"/>
  <c r="G1375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H1383" i="1"/>
  <c r="G1384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K1383" i="1"/>
  <c r="L1383" i="1" s="1"/>
  <c r="M1383" i="1" s="1"/>
  <c r="N1383" i="1" s="1"/>
  <c r="P1383" i="1" s="1"/>
  <c r="B1383" i="1" s="1"/>
  <c r="J1384" i="1"/>
  <c r="H1384" i="1"/>
  <c r="G1385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K1403" i="1"/>
  <c r="L1403" i="1" s="1"/>
  <c r="M1403" i="1" s="1"/>
  <c r="N1403" i="1" s="1"/>
  <c r="P1403" i="1" s="1"/>
  <c r="B1403" i="1" s="1"/>
  <c r="J1404" i="1"/>
  <c r="H1404" i="1"/>
  <c r="G1405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H1411" i="1"/>
  <c r="G1412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K1426" i="1"/>
  <c r="L1426" i="1" s="1"/>
  <c r="M1426" i="1" s="1"/>
  <c r="N1426" i="1" s="1"/>
  <c r="P1426" i="1" s="1"/>
  <c r="B1426" i="1" s="1"/>
  <c r="J1427" i="1"/>
  <c r="H1427" i="1"/>
  <c r="G1428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K1428" i="1"/>
  <c r="L1428" i="1" s="1"/>
  <c r="M1428" i="1" s="1"/>
  <c r="N1428" i="1" s="1"/>
  <c r="P1428" i="1" s="1"/>
  <c r="B1428" i="1" s="1"/>
  <c r="J1429" i="1"/>
  <c r="H1429" i="1"/>
  <c r="G1430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K1436" i="1"/>
  <c r="L1436" i="1" s="1"/>
  <c r="M1436" i="1" s="1"/>
  <c r="N1436" i="1" s="1"/>
  <c r="P1436" i="1" s="1"/>
  <c r="B1436" i="1" s="1"/>
  <c r="J1437" i="1"/>
  <c r="H1437" i="1"/>
  <c r="G1438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K1440" i="1"/>
  <c r="L1440" i="1" s="1"/>
  <c r="M1440" i="1" s="1"/>
  <c r="N1440" i="1" s="1"/>
  <c r="P1440" i="1" s="1"/>
  <c r="B1440" i="1" s="1"/>
  <c r="J1441" i="1"/>
  <c r="H1441" i="1"/>
  <c r="G1442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H1442" i="1"/>
  <c r="G1443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K1460" i="1"/>
  <c r="L1460" i="1" s="1"/>
  <c r="M1460" i="1" s="1"/>
  <c r="N1460" i="1" s="1"/>
  <c r="P1460" i="1" s="1"/>
  <c r="B1460" i="1" s="1"/>
  <c r="J1461" i="1"/>
  <c r="H1461" i="1"/>
  <c r="G1462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K1464" i="1"/>
  <c r="L1464" i="1" s="1"/>
  <c r="M1464" i="1" s="1"/>
  <c r="N1464" i="1" s="1"/>
  <c r="P1464" i="1" s="1"/>
  <c r="B1464" i="1" s="1"/>
  <c r="J1465" i="1"/>
  <c r="H1465" i="1"/>
  <c r="G1466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K1470" i="1"/>
  <c r="L1470" i="1" s="1"/>
  <c r="M1470" i="1" s="1"/>
  <c r="N1470" i="1" s="1"/>
  <c r="P1470" i="1" s="1"/>
  <c r="B1470" i="1" s="1"/>
  <c r="J1471" i="1"/>
  <c r="H1471" i="1"/>
  <c r="G1472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H1472" i="1"/>
  <c r="G1473" i="1"/>
  <c r="K1471" i="1"/>
  <c r="L1471" i="1" s="1"/>
  <c r="M1471" i="1" s="1"/>
  <c r="N1471" i="1" s="1"/>
  <c r="P1471" i="1" s="1"/>
  <c r="B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K1472" i="1"/>
  <c r="L1472" i="1" s="1"/>
  <c r="M1472" i="1" s="1"/>
  <c r="N1472" i="1" s="1"/>
  <c r="P1472" i="1" s="1"/>
  <c r="B1472" i="1" s="1"/>
  <c r="J1473" i="1"/>
  <c r="H1473" i="1"/>
  <c r="G1474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H1474" i="1"/>
  <c r="G1475" i="1"/>
  <c r="K1473" i="1"/>
  <c r="L1473" i="1" s="1"/>
  <c r="M1473" i="1" s="1"/>
  <c r="N1473" i="1" s="1"/>
  <c r="P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B1473" i="1"/>
  <c r="K1474" i="1"/>
  <c r="L1474" i="1" s="1"/>
  <c r="M1474" i="1" s="1"/>
  <c r="N1474" i="1" s="1"/>
  <c r="P1474" i="1" s="1"/>
  <c r="B1474" i="1" s="1"/>
  <c r="J1475" i="1"/>
  <c r="H1475" i="1"/>
  <c r="G1476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H1496" i="1"/>
  <c r="G1497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K1496" i="1"/>
  <c r="L1496" i="1" s="1"/>
  <c r="M1496" i="1" s="1"/>
  <c r="N1496" i="1" s="1"/>
  <c r="P1496" i="1" s="1"/>
  <c r="B1496" i="1" s="1"/>
  <c r="J1497" i="1"/>
  <c r="H1497" i="1"/>
  <c r="G1498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H1502" i="1"/>
  <c r="G1503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H1504" i="1"/>
  <c r="G1505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K1527" i="1"/>
  <c r="L1527" i="1" s="1"/>
  <c r="M1527" i="1" s="1"/>
  <c r="N1527" i="1" s="1"/>
  <c r="P1527" i="1" s="1"/>
  <c r="B1527" i="1" s="1"/>
  <c r="J1528" i="1"/>
  <c r="H1528" i="1"/>
  <c r="G1529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K1531" i="1"/>
  <c r="L1531" i="1" s="1"/>
  <c r="M1531" i="1" s="1"/>
  <c r="N1531" i="1" s="1"/>
  <c r="P1531" i="1" s="1"/>
  <c r="B1531" i="1" s="1"/>
  <c r="J1532" i="1"/>
  <c r="H1532" i="1"/>
  <c r="G1533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K1555" i="1"/>
  <c r="L1555" i="1" s="1"/>
  <c r="M1555" i="1" s="1"/>
  <c r="N1555" i="1" s="1"/>
  <c r="P1555" i="1" s="1"/>
  <c r="B1555" i="1" s="1"/>
  <c r="J1556" i="1"/>
  <c r="H1556" i="1"/>
  <c r="G1557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H1587" i="1"/>
  <c r="G1588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K1593" i="1"/>
  <c r="L1593" i="1" s="1"/>
  <c r="M1593" i="1" s="1"/>
  <c r="N1593" i="1" s="1"/>
  <c r="P1593" i="1" s="1"/>
  <c r="B1593" i="1" s="1"/>
  <c r="J1594" i="1"/>
  <c r="H1594" i="1"/>
  <c r="G1595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H1595" i="1"/>
  <c r="G1596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C1595" i="1"/>
  <c r="D1609" i="1" l="1"/>
  <c r="E1609" i="1" s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B1608" i="1" s="1"/>
  <c r="J1609" i="1"/>
  <c r="H1609" i="1"/>
  <c r="G1610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K1612" i="1"/>
  <c r="L1612" i="1" s="1"/>
  <c r="M1612" i="1" s="1"/>
  <c r="N1612" i="1" s="1"/>
  <c r="P1612" i="1" s="1"/>
  <c r="B1612" i="1" s="1"/>
  <c r="J1613" i="1"/>
  <c r="H1613" i="1"/>
  <c r="G1614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H1614" i="1"/>
  <c r="G1615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K1614" i="1"/>
  <c r="L1614" i="1" s="1"/>
  <c r="M1614" i="1" s="1"/>
  <c r="N1614" i="1" s="1"/>
  <c r="P1614" i="1" s="1"/>
  <c r="B1614" i="1" s="1"/>
  <c r="J1615" i="1"/>
  <c r="H1615" i="1"/>
  <c r="G1616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K1620" i="1"/>
  <c r="L1620" i="1" s="1"/>
  <c r="M1620" i="1" s="1"/>
  <c r="N1620" i="1" s="1"/>
  <c r="P1620" i="1" s="1"/>
  <c r="B1620" i="1" s="1"/>
  <c r="J1621" i="1"/>
  <c r="H1621" i="1"/>
  <c r="G1622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H1622" i="1"/>
  <c r="G1623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H1623" i="1"/>
  <c r="G1624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K1623" i="1"/>
  <c r="L1623" i="1" s="1"/>
  <c r="M1623" i="1" s="1"/>
  <c r="N1623" i="1" s="1"/>
  <c r="P1623" i="1" s="1"/>
  <c r="B1623" i="1" s="1"/>
  <c r="J1624" i="1"/>
  <c r="H1624" i="1"/>
  <c r="G1625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H1625" i="1"/>
  <c r="G1626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K1625" i="1"/>
  <c r="L1625" i="1" s="1"/>
  <c r="M1625" i="1" s="1"/>
  <c r="N1625" i="1" s="1"/>
  <c r="P1625" i="1" s="1"/>
  <c r="B1625" i="1" s="1"/>
  <c r="J1626" i="1"/>
  <c r="H1626" i="1"/>
  <c r="G1627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H1627" i="1"/>
  <c r="G1628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K1627" i="1"/>
  <c r="L1627" i="1" s="1"/>
  <c r="M1627" i="1" s="1"/>
  <c r="N1627" i="1" s="1"/>
  <c r="P1627" i="1" s="1"/>
  <c r="B1627" i="1" s="1"/>
  <c r="J1628" i="1"/>
  <c r="H1628" i="1"/>
  <c r="G1629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H1629" i="1"/>
  <c r="G1630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K1629" i="1"/>
  <c r="L1629" i="1" s="1"/>
  <c r="M1629" i="1" s="1"/>
  <c r="N1629" i="1" s="1"/>
  <c r="P1629" i="1" s="1"/>
  <c r="B1629" i="1" s="1"/>
  <c r="J1630" i="1"/>
  <c r="H1630" i="1"/>
  <c r="G1631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H1631" i="1"/>
  <c r="G1632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K1631" i="1"/>
  <c r="L1631" i="1" s="1"/>
  <c r="M1631" i="1" s="1"/>
  <c r="N1631" i="1" s="1"/>
  <c r="P1631" i="1" s="1"/>
  <c r="B1631" i="1" s="1"/>
  <c r="J1632" i="1"/>
  <c r="H1632" i="1"/>
  <c r="G1633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H1633" i="1"/>
  <c r="G1634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K1633" i="1"/>
  <c r="L1633" i="1" s="1"/>
  <c r="M1633" i="1" s="1"/>
  <c r="N1633" i="1" s="1"/>
  <c r="P1633" i="1" s="1"/>
  <c r="B1633" i="1" s="1"/>
  <c r="J1634" i="1"/>
  <c r="H1634" i="1"/>
  <c r="G1635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H1635" i="1"/>
  <c r="G1636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K1635" i="1"/>
  <c r="L1635" i="1" s="1"/>
  <c r="M1635" i="1" s="1"/>
  <c r="N1635" i="1" s="1"/>
  <c r="P1635" i="1" s="1"/>
  <c r="B1635" i="1" s="1"/>
  <c r="J1636" i="1"/>
  <c r="H1636" i="1"/>
  <c r="G1637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H1637" i="1"/>
  <c r="G1638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K1637" i="1"/>
  <c r="L1637" i="1" s="1"/>
  <c r="M1637" i="1" s="1"/>
  <c r="N1637" i="1" s="1"/>
  <c r="P1637" i="1" s="1"/>
  <c r="B1637" i="1" s="1"/>
  <c r="J1638" i="1"/>
  <c r="H1638" i="1"/>
  <c r="G1639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H1639" i="1"/>
  <c r="G1640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K1639" i="1"/>
  <c r="L1639" i="1" s="1"/>
  <c r="M1639" i="1" s="1"/>
  <c r="N1639" i="1" s="1"/>
  <c r="P1639" i="1" s="1"/>
  <c r="B1639" i="1" s="1"/>
  <c r="J1640" i="1"/>
  <c r="H1640" i="1"/>
  <c r="G1641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H1641" i="1"/>
  <c r="G1642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K1641" i="1"/>
  <c r="L1641" i="1" s="1"/>
  <c r="M1641" i="1" s="1"/>
  <c r="N1641" i="1" s="1"/>
  <c r="P1641" i="1" s="1"/>
  <c r="B1641" i="1" s="1"/>
  <c r="J1642" i="1"/>
  <c r="H1642" i="1"/>
  <c r="G1643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H1643" i="1"/>
  <c r="G1644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R1655" i="1" s="1"/>
  <c r="S1656" i="1"/>
  <c r="T1656" i="1"/>
  <c r="D1657" i="1" l="1"/>
  <c r="E1657" i="1" s="1"/>
  <c r="F1658" i="1" s="1"/>
  <c r="K1643" i="1"/>
  <c r="L1643" i="1" s="1"/>
  <c r="M1643" i="1" s="1"/>
  <c r="N1643" i="1" s="1"/>
  <c r="P1643" i="1" s="1"/>
  <c r="B1643" i="1" s="1"/>
  <c r="J1644" i="1"/>
  <c r="H1644" i="1"/>
  <c r="G1645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H1645" i="1"/>
  <c r="G1646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K1645" i="1"/>
  <c r="L1645" i="1" s="1"/>
  <c r="M1645" i="1" s="1"/>
  <c r="N1645" i="1" s="1"/>
  <c r="P1645" i="1" s="1"/>
  <c r="B1645" i="1" s="1"/>
  <c r="J1646" i="1"/>
  <c r="H1646" i="1"/>
  <c r="G1647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H1647" i="1"/>
  <c r="G1648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K1647" i="1"/>
  <c r="L1647" i="1" s="1"/>
  <c r="M1647" i="1" s="1"/>
  <c r="N1647" i="1" s="1"/>
  <c r="P1647" i="1" s="1"/>
  <c r="B1647" i="1" s="1"/>
  <c r="J1648" i="1"/>
  <c r="H1648" i="1"/>
  <c r="G1649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H1649" i="1"/>
  <c r="G1650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K1649" i="1"/>
  <c r="L1649" i="1" s="1"/>
  <c r="M1649" i="1" s="1"/>
  <c r="N1649" i="1" s="1"/>
  <c r="P1649" i="1" s="1"/>
  <c r="B1649" i="1" s="1"/>
  <c r="J1650" i="1"/>
  <c r="H1650" i="1"/>
  <c r="G1651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H1651" i="1"/>
  <c r="G1652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K1651" i="1"/>
  <c r="L1651" i="1" s="1"/>
  <c r="M1651" i="1" s="1"/>
  <c r="N1651" i="1" s="1"/>
  <c r="P1651" i="1" s="1"/>
  <c r="B1651" i="1" s="1"/>
  <c r="J1652" i="1"/>
  <c r="H1652" i="1"/>
  <c r="G1653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H1653" i="1"/>
  <c r="G1654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K1653" i="1"/>
  <c r="L1653" i="1" s="1"/>
  <c r="M1653" i="1" s="1"/>
  <c r="N1653" i="1" s="1"/>
  <c r="P1653" i="1" s="1"/>
  <c r="B1653" i="1" s="1"/>
  <c r="J1654" i="1"/>
  <c r="H1654" i="1"/>
  <c r="G1655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H1655" i="1"/>
  <c r="G1656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K1655" i="1"/>
  <c r="L1655" i="1" s="1"/>
  <c r="M1655" i="1" s="1"/>
  <c r="N1655" i="1" s="1"/>
  <c r="P1655" i="1" s="1"/>
  <c r="B1655" i="1" s="1"/>
  <c r="J1656" i="1"/>
  <c r="H1656" i="1"/>
  <c r="G1657" i="1"/>
  <c r="I1683" i="1"/>
  <c r="C1656" i="1"/>
  <c r="A1670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B1656" i="1"/>
  <c r="K1657" i="1"/>
  <c r="L1657" i="1" s="1"/>
  <c r="M1657" i="1" s="1"/>
  <c r="N1657" i="1" s="1"/>
  <c r="P1657" i="1" s="1"/>
  <c r="B1657" i="1" s="1"/>
  <c r="J1658" i="1"/>
  <c r="H1658" i="1"/>
  <c r="G1659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H1659" i="1"/>
  <c r="G1660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K1659" i="1"/>
  <c r="L1659" i="1" s="1"/>
  <c r="M1659" i="1" s="1"/>
  <c r="N1659" i="1" s="1"/>
  <c r="P1659" i="1" s="1"/>
  <c r="B1659" i="1" s="1"/>
  <c r="J1660" i="1"/>
  <c r="H1660" i="1"/>
  <c r="G1661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H1661" i="1"/>
  <c r="G1662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K1661" i="1"/>
  <c r="L1661" i="1" s="1"/>
  <c r="M1661" i="1" s="1"/>
  <c r="N1661" i="1" s="1"/>
  <c r="P1661" i="1" s="1"/>
  <c r="B1661" i="1" s="1"/>
  <c r="J1662" i="1"/>
  <c r="H1662" i="1"/>
  <c r="G1663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H1663" i="1"/>
  <c r="G1664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K1663" i="1"/>
  <c r="L1663" i="1" s="1"/>
  <c r="M1663" i="1" s="1"/>
  <c r="N1663" i="1" s="1"/>
  <c r="P1663" i="1" s="1"/>
  <c r="B1663" i="1" s="1"/>
  <c r="J1664" i="1"/>
  <c r="H1664" i="1"/>
  <c r="G1665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H1665" i="1"/>
  <c r="G1666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K1665" i="1"/>
  <c r="L1665" i="1" s="1"/>
  <c r="M1665" i="1" s="1"/>
  <c r="N1665" i="1" s="1"/>
  <c r="P1665" i="1" s="1"/>
  <c r="B1665" i="1" s="1"/>
  <c r="J1666" i="1"/>
  <c r="H1666" i="1"/>
  <c r="G1667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H1667" i="1"/>
  <c r="G1668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K1667" i="1"/>
  <c r="L1667" i="1" s="1"/>
  <c r="M1667" i="1" s="1"/>
  <c r="N1667" i="1" s="1"/>
  <c r="P1667" i="1" s="1"/>
  <c r="B1667" i="1" s="1"/>
  <c r="J1668" i="1"/>
  <c r="H1668" i="1"/>
  <c r="G1669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H1669" i="1"/>
  <c r="G1670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K1669" i="1"/>
  <c r="L1669" i="1" s="1"/>
  <c r="M1669" i="1" s="1"/>
  <c r="N1669" i="1" s="1"/>
  <c r="P1669" i="1" s="1"/>
  <c r="B1669" i="1" s="1"/>
  <c r="J1670" i="1"/>
  <c r="H1670" i="1"/>
  <c r="G1671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H1671" i="1"/>
  <c r="G1672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K1671" i="1"/>
  <c r="L1671" i="1" s="1"/>
  <c r="M1671" i="1" s="1"/>
  <c r="N1671" i="1" s="1"/>
  <c r="P1671" i="1" s="1"/>
  <c r="B1671" i="1" s="1"/>
  <c r="J1672" i="1"/>
  <c r="H1672" i="1"/>
  <c r="G1673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H1673" i="1"/>
  <c r="G1674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K1673" i="1"/>
  <c r="L1673" i="1" s="1"/>
  <c r="M1673" i="1" s="1"/>
  <c r="N1673" i="1" s="1"/>
  <c r="P1673" i="1" s="1"/>
  <c r="B1673" i="1" s="1"/>
  <c r="J1674" i="1"/>
  <c r="H1674" i="1"/>
  <c r="G1675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H1675" i="1"/>
  <c r="G1676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K1675" i="1"/>
  <c r="L1675" i="1" s="1"/>
  <c r="M1675" i="1" s="1"/>
  <c r="N1675" i="1" s="1"/>
  <c r="P1675" i="1" s="1"/>
  <c r="B1675" i="1" s="1"/>
  <c r="J1676" i="1"/>
  <c r="H1676" i="1"/>
  <c r="G1677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H1677" i="1"/>
  <c r="G1678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K1677" i="1"/>
  <c r="L1677" i="1" s="1"/>
  <c r="M1677" i="1" s="1"/>
  <c r="N1677" i="1" s="1"/>
  <c r="P1677" i="1" s="1"/>
  <c r="B1677" i="1" s="1"/>
  <c r="J1678" i="1"/>
  <c r="H1678" i="1"/>
  <c r="G1679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H1679" i="1"/>
  <c r="G1680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K1679" i="1"/>
  <c r="L1679" i="1" s="1"/>
  <c r="M1679" i="1" s="1"/>
  <c r="N1679" i="1" s="1"/>
  <c r="P1679" i="1" s="1"/>
  <c r="B1679" i="1" s="1"/>
  <c r="J1680" i="1"/>
  <c r="H1680" i="1"/>
  <c r="G1681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H1681" i="1"/>
  <c r="G1682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K1681" i="1"/>
  <c r="L1681" i="1" s="1"/>
  <c r="M1681" i="1" s="1"/>
  <c r="N1681" i="1" s="1"/>
  <c r="P1681" i="1" s="1"/>
  <c r="B1681" i="1" s="1"/>
  <c r="J1682" i="1"/>
  <c r="H1682" i="1"/>
  <c r="G1683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H1683" i="1"/>
  <c r="G1684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K1683" i="1"/>
  <c r="L1683" i="1" s="1"/>
  <c r="M1683" i="1" s="1"/>
  <c r="N1683" i="1" s="1"/>
  <c r="P1683" i="1" s="1"/>
  <c r="B1683" i="1" s="1"/>
  <c r="J1684" i="1"/>
  <c r="H1684" i="1"/>
  <c r="G1685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H1685" i="1"/>
  <c r="G1686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K1685" i="1"/>
  <c r="L1685" i="1" s="1"/>
  <c r="M1685" i="1" s="1"/>
  <c r="N1685" i="1" s="1"/>
  <c r="P1685" i="1" s="1"/>
  <c r="B1685" i="1" s="1"/>
  <c r="J1686" i="1"/>
  <c r="H1686" i="1"/>
  <c r="G1687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H1687" i="1"/>
  <c r="G1688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K1687" i="1"/>
  <c r="L1687" i="1" s="1"/>
  <c r="M1687" i="1" s="1"/>
  <c r="N1687" i="1" s="1"/>
  <c r="P1687" i="1" s="1"/>
  <c r="B1687" i="1" s="1"/>
  <c r="J1688" i="1"/>
  <c r="H1688" i="1"/>
  <c r="G1689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H1689" i="1"/>
  <c r="G1690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K1689" i="1"/>
  <c r="L1689" i="1" s="1"/>
  <c r="M1689" i="1" s="1"/>
  <c r="N1689" i="1" s="1"/>
  <c r="P1689" i="1" s="1"/>
  <c r="B1689" i="1" s="1"/>
  <c r="J1690" i="1"/>
  <c r="H1690" i="1"/>
  <c r="G1691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H1691" i="1"/>
  <c r="G1692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K1691" i="1"/>
  <c r="L1691" i="1" s="1"/>
  <c r="M1691" i="1" s="1"/>
  <c r="N1691" i="1" s="1"/>
  <c r="P1691" i="1" s="1"/>
  <c r="B1691" i="1" s="1"/>
  <c r="J1692" i="1"/>
  <c r="H1692" i="1"/>
  <c r="G1693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H1693" i="1"/>
  <c r="G1694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K1693" i="1"/>
  <c r="L1693" i="1" s="1"/>
  <c r="M1693" i="1" s="1"/>
  <c r="N1693" i="1" s="1"/>
  <c r="P1693" i="1" s="1"/>
  <c r="B1693" i="1" s="1"/>
  <c r="J1694" i="1"/>
  <c r="H1694" i="1"/>
  <c r="G1695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H1695" i="1"/>
  <c r="G1696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K1695" i="1"/>
  <c r="L1695" i="1" s="1"/>
  <c r="M1695" i="1" s="1"/>
  <c r="N1695" i="1" s="1"/>
  <c r="P1695" i="1" s="1"/>
  <c r="B1695" i="1" s="1"/>
  <c r="J1696" i="1"/>
  <c r="H1696" i="1"/>
  <c r="G1697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H1697" i="1"/>
  <c r="G1698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K1697" i="1"/>
  <c r="L1697" i="1" s="1"/>
  <c r="M1697" i="1" s="1"/>
  <c r="N1697" i="1" s="1"/>
  <c r="P1697" i="1" s="1"/>
  <c r="B1697" i="1" s="1"/>
  <c r="J1698" i="1"/>
  <c r="H1698" i="1"/>
  <c r="G1699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H1699" i="1"/>
  <c r="G1700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K1699" i="1"/>
  <c r="L1699" i="1" s="1"/>
  <c r="M1699" i="1" s="1"/>
  <c r="N1699" i="1" s="1"/>
  <c r="P1699" i="1" s="1"/>
  <c r="B1699" i="1" s="1"/>
  <c r="J1700" i="1"/>
  <c r="H1700" i="1"/>
  <c r="G1701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H1701" i="1"/>
  <c r="G1702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K1701" i="1"/>
  <c r="L1701" i="1" s="1"/>
  <c r="M1701" i="1" s="1"/>
  <c r="N1701" i="1" s="1"/>
  <c r="P1701" i="1" s="1"/>
  <c r="B1701" i="1" s="1"/>
  <c r="J1702" i="1"/>
  <c r="H1702" i="1"/>
  <c r="G1703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H1703" i="1"/>
  <c r="G1704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R1715" i="1" s="1"/>
  <c r="T1716" i="1"/>
  <c r="S1716" i="1"/>
  <c r="D1717" i="1" l="1"/>
  <c r="E1717" i="1" s="1"/>
  <c r="F1718" i="1" s="1"/>
  <c r="K1703" i="1"/>
  <c r="L1703" i="1" s="1"/>
  <c r="M1703" i="1" s="1"/>
  <c r="N1703" i="1" s="1"/>
  <c r="P1703" i="1" s="1"/>
  <c r="B1703" i="1" s="1"/>
  <c r="J1704" i="1"/>
  <c r="H1704" i="1"/>
  <c r="G1705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H1705" i="1"/>
  <c r="G1706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K1705" i="1"/>
  <c r="L1705" i="1" s="1"/>
  <c r="M1705" i="1" s="1"/>
  <c r="N1705" i="1" s="1"/>
  <c r="P1705" i="1" s="1"/>
  <c r="B1705" i="1" s="1"/>
  <c r="J1706" i="1"/>
  <c r="H1706" i="1"/>
  <c r="G1707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H1707" i="1"/>
  <c r="G1708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K1707" i="1"/>
  <c r="L1707" i="1" s="1"/>
  <c r="M1707" i="1" s="1"/>
  <c r="N1707" i="1" s="1"/>
  <c r="P1707" i="1" s="1"/>
  <c r="B1707" i="1" s="1"/>
  <c r="J1708" i="1"/>
  <c r="H1708" i="1"/>
  <c r="G1709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H1709" i="1"/>
  <c r="G1710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I1736" i="1"/>
  <c r="C1709" i="1"/>
  <c r="D1723" i="1" l="1"/>
  <c r="E1723" i="1" s="1"/>
  <c r="F1724" i="1" s="1"/>
  <c r="K1709" i="1"/>
  <c r="L1709" i="1" s="1"/>
  <c r="M1709" i="1" s="1"/>
  <c r="N1709" i="1" s="1"/>
  <c r="P1709" i="1" s="1"/>
  <c r="B1709" i="1" s="1"/>
  <c r="J1710" i="1"/>
  <c r="H1710" i="1"/>
  <c r="G1711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H1711" i="1"/>
  <c r="G1712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H1712" i="1"/>
  <c r="G1713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K1712" i="1"/>
  <c r="L1712" i="1" s="1"/>
  <c r="M1712" i="1" s="1"/>
  <c r="N1712" i="1" s="1"/>
  <c r="P1712" i="1" s="1"/>
  <c r="B1712" i="1" s="1"/>
  <c r="J1713" i="1"/>
  <c r="H1713" i="1"/>
  <c r="G1714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H1714" i="1"/>
  <c r="G1715" i="1"/>
  <c r="K1713" i="1"/>
  <c r="L1713" i="1" s="1"/>
  <c r="M1713" i="1" s="1"/>
  <c r="N1713" i="1" s="1"/>
  <c r="P1713" i="1" s="1"/>
  <c r="B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K1714" i="1"/>
  <c r="L1714" i="1" s="1"/>
  <c r="M1714" i="1" s="1"/>
  <c r="N1714" i="1" s="1"/>
  <c r="P1714" i="1" s="1"/>
  <c r="B1714" i="1" s="1"/>
  <c r="J1715" i="1"/>
  <c r="H1715" i="1"/>
  <c r="G1716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H1716" i="1"/>
  <c r="G1717" i="1"/>
  <c r="K1715" i="1"/>
  <c r="L1715" i="1" s="1"/>
  <c r="M1715" i="1" s="1"/>
  <c r="N1715" i="1" s="1"/>
  <c r="P1715" i="1" s="1"/>
  <c r="B1715" i="1" s="1"/>
  <c r="J1716" i="1"/>
  <c r="A1730" i="1"/>
  <c r="O1729" i="1"/>
  <c r="Q1728" i="1"/>
  <c r="R1728" i="1" s="1"/>
  <c r="T1729" i="1"/>
  <c r="S1729" i="1"/>
  <c r="C1716" i="1"/>
  <c r="I1743" i="1"/>
  <c r="D1730" i="1" l="1"/>
  <c r="E1730" i="1" s="1"/>
  <c r="F1731" i="1" s="1"/>
  <c r="K1716" i="1"/>
  <c r="L1716" i="1" s="1"/>
  <c r="M1716" i="1" s="1"/>
  <c r="N1716" i="1" s="1"/>
  <c r="P1716" i="1" s="1"/>
  <c r="B1716" i="1" s="1"/>
  <c r="J1717" i="1"/>
  <c r="H1717" i="1"/>
  <c r="G1718" i="1"/>
  <c r="I1744" i="1"/>
  <c r="C1717" i="1"/>
  <c r="O1730" i="1"/>
  <c r="A1731" i="1"/>
  <c r="Q1729" i="1"/>
  <c r="R1729" i="1" s="1"/>
  <c r="S1730" i="1"/>
  <c r="T1730" i="1"/>
  <c r="D1731" i="1" l="1"/>
  <c r="E1731" i="1" s="1"/>
  <c r="F1732" i="1" s="1"/>
  <c r="H1718" i="1"/>
  <c r="G1719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K1718" i="1"/>
  <c r="L1718" i="1" s="1"/>
  <c r="M1718" i="1" s="1"/>
  <c r="N1718" i="1" s="1"/>
  <c r="P1718" i="1" s="1"/>
  <c r="B1718" i="1" s="1"/>
  <c r="J1719" i="1"/>
  <c r="H1719" i="1"/>
  <c r="G1720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H1720" i="1"/>
  <c r="G1721" i="1"/>
  <c r="K1719" i="1"/>
  <c r="L1719" i="1" s="1"/>
  <c r="M1719" i="1" s="1"/>
  <c r="N1719" i="1" s="1"/>
  <c r="P1719" i="1" s="1"/>
  <c r="B1719" i="1" s="1"/>
  <c r="J1720" i="1"/>
  <c r="I1747" i="1"/>
  <c r="A1734" i="1"/>
  <c r="O1733" i="1"/>
  <c r="C1720" i="1"/>
  <c r="S1733" i="1"/>
  <c r="Q1732" i="1"/>
  <c r="R1732" i="1" s="1"/>
  <c r="T1733" i="1"/>
  <c r="D1734" i="1" l="1"/>
  <c r="E1734" i="1" s="1"/>
  <c r="F1735" i="1" s="1"/>
  <c r="K1720" i="1"/>
  <c r="L1720" i="1" s="1"/>
  <c r="M1720" i="1" s="1"/>
  <c r="N1720" i="1" s="1"/>
  <c r="P1720" i="1" s="1"/>
  <c r="B1720" i="1" s="1"/>
  <c r="J1721" i="1"/>
  <c r="H1721" i="1"/>
  <c r="G1722" i="1"/>
  <c r="I1748" i="1"/>
  <c r="C1721" i="1"/>
  <c r="Q1733" i="1"/>
  <c r="R1733" i="1" s="1"/>
  <c r="T1734" i="1"/>
  <c r="S1734" i="1"/>
  <c r="O1734" i="1"/>
  <c r="A1735" i="1"/>
  <c r="D1735" i="1" l="1"/>
  <c r="E1735" i="1" s="1"/>
  <c r="F1736" i="1" s="1"/>
  <c r="H1722" i="1"/>
  <c r="G1723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I1749" i="1"/>
  <c r="O1735" i="1"/>
  <c r="A1736" i="1"/>
  <c r="C1722" i="1"/>
  <c r="D1736" i="1" l="1"/>
  <c r="E1736" i="1" s="1"/>
  <c r="F1737" i="1" s="1"/>
  <c r="K1722" i="1"/>
  <c r="L1722" i="1" s="1"/>
  <c r="M1722" i="1" s="1"/>
  <c r="N1722" i="1" s="1"/>
  <c r="P1722" i="1" s="1"/>
  <c r="B1722" i="1" s="1"/>
  <c r="J1723" i="1"/>
  <c r="H1723" i="1"/>
  <c r="G1724" i="1"/>
  <c r="I1750" i="1"/>
  <c r="A1737" i="1"/>
  <c r="O1736" i="1"/>
  <c r="C1723" i="1"/>
  <c r="T1736" i="1"/>
  <c r="Q1735" i="1"/>
  <c r="R1735" i="1" s="1"/>
  <c r="S1736" i="1"/>
  <c r="D1737" i="1" l="1"/>
  <c r="E1737" i="1" s="1"/>
  <c r="F1738" i="1" s="1"/>
  <c r="H1724" i="1"/>
  <c r="G1725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I1751" i="1"/>
  <c r="C1724" i="1"/>
  <c r="A1738" i="1"/>
  <c r="O1737" i="1"/>
  <c r="D1738" i="1" l="1"/>
  <c r="E1738" i="1" s="1"/>
  <c r="F1739" i="1" s="1"/>
  <c r="K1724" i="1"/>
  <c r="L1724" i="1" s="1"/>
  <c r="M1724" i="1" s="1"/>
  <c r="N1724" i="1" s="1"/>
  <c r="P1724" i="1" s="1"/>
  <c r="B1724" i="1" s="1"/>
  <c r="J1725" i="1"/>
  <c r="H1725" i="1"/>
  <c r="G1726" i="1"/>
  <c r="O1738" i="1"/>
  <c r="A1739" i="1"/>
  <c r="I1752" i="1"/>
  <c r="Q1737" i="1"/>
  <c r="R1737" i="1" s="1"/>
  <c r="S1738" i="1"/>
  <c r="T1738" i="1"/>
  <c r="C1725" i="1"/>
  <c r="D1739" i="1" l="1"/>
  <c r="E1739" i="1" s="1"/>
  <c r="F1740" i="1" s="1"/>
  <c r="H1726" i="1"/>
  <c r="G1727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I1753" i="1"/>
  <c r="O1739" i="1"/>
  <c r="A1740" i="1"/>
  <c r="D1740" i="1" l="1"/>
  <c r="E1740" i="1" s="1"/>
  <c r="F1741" i="1" s="1"/>
  <c r="K1726" i="1"/>
  <c r="L1726" i="1" s="1"/>
  <c r="M1726" i="1" s="1"/>
  <c r="N1726" i="1" s="1"/>
  <c r="P1726" i="1" s="1"/>
  <c r="B1726" i="1" s="1"/>
  <c r="J1727" i="1"/>
  <c r="H1727" i="1"/>
  <c r="G1728" i="1"/>
  <c r="I1754" i="1"/>
  <c r="C1727" i="1"/>
  <c r="A1741" i="1"/>
  <c r="O1740" i="1"/>
  <c r="S1740" i="1"/>
  <c r="Q1739" i="1"/>
  <c r="R1739" i="1" s="1"/>
  <c r="T1740" i="1"/>
  <c r="D1741" i="1" l="1"/>
  <c r="E1741" i="1" s="1"/>
  <c r="F1742" i="1" s="1"/>
  <c r="H1728" i="1"/>
  <c r="G1729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I1755" i="1"/>
  <c r="A1742" i="1"/>
  <c r="O1741" i="1"/>
  <c r="D1742" i="1" l="1"/>
  <c r="E1742" i="1" s="1"/>
  <c r="F1743" i="1" s="1"/>
  <c r="K1728" i="1"/>
  <c r="L1728" i="1" s="1"/>
  <c r="M1728" i="1" s="1"/>
  <c r="N1728" i="1" s="1"/>
  <c r="P1728" i="1" s="1"/>
  <c r="B1728" i="1" s="1"/>
  <c r="J1729" i="1"/>
  <c r="H1729" i="1"/>
  <c r="G1730" i="1"/>
  <c r="C1729" i="1"/>
  <c r="Q1741" i="1"/>
  <c r="R1741" i="1" s="1"/>
  <c r="T1742" i="1"/>
  <c r="S1742" i="1"/>
  <c r="O1742" i="1"/>
  <c r="A1743" i="1"/>
  <c r="I1756" i="1"/>
  <c r="D1743" i="1" l="1"/>
  <c r="E1743" i="1" s="1"/>
  <c r="F1744" i="1" s="1"/>
  <c r="H1730" i="1"/>
  <c r="G1731" i="1"/>
  <c r="K1729" i="1"/>
  <c r="L1729" i="1" s="1"/>
  <c r="M1729" i="1" s="1"/>
  <c r="N1729" i="1" s="1"/>
  <c r="P1729" i="1" s="1"/>
  <c r="B1729" i="1" s="1"/>
  <c r="J1730" i="1"/>
  <c r="I1757" i="1"/>
  <c r="C1730" i="1"/>
  <c r="O1743" i="1"/>
  <c r="A1744" i="1"/>
  <c r="Q1742" i="1"/>
  <c r="R1742" i="1" s="1"/>
  <c r="S1743" i="1"/>
  <c r="T1743" i="1"/>
  <c r="D1744" i="1" l="1"/>
  <c r="E1744" i="1" s="1"/>
  <c r="F1745" i="1" s="1"/>
  <c r="K1730" i="1"/>
  <c r="L1730" i="1" s="1"/>
  <c r="M1730" i="1" s="1"/>
  <c r="N1730" i="1" s="1"/>
  <c r="P1730" i="1" s="1"/>
  <c r="B1730" i="1" s="1"/>
  <c r="J1731" i="1"/>
  <c r="H1731" i="1"/>
  <c r="G1732" i="1"/>
  <c r="I1758" i="1"/>
  <c r="O1744" i="1"/>
  <c r="A1745" i="1"/>
  <c r="Q1743" i="1"/>
  <c r="R1743" i="1" s="1"/>
  <c r="T1744" i="1"/>
  <c r="S1744" i="1"/>
  <c r="C1731" i="1"/>
  <c r="D1745" i="1" l="1"/>
  <c r="E1745" i="1" s="1"/>
  <c r="F1746" i="1" s="1"/>
  <c r="H1732" i="1"/>
  <c r="G1733" i="1"/>
  <c r="K1731" i="1"/>
  <c r="L1731" i="1" s="1"/>
  <c r="M1731" i="1" s="1"/>
  <c r="N1731" i="1" s="1"/>
  <c r="P1731" i="1" s="1"/>
  <c r="B1731" i="1" s="1"/>
  <c r="J1732" i="1"/>
  <c r="I1759" i="1"/>
  <c r="T1745" i="1"/>
  <c r="S1745" i="1"/>
  <c r="Q1744" i="1"/>
  <c r="R1744" i="1" s="1"/>
  <c r="C1732" i="1"/>
  <c r="A1746" i="1"/>
  <c r="O1745" i="1"/>
  <c r="D1746" i="1" l="1"/>
  <c r="E1746" i="1" s="1"/>
  <c r="F1747" i="1" s="1"/>
  <c r="K1732" i="1"/>
  <c r="L1732" i="1" s="1"/>
  <c r="M1732" i="1" s="1"/>
  <c r="N1732" i="1" s="1"/>
  <c r="P1732" i="1" s="1"/>
  <c r="B1732" i="1" s="1"/>
  <c r="J1733" i="1"/>
  <c r="H1733" i="1"/>
  <c r="G1734" i="1"/>
  <c r="I1760" i="1"/>
  <c r="C1733" i="1"/>
  <c r="Q1745" i="1"/>
  <c r="R1745" i="1" s="1"/>
  <c r="S1746" i="1"/>
  <c r="T1746" i="1"/>
  <c r="O1746" i="1"/>
  <c r="A1747" i="1"/>
  <c r="D1747" i="1" l="1"/>
  <c r="E1747" i="1" s="1"/>
  <c r="F1748" i="1" s="1"/>
  <c r="H1734" i="1"/>
  <c r="G1735" i="1"/>
  <c r="K1733" i="1"/>
  <c r="L1733" i="1" s="1"/>
  <c r="M1733" i="1" s="1"/>
  <c r="N1733" i="1" s="1"/>
  <c r="P1733" i="1" s="1"/>
  <c r="B1733" i="1" s="1"/>
  <c r="J1734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K1734" i="1"/>
  <c r="L1734" i="1" s="1"/>
  <c r="M1734" i="1" s="1"/>
  <c r="N1734" i="1" s="1"/>
  <c r="P1734" i="1" s="1"/>
  <c r="B1734" i="1" s="1"/>
  <c r="J1735" i="1"/>
  <c r="H1735" i="1"/>
  <c r="G1736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H1736" i="1"/>
  <c r="G1737" i="1"/>
  <c r="K1735" i="1"/>
  <c r="L1735" i="1" s="1"/>
  <c r="M1735" i="1" s="1"/>
  <c r="N1735" i="1" s="1"/>
  <c r="P1735" i="1" s="1"/>
  <c r="B1735" i="1" s="1"/>
  <c r="J1736" i="1"/>
  <c r="I1763" i="1"/>
  <c r="C1736" i="1"/>
  <c r="A1750" i="1"/>
  <c r="O1749" i="1"/>
  <c r="S1749" i="1"/>
  <c r="Q1748" i="1"/>
  <c r="R1748" i="1" s="1"/>
  <c r="T1749" i="1"/>
  <c r="D1750" i="1" l="1"/>
  <c r="E1750" i="1" s="1"/>
  <c r="F1751" i="1" s="1"/>
  <c r="K1736" i="1"/>
  <c r="L1736" i="1" s="1"/>
  <c r="M1736" i="1" s="1"/>
  <c r="N1736" i="1" s="1"/>
  <c r="P1736" i="1" s="1"/>
  <c r="B1736" i="1" s="1"/>
  <c r="J1737" i="1"/>
  <c r="H1737" i="1"/>
  <c r="G1738" i="1"/>
  <c r="O1750" i="1"/>
  <c r="A1751" i="1"/>
  <c r="C1737" i="1"/>
  <c r="Q1749" i="1"/>
  <c r="R1749" i="1" s="1"/>
  <c r="S1750" i="1"/>
  <c r="T1750" i="1"/>
  <c r="I1764" i="1"/>
  <c r="D1751" i="1" l="1"/>
  <c r="E1751" i="1" s="1"/>
  <c r="F1752" i="1" s="1"/>
  <c r="H1738" i="1"/>
  <c r="G1739" i="1"/>
  <c r="K1737" i="1"/>
  <c r="L1737" i="1" s="1"/>
  <c r="M1737" i="1" s="1"/>
  <c r="N1737" i="1" s="1"/>
  <c r="P1737" i="1" s="1"/>
  <c r="B1737" i="1" s="1"/>
  <c r="J1738" i="1"/>
  <c r="I1765" i="1"/>
  <c r="C1738" i="1"/>
  <c r="Q1750" i="1"/>
  <c r="R1750" i="1" s="1"/>
  <c r="S1751" i="1"/>
  <c r="T1751" i="1"/>
  <c r="O1751" i="1"/>
  <c r="A1752" i="1"/>
  <c r="D1752" i="1" l="1"/>
  <c r="E1752" i="1" s="1"/>
  <c r="F1753" i="1" s="1"/>
  <c r="K1738" i="1"/>
  <c r="L1738" i="1" s="1"/>
  <c r="M1738" i="1" s="1"/>
  <c r="N1738" i="1" s="1"/>
  <c r="P1738" i="1" s="1"/>
  <c r="B1738" i="1" s="1"/>
  <c r="J1739" i="1"/>
  <c r="H1739" i="1"/>
  <c r="G1740" i="1"/>
  <c r="A1753" i="1"/>
  <c r="O1752" i="1"/>
  <c r="C1739" i="1"/>
  <c r="S1752" i="1"/>
  <c r="Q1751" i="1"/>
  <c r="R1751" i="1" s="1"/>
  <c r="T1752" i="1"/>
  <c r="I1766" i="1"/>
  <c r="D1753" i="1" l="1"/>
  <c r="E1753" i="1" s="1"/>
  <c r="F1754" i="1" s="1"/>
  <c r="H1740" i="1"/>
  <c r="G1741" i="1"/>
  <c r="K1739" i="1"/>
  <c r="L1739" i="1" s="1"/>
  <c r="M1739" i="1" s="1"/>
  <c r="N1739" i="1" s="1"/>
  <c r="P1739" i="1" s="1"/>
  <c r="B1739" i="1" s="1"/>
  <c r="J1740" i="1"/>
  <c r="C1740" i="1"/>
  <c r="I1767" i="1"/>
  <c r="O1753" i="1"/>
  <c r="A1754" i="1"/>
  <c r="T1753" i="1"/>
  <c r="Q1752" i="1"/>
  <c r="R1752" i="1" s="1"/>
  <c r="S1753" i="1"/>
  <c r="D1754" i="1" l="1"/>
  <c r="E1754" i="1" s="1"/>
  <c r="F1755" i="1" s="1"/>
  <c r="K1740" i="1"/>
  <c r="L1740" i="1" s="1"/>
  <c r="M1740" i="1" s="1"/>
  <c r="N1740" i="1" s="1"/>
  <c r="P1740" i="1" s="1"/>
  <c r="B1740" i="1" s="1"/>
  <c r="J1741" i="1"/>
  <c r="H1741" i="1"/>
  <c r="G1742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H1742" i="1"/>
  <c r="G1743" i="1"/>
  <c r="K1741" i="1"/>
  <c r="L1741" i="1" s="1"/>
  <c r="M1741" i="1" s="1"/>
  <c r="N1741" i="1" s="1"/>
  <c r="P1741" i="1" s="1"/>
  <c r="B1741" i="1" s="1"/>
  <c r="J1742" i="1"/>
  <c r="C1742" i="1"/>
  <c r="I1769" i="1"/>
  <c r="O1755" i="1"/>
  <c r="A1756" i="1"/>
  <c r="T1755" i="1"/>
  <c r="Q1754" i="1"/>
  <c r="R1754" i="1" s="1"/>
  <c r="S1755" i="1"/>
  <c r="D1756" i="1" l="1"/>
  <c r="E1756" i="1" s="1"/>
  <c r="F1757" i="1" s="1"/>
  <c r="K1742" i="1"/>
  <c r="L1742" i="1" s="1"/>
  <c r="M1742" i="1" s="1"/>
  <c r="N1742" i="1" s="1"/>
  <c r="P1742" i="1" s="1"/>
  <c r="B1742" i="1" s="1"/>
  <c r="J1743" i="1"/>
  <c r="H1743" i="1"/>
  <c r="G1744" i="1"/>
  <c r="T1756" i="1"/>
  <c r="Q1755" i="1"/>
  <c r="R1755" i="1" s="1"/>
  <c r="S1756" i="1"/>
  <c r="I1770" i="1"/>
  <c r="C1743" i="1"/>
  <c r="O1756" i="1"/>
  <c r="A1757" i="1"/>
  <c r="D1757" i="1" l="1"/>
  <c r="E1757" i="1" s="1"/>
  <c r="F1758" i="1" s="1"/>
  <c r="H1744" i="1"/>
  <c r="G1745" i="1"/>
  <c r="K1743" i="1"/>
  <c r="L1743" i="1" s="1"/>
  <c r="M1743" i="1" s="1"/>
  <c r="N1743" i="1" s="1"/>
  <c r="P1743" i="1" s="1"/>
  <c r="B1743" i="1" s="1"/>
  <c r="J1744" i="1"/>
  <c r="S1757" i="1"/>
  <c r="T1757" i="1"/>
  <c r="Q1756" i="1"/>
  <c r="R1756" i="1" s="1"/>
  <c r="C1744" i="1"/>
  <c r="O1757" i="1"/>
  <c r="A1758" i="1"/>
  <c r="I1771" i="1"/>
  <c r="D1758" i="1" l="1"/>
  <c r="E1758" i="1" s="1"/>
  <c r="F1759" i="1" s="1"/>
  <c r="K1744" i="1"/>
  <c r="L1744" i="1" s="1"/>
  <c r="M1744" i="1" s="1"/>
  <c r="N1744" i="1" s="1"/>
  <c r="P1744" i="1" s="1"/>
  <c r="B1744" i="1" s="1"/>
  <c r="J1745" i="1"/>
  <c r="H1745" i="1"/>
  <c r="G1746" i="1"/>
  <c r="I1772" i="1"/>
  <c r="O1758" i="1"/>
  <c r="A1759" i="1"/>
  <c r="C1745" i="1"/>
  <c r="Q1757" i="1"/>
  <c r="R1757" i="1" s="1"/>
  <c r="T1758" i="1"/>
  <c r="S1758" i="1"/>
  <c r="D1759" i="1" l="1"/>
  <c r="E1759" i="1" s="1"/>
  <c r="F1760" i="1" s="1"/>
  <c r="H1746" i="1"/>
  <c r="G1747" i="1"/>
  <c r="K1745" i="1"/>
  <c r="L1745" i="1" s="1"/>
  <c r="M1745" i="1" s="1"/>
  <c r="N1745" i="1" s="1"/>
  <c r="P1745" i="1" s="1"/>
  <c r="B1745" i="1" s="1"/>
  <c r="J1746" i="1"/>
  <c r="S1759" i="1"/>
  <c r="Q1758" i="1"/>
  <c r="R1758" i="1" s="1"/>
  <c r="T1759" i="1"/>
  <c r="A1760" i="1"/>
  <c r="O1759" i="1"/>
  <c r="I1773" i="1"/>
  <c r="C1746" i="1"/>
  <c r="D1760" i="1" l="1"/>
  <c r="E1760" i="1" s="1"/>
  <c r="F1761" i="1" s="1"/>
  <c r="K1746" i="1"/>
  <c r="L1746" i="1" s="1"/>
  <c r="M1746" i="1" s="1"/>
  <c r="N1746" i="1" s="1"/>
  <c r="P1746" i="1" s="1"/>
  <c r="B1746" i="1" s="1"/>
  <c r="J1747" i="1"/>
  <c r="H1747" i="1"/>
  <c r="G1748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H1748" i="1"/>
  <c r="G1749" i="1"/>
  <c r="K1747" i="1"/>
  <c r="L1747" i="1" s="1"/>
  <c r="M1747" i="1" s="1"/>
  <c r="N1747" i="1" s="1"/>
  <c r="P1747" i="1" s="1"/>
  <c r="B1747" i="1" s="1"/>
  <c r="J1748" i="1"/>
  <c r="I1775" i="1"/>
  <c r="C1748" i="1"/>
  <c r="Q1760" i="1"/>
  <c r="R1760" i="1" s="1"/>
  <c r="T1761" i="1"/>
  <c r="S1761" i="1"/>
  <c r="O1761" i="1"/>
  <c r="A1762" i="1"/>
  <c r="D1762" i="1" l="1"/>
  <c r="E1762" i="1" s="1"/>
  <c r="F1763" i="1" s="1"/>
  <c r="K1748" i="1"/>
  <c r="L1748" i="1" s="1"/>
  <c r="M1748" i="1" s="1"/>
  <c r="N1748" i="1" s="1"/>
  <c r="P1748" i="1" s="1"/>
  <c r="B1748" i="1" s="1"/>
  <c r="J1749" i="1"/>
  <c r="H1749" i="1"/>
  <c r="G1750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H1750" i="1"/>
  <c r="G1751" i="1"/>
  <c r="K1749" i="1"/>
  <c r="L1749" i="1" s="1"/>
  <c r="M1749" i="1" s="1"/>
  <c r="N1749" i="1" s="1"/>
  <c r="P1749" i="1" s="1"/>
  <c r="B1749" i="1" s="1"/>
  <c r="J1750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K1750" i="1"/>
  <c r="L1750" i="1" s="1"/>
  <c r="M1750" i="1" s="1"/>
  <c r="N1750" i="1" s="1"/>
  <c r="P1750" i="1" s="1"/>
  <c r="B1750" i="1" s="1"/>
  <c r="J1751" i="1"/>
  <c r="H1751" i="1"/>
  <c r="G1752" i="1"/>
  <c r="Q1763" i="1"/>
  <c r="R1763" i="1" s="1"/>
  <c r="S1764" i="1"/>
  <c r="T1764" i="1"/>
  <c r="C1751" i="1"/>
  <c r="I1778" i="1"/>
  <c r="O1764" i="1"/>
  <c r="A1765" i="1"/>
  <c r="D1765" i="1" l="1"/>
  <c r="E1765" i="1" s="1"/>
  <c r="F1766" i="1" s="1"/>
  <c r="H1752" i="1"/>
  <c r="G1753" i="1"/>
  <c r="K1751" i="1"/>
  <c r="L1751" i="1" s="1"/>
  <c r="M1751" i="1" s="1"/>
  <c r="N1751" i="1" s="1"/>
  <c r="P1751" i="1" s="1"/>
  <c r="B1751" i="1" s="1"/>
  <c r="J1752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K1752" i="1"/>
  <c r="L1752" i="1" s="1"/>
  <c r="M1752" i="1" s="1"/>
  <c r="N1752" i="1" s="1"/>
  <c r="P1752" i="1" s="1"/>
  <c r="B1752" i="1" s="1"/>
  <c r="J1753" i="1"/>
  <c r="H1753" i="1"/>
  <c r="G1754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H1754" i="1"/>
  <c r="G1755" i="1"/>
  <c r="K1753" i="1"/>
  <c r="L1753" i="1" s="1"/>
  <c r="M1753" i="1" s="1"/>
  <c r="N1753" i="1" s="1"/>
  <c r="P1753" i="1" s="1"/>
  <c r="B1753" i="1" s="1"/>
  <c r="J1754" i="1"/>
  <c r="I1781" i="1"/>
  <c r="C1754" i="1"/>
  <c r="O1767" i="1"/>
  <c r="A1768" i="1"/>
  <c r="Q1766" i="1"/>
  <c r="R1766" i="1" s="1"/>
  <c r="T1767" i="1"/>
  <c r="S1767" i="1"/>
  <c r="D1768" i="1" l="1"/>
  <c r="E1768" i="1" s="1"/>
  <c r="F1769" i="1" s="1"/>
  <c r="K1754" i="1"/>
  <c r="L1754" i="1" s="1"/>
  <c r="M1754" i="1" s="1"/>
  <c r="N1754" i="1" s="1"/>
  <c r="P1754" i="1" s="1"/>
  <c r="B1754" i="1" s="1"/>
  <c r="J1755" i="1"/>
  <c r="H1755" i="1"/>
  <c r="G1756" i="1"/>
  <c r="C1755" i="1"/>
  <c r="I1782" i="1"/>
  <c r="A1769" i="1"/>
  <c r="O1768" i="1"/>
  <c r="T1768" i="1"/>
  <c r="Q1767" i="1"/>
  <c r="R1767" i="1" s="1"/>
  <c r="S1768" i="1"/>
  <c r="D1769" i="1" l="1"/>
  <c r="E1769" i="1" s="1"/>
  <c r="F1770" i="1" s="1"/>
  <c r="H1756" i="1"/>
  <c r="G1757" i="1"/>
  <c r="K1755" i="1"/>
  <c r="L1755" i="1" s="1"/>
  <c r="M1755" i="1" s="1"/>
  <c r="N1755" i="1" s="1"/>
  <c r="P1755" i="1" s="1"/>
  <c r="B1755" i="1" s="1"/>
  <c r="J1756" i="1"/>
  <c r="O1769" i="1"/>
  <c r="A1770" i="1"/>
  <c r="I1783" i="1"/>
  <c r="C1756" i="1"/>
  <c r="Q1768" i="1"/>
  <c r="R1768" i="1" s="1"/>
  <c r="S1769" i="1"/>
  <c r="T1769" i="1"/>
  <c r="D1770" i="1" l="1"/>
  <c r="E1770" i="1" s="1"/>
  <c r="F1771" i="1" s="1"/>
  <c r="K1756" i="1"/>
  <c r="L1756" i="1" s="1"/>
  <c r="M1756" i="1" s="1"/>
  <c r="N1756" i="1" s="1"/>
  <c r="P1756" i="1" s="1"/>
  <c r="B1756" i="1" s="1"/>
  <c r="J1757" i="1"/>
  <c r="H1757" i="1"/>
  <c r="G1758" i="1"/>
  <c r="C1757" i="1"/>
  <c r="A1771" i="1"/>
  <c r="O1770" i="1"/>
  <c r="Q1769" i="1"/>
  <c r="R1769" i="1" s="1"/>
  <c r="T1770" i="1"/>
  <c r="S1770" i="1"/>
  <c r="I1784" i="1"/>
  <c r="D1771" i="1" l="1"/>
  <c r="E1771" i="1" s="1"/>
  <c r="F1772" i="1" s="1"/>
  <c r="H1758" i="1"/>
  <c r="G1759" i="1"/>
  <c r="K1757" i="1"/>
  <c r="L1757" i="1" s="1"/>
  <c r="M1757" i="1" s="1"/>
  <c r="N1757" i="1" s="1"/>
  <c r="P1757" i="1" s="1"/>
  <c r="B1757" i="1" s="1"/>
  <c r="J1758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K1758" i="1"/>
  <c r="L1758" i="1" s="1"/>
  <c r="M1758" i="1" s="1"/>
  <c r="N1758" i="1" s="1"/>
  <c r="P1758" i="1" s="1"/>
  <c r="B1758" i="1" s="1"/>
  <c r="J1759" i="1"/>
  <c r="H1759" i="1"/>
  <c r="G1760" i="1"/>
  <c r="C1759" i="1"/>
  <c r="S1772" i="1"/>
  <c r="T1772" i="1"/>
  <c r="Q1771" i="1"/>
  <c r="R1771" i="1" s="1"/>
  <c r="I1786" i="1"/>
  <c r="A1773" i="1"/>
  <c r="O1772" i="1"/>
  <c r="D1773" i="1" l="1"/>
  <c r="E1773" i="1" s="1"/>
  <c r="F1774" i="1" s="1"/>
  <c r="H1760" i="1"/>
  <c r="G1761" i="1"/>
  <c r="K1759" i="1"/>
  <c r="L1759" i="1" s="1"/>
  <c r="M1759" i="1" s="1"/>
  <c r="N1759" i="1" s="1"/>
  <c r="P1759" i="1" s="1"/>
  <c r="B1759" i="1" s="1"/>
  <c r="J1760" i="1"/>
  <c r="Q1772" i="1"/>
  <c r="R1772" i="1" s="1"/>
  <c r="T1773" i="1"/>
  <c r="S1773" i="1"/>
  <c r="O1773" i="1"/>
  <c r="A1774" i="1"/>
  <c r="C1760" i="1"/>
  <c r="I1787" i="1"/>
  <c r="D1774" i="1" l="1"/>
  <c r="E1774" i="1" s="1"/>
  <c r="F1775" i="1" s="1"/>
  <c r="K1760" i="1"/>
  <c r="L1760" i="1" s="1"/>
  <c r="M1760" i="1" s="1"/>
  <c r="N1760" i="1" s="1"/>
  <c r="P1760" i="1" s="1"/>
  <c r="B1760" i="1" s="1"/>
  <c r="J1761" i="1"/>
  <c r="H1761" i="1"/>
  <c r="G1762" i="1"/>
  <c r="C1761" i="1"/>
  <c r="I1788" i="1"/>
  <c r="A1775" i="1"/>
  <c r="O1774" i="1"/>
  <c r="Q1773" i="1"/>
  <c r="R1773" i="1" s="1"/>
  <c r="T1774" i="1"/>
  <c r="S1774" i="1"/>
  <c r="D1775" i="1" l="1"/>
  <c r="E1775" i="1" s="1"/>
  <c r="F1776" i="1" s="1"/>
  <c r="H1762" i="1"/>
  <c r="G1763" i="1"/>
  <c r="K1761" i="1"/>
  <c r="L1761" i="1" s="1"/>
  <c r="M1761" i="1" s="1"/>
  <c r="N1761" i="1" s="1"/>
  <c r="P1761" i="1" s="1"/>
  <c r="B1761" i="1" s="1"/>
  <c r="J1762" i="1"/>
  <c r="A1776" i="1"/>
  <c r="O1775" i="1"/>
  <c r="T1775" i="1"/>
  <c r="S1775" i="1"/>
  <c r="Q1774" i="1"/>
  <c r="R1774" i="1" s="1"/>
  <c r="C1762" i="1"/>
  <c r="I1789" i="1"/>
  <c r="D1776" i="1" l="1"/>
  <c r="E1776" i="1" s="1"/>
  <c r="F1777" i="1" s="1"/>
  <c r="K1762" i="1"/>
  <c r="L1762" i="1" s="1"/>
  <c r="M1762" i="1" s="1"/>
  <c r="N1762" i="1" s="1"/>
  <c r="P1762" i="1" s="1"/>
  <c r="B1762" i="1" s="1"/>
  <c r="J1763" i="1"/>
  <c r="H1763" i="1"/>
  <c r="G1764" i="1"/>
  <c r="O1776" i="1"/>
  <c r="A1777" i="1"/>
  <c r="I1790" i="1"/>
  <c r="C1763" i="1"/>
  <c r="Q1775" i="1"/>
  <c r="R1775" i="1" s="1"/>
  <c r="S1776" i="1"/>
  <c r="T1776" i="1"/>
  <c r="D1777" i="1" l="1"/>
  <c r="E1777" i="1" s="1"/>
  <c r="F1778" i="1" s="1"/>
  <c r="H1764" i="1"/>
  <c r="G1765" i="1"/>
  <c r="K1763" i="1"/>
  <c r="L1763" i="1" s="1"/>
  <c r="M1763" i="1" s="1"/>
  <c r="N1763" i="1" s="1"/>
  <c r="P1763" i="1" s="1"/>
  <c r="B1763" i="1" s="1"/>
  <c r="J1764" i="1"/>
  <c r="S1777" i="1"/>
  <c r="Q1776" i="1"/>
  <c r="R1776" i="1" s="1"/>
  <c r="T1777" i="1"/>
  <c r="I1791" i="1"/>
  <c r="C1764" i="1"/>
  <c r="A1778" i="1"/>
  <c r="O1777" i="1"/>
  <c r="D1778" i="1" l="1"/>
  <c r="E1778" i="1" s="1"/>
  <c r="F1779" i="1" s="1"/>
  <c r="K1764" i="1"/>
  <c r="L1764" i="1" s="1"/>
  <c r="M1764" i="1" s="1"/>
  <c r="N1764" i="1" s="1"/>
  <c r="P1764" i="1" s="1"/>
  <c r="B1764" i="1" s="1"/>
  <c r="J1765" i="1"/>
  <c r="H1765" i="1"/>
  <c r="G1766" i="1"/>
  <c r="T1778" i="1"/>
  <c r="Q1777" i="1"/>
  <c r="R1777" i="1" s="1"/>
  <c r="S1778" i="1"/>
  <c r="C1765" i="1"/>
  <c r="A1779" i="1"/>
  <c r="O1778" i="1"/>
  <c r="I1792" i="1"/>
  <c r="D1779" i="1" l="1"/>
  <c r="E1779" i="1" s="1"/>
  <c r="F1780" i="1" s="1"/>
  <c r="H1766" i="1"/>
  <c r="G1767" i="1"/>
  <c r="K1765" i="1"/>
  <c r="L1765" i="1" s="1"/>
  <c r="M1765" i="1" s="1"/>
  <c r="N1765" i="1" s="1"/>
  <c r="P1765" i="1" s="1"/>
  <c r="B1765" i="1" s="1"/>
  <c r="J1766" i="1"/>
  <c r="C1766" i="1"/>
  <c r="A1780" i="1"/>
  <c r="O1779" i="1"/>
  <c r="I1793" i="1"/>
  <c r="T1779" i="1"/>
  <c r="Q1778" i="1"/>
  <c r="R1778" i="1" s="1"/>
  <c r="S1779" i="1"/>
  <c r="D1780" i="1" l="1"/>
  <c r="E1780" i="1" s="1"/>
  <c r="F1781" i="1" s="1"/>
  <c r="K1766" i="1"/>
  <c r="L1766" i="1" s="1"/>
  <c r="M1766" i="1" s="1"/>
  <c r="N1766" i="1" s="1"/>
  <c r="P1766" i="1" s="1"/>
  <c r="B1766" i="1" s="1"/>
  <c r="J1767" i="1"/>
  <c r="H1767" i="1"/>
  <c r="G1768" i="1"/>
  <c r="Q1779" i="1"/>
  <c r="R1779" i="1" s="1"/>
  <c r="S1780" i="1"/>
  <c r="T1780" i="1"/>
  <c r="O1780" i="1"/>
  <c r="A1781" i="1"/>
  <c r="C1767" i="1"/>
  <c r="I1794" i="1"/>
  <c r="D1781" i="1" l="1"/>
  <c r="E1781" i="1" s="1"/>
  <c r="F1782" i="1" s="1"/>
  <c r="H1768" i="1"/>
  <c r="G1769" i="1"/>
  <c r="K1767" i="1"/>
  <c r="L1767" i="1" s="1"/>
  <c r="M1767" i="1" s="1"/>
  <c r="N1767" i="1" s="1"/>
  <c r="P1767" i="1" s="1"/>
  <c r="B1767" i="1" s="1"/>
  <c r="J1768" i="1"/>
  <c r="C1768" i="1"/>
  <c r="I1795" i="1"/>
  <c r="A1782" i="1"/>
  <c r="O1781" i="1"/>
  <c r="Q1780" i="1"/>
  <c r="R1780" i="1" s="1"/>
  <c r="T1781" i="1"/>
  <c r="S1781" i="1"/>
  <c r="D1782" i="1" l="1"/>
  <c r="E1782" i="1" s="1"/>
  <c r="F1783" i="1" s="1"/>
  <c r="K1768" i="1"/>
  <c r="L1768" i="1" s="1"/>
  <c r="M1768" i="1" s="1"/>
  <c r="N1768" i="1" s="1"/>
  <c r="P1768" i="1" s="1"/>
  <c r="B1768" i="1" s="1"/>
  <c r="J1769" i="1"/>
  <c r="H1769" i="1"/>
  <c r="G1770" i="1"/>
  <c r="I1796" i="1"/>
  <c r="T1782" i="1"/>
  <c r="S1782" i="1"/>
  <c r="Q1781" i="1"/>
  <c r="R1781" i="1" s="1"/>
  <c r="O1782" i="1"/>
  <c r="A1783" i="1"/>
  <c r="C1769" i="1"/>
  <c r="D1783" i="1" l="1"/>
  <c r="E1783" i="1" s="1"/>
  <c r="F1784" i="1" s="1"/>
  <c r="H1770" i="1"/>
  <c r="G1771" i="1"/>
  <c r="K1769" i="1"/>
  <c r="L1769" i="1" s="1"/>
  <c r="M1769" i="1" s="1"/>
  <c r="N1769" i="1" s="1"/>
  <c r="P1769" i="1" s="1"/>
  <c r="B1769" i="1" s="1"/>
  <c r="J1770" i="1"/>
  <c r="I1797" i="1"/>
  <c r="C1770" i="1"/>
  <c r="A1784" i="1"/>
  <c r="O1783" i="1"/>
  <c r="S1783" i="1"/>
  <c r="Q1782" i="1"/>
  <c r="R1782" i="1" s="1"/>
  <c r="T1783" i="1"/>
  <c r="D1784" i="1" l="1"/>
  <c r="E1784" i="1" s="1"/>
  <c r="F1785" i="1" s="1"/>
  <c r="K1770" i="1"/>
  <c r="L1770" i="1" s="1"/>
  <c r="M1770" i="1" s="1"/>
  <c r="N1770" i="1" s="1"/>
  <c r="P1770" i="1" s="1"/>
  <c r="B1770" i="1" s="1"/>
  <c r="J1771" i="1"/>
  <c r="H1771" i="1"/>
  <c r="G1772" i="1"/>
  <c r="C1771" i="1"/>
  <c r="O1784" i="1"/>
  <c r="A1785" i="1"/>
  <c r="I1798" i="1"/>
  <c r="Q1783" i="1"/>
  <c r="R1783" i="1" s="1"/>
  <c r="S1784" i="1"/>
  <c r="T1784" i="1"/>
  <c r="D1785" i="1" l="1"/>
  <c r="E1785" i="1" s="1"/>
  <c r="F1786" i="1" s="1"/>
  <c r="H1772" i="1"/>
  <c r="G1773" i="1"/>
  <c r="K1771" i="1"/>
  <c r="L1771" i="1" s="1"/>
  <c r="M1771" i="1" s="1"/>
  <c r="N1771" i="1" s="1"/>
  <c r="P1771" i="1" s="1"/>
  <c r="B1771" i="1" s="1"/>
  <c r="J1772" i="1"/>
  <c r="C1772" i="1"/>
  <c r="I1799" i="1"/>
  <c r="O1785" i="1"/>
  <c r="A1786" i="1"/>
  <c r="Q1784" i="1"/>
  <c r="R1784" i="1" s="1"/>
  <c r="S1785" i="1"/>
  <c r="T1785" i="1"/>
  <c r="D1786" i="1" l="1"/>
  <c r="E1786" i="1" s="1"/>
  <c r="F1787" i="1" s="1"/>
  <c r="K1772" i="1"/>
  <c r="L1772" i="1" s="1"/>
  <c r="M1772" i="1" s="1"/>
  <c r="N1772" i="1" s="1"/>
  <c r="P1772" i="1" s="1"/>
  <c r="B1772" i="1" s="1"/>
  <c r="J1773" i="1"/>
  <c r="H1773" i="1"/>
  <c r="G1774" i="1"/>
  <c r="I1800" i="1"/>
  <c r="C1773" i="1"/>
  <c r="A1787" i="1"/>
  <c r="O1786" i="1"/>
  <c r="Q1785" i="1"/>
  <c r="R1785" i="1" s="1"/>
  <c r="T1786" i="1"/>
  <c r="S1786" i="1"/>
  <c r="D1787" i="1" l="1"/>
  <c r="E1787" i="1" s="1"/>
  <c r="F1788" i="1" s="1"/>
  <c r="H1774" i="1"/>
  <c r="G1775" i="1"/>
  <c r="K1773" i="1"/>
  <c r="L1773" i="1" s="1"/>
  <c r="M1773" i="1" s="1"/>
  <c r="N1773" i="1" s="1"/>
  <c r="P1773" i="1" s="1"/>
  <c r="B1773" i="1" s="1"/>
  <c r="J1774" i="1"/>
  <c r="I1801" i="1"/>
  <c r="Q1786" i="1"/>
  <c r="R1786" i="1" s="1"/>
  <c r="T1787" i="1"/>
  <c r="S1787" i="1"/>
  <c r="O1787" i="1"/>
  <c r="A1788" i="1"/>
  <c r="C1774" i="1"/>
  <c r="D1788" i="1" l="1"/>
  <c r="E1788" i="1" s="1"/>
  <c r="F1789" i="1" s="1"/>
  <c r="K1774" i="1"/>
  <c r="L1774" i="1" s="1"/>
  <c r="M1774" i="1" s="1"/>
  <c r="N1774" i="1" s="1"/>
  <c r="P1774" i="1" s="1"/>
  <c r="B1774" i="1" s="1"/>
  <c r="J1775" i="1"/>
  <c r="H1775" i="1"/>
  <c r="G1776" i="1"/>
  <c r="I1802" i="1"/>
  <c r="O1788" i="1"/>
  <c r="A1789" i="1"/>
  <c r="C1775" i="1"/>
  <c r="Q1787" i="1"/>
  <c r="R1787" i="1" s="1"/>
  <c r="T1788" i="1"/>
  <c r="S1788" i="1"/>
  <c r="D1789" i="1" l="1"/>
  <c r="E1789" i="1" s="1"/>
  <c r="F1790" i="1" s="1"/>
  <c r="H1776" i="1"/>
  <c r="G1777" i="1"/>
  <c r="K1775" i="1"/>
  <c r="L1775" i="1" s="1"/>
  <c r="M1775" i="1" s="1"/>
  <c r="N1775" i="1" s="1"/>
  <c r="P1775" i="1" s="1"/>
  <c r="B1775" i="1" s="1"/>
  <c r="J1776" i="1"/>
  <c r="I1803" i="1"/>
  <c r="C1776" i="1"/>
  <c r="Q1788" i="1"/>
  <c r="R1788" i="1" s="1"/>
  <c r="S1789" i="1"/>
  <c r="T1789" i="1"/>
  <c r="A1790" i="1"/>
  <c r="O1789" i="1"/>
  <c r="D1790" i="1" l="1"/>
  <c r="E1790" i="1" s="1"/>
  <c r="F1791" i="1" s="1"/>
  <c r="K1776" i="1"/>
  <c r="L1776" i="1" s="1"/>
  <c r="M1776" i="1" s="1"/>
  <c r="N1776" i="1" s="1"/>
  <c r="P1776" i="1" s="1"/>
  <c r="B1776" i="1" s="1"/>
  <c r="J1777" i="1"/>
  <c r="H1777" i="1"/>
  <c r="G1778" i="1"/>
  <c r="S1790" i="1"/>
  <c r="Q1789" i="1"/>
  <c r="R1789" i="1" s="1"/>
  <c r="T1790" i="1"/>
  <c r="I1804" i="1"/>
  <c r="C1777" i="1"/>
  <c r="A1791" i="1"/>
  <c r="O1790" i="1"/>
  <c r="D1791" i="1" l="1"/>
  <c r="E1791" i="1" s="1"/>
  <c r="F1792" i="1" s="1"/>
  <c r="H1778" i="1"/>
  <c r="G1779" i="1"/>
  <c r="K1777" i="1"/>
  <c r="L1777" i="1" s="1"/>
  <c r="M1777" i="1" s="1"/>
  <c r="N1777" i="1" s="1"/>
  <c r="P1777" i="1" s="1"/>
  <c r="B1777" i="1" s="1"/>
  <c r="J1778" i="1"/>
  <c r="I1805" i="1"/>
  <c r="C1778" i="1"/>
  <c r="Q1790" i="1"/>
  <c r="R1790" i="1" s="1"/>
  <c r="T1791" i="1"/>
  <c r="S1791" i="1"/>
  <c r="O1791" i="1"/>
  <c r="A1792" i="1"/>
  <c r="D1792" i="1" l="1"/>
  <c r="E1792" i="1" s="1"/>
  <c r="F1793" i="1" s="1"/>
  <c r="K1778" i="1"/>
  <c r="L1778" i="1" s="1"/>
  <c r="M1778" i="1" s="1"/>
  <c r="N1778" i="1" s="1"/>
  <c r="P1778" i="1" s="1"/>
  <c r="B1778" i="1" s="1"/>
  <c r="J1779" i="1"/>
  <c r="H1779" i="1"/>
  <c r="G1780" i="1"/>
  <c r="Q1791" i="1"/>
  <c r="R1791" i="1" s="1"/>
  <c r="T1792" i="1"/>
  <c r="S1792" i="1"/>
  <c r="I1806" i="1"/>
  <c r="O1792" i="1"/>
  <c r="A1793" i="1"/>
  <c r="C1779" i="1"/>
  <c r="D1793" i="1" l="1"/>
  <c r="E1793" i="1" s="1"/>
  <c r="F1794" i="1" s="1"/>
  <c r="H1780" i="1"/>
  <c r="G1781" i="1"/>
  <c r="K1779" i="1"/>
  <c r="L1779" i="1" s="1"/>
  <c r="M1779" i="1" s="1"/>
  <c r="N1779" i="1" s="1"/>
  <c r="P1779" i="1" s="1"/>
  <c r="B1779" i="1" s="1"/>
  <c r="J1780" i="1"/>
  <c r="C1780" i="1"/>
  <c r="T1793" i="1"/>
  <c r="Q1792" i="1"/>
  <c r="R1792" i="1" s="1"/>
  <c r="S1793" i="1"/>
  <c r="I1807" i="1"/>
  <c r="A1794" i="1"/>
  <c r="O1793" i="1"/>
  <c r="D1794" i="1" l="1"/>
  <c r="E1794" i="1" s="1"/>
  <c r="F1795" i="1" s="1"/>
  <c r="K1780" i="1"/>
  <c r="L1780" i="1" s="1"/>
  <c r="M1780" i="1" s="1"/>
  <c r="N1780" i="1" s="1"/>
  <c r="P1780" i="1" s="1"/>
  <c r="B1780" i="1" s="1"/>
  <c r="J1781" i="1"/>
  <c r="H1781" i="1"/>
  <c r="G1782" i="1"/>
  <c r="Q1793" i="1"/>
  <c r="R1793" i="1" s="1"/>
  <c r="S1794" i="1"/>
  <c r="T1794" i="1"/>
  <c r="I1808" i="1"/>
  <c r="C1781" i="1"/>
  <c r="O1794" i="1"/>
  <c r="A1795" i="1"/>
  <c r="D1795" i="1" l="1"/>
  <c r="E1795" i="1" s="1"/>
  <c r="F1796" i="1" s="1"/>
  <c r="H1782" i="1"/>
  <c r="G1783" i="1"/>
  <c r="K1781" i="1"/>
  <c r="L1781" i="1" s="1"/>
  <c r="M1781" i="1" s="1"/>
  <c r="N1781" i="1" s="1"/>
  <c r="P1781" i="1" s="1"/>
  <c r="B1781" i="1" s="1"/>
  <c r="J1782" i="1"/>
  <c r="Q1794" i="1"/>
  <c r="R1794" i="1" s="1"/>
  <c r="T1795" i="1"/>
  <c r="S1795" i="1"/>
  <c r="I1809" i="1"/>
  <c r="C1782" i="1"/>
  <c r="O1795" i="1"/>
  <c r="A1796" i="1"/>
  <c r="D1796" i="1" l="1"/>
  <c r="E1796" i="1" s="1"/>
  <c r="F1797" i="1" s="1"/>
  <c r="K1782" i="1"/>
  <c r="L1782" i="1" s="1"/>
  <c r="M1782" i="1" s="1"/>
  <c r="N1782" i="1" s="1"/>
  <c r="P1782" i="1" s="1"/>
  <c r="B1782" i="1" s="1"/>
  <c r="J1783" i="1"/>
  <c r="H1783" i="1"/>
  <c r="G1784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H1784" i="1"/>
  <c r="G1785" i="1"/>
  <c r="K1783" i="1"/>
  <c r="L1783" i="1" s="1"/>
  <c r="M1783" i="1" s="1"/>
  <c r="N1783" i="1" s="1"/>
  <c r="P1783" i="1" s="1"/>
  <c r="B1783" i="1" s="1"/>
  <c r="J1784" i="1"/>
  <c r="Q1796" i="1"/>
  <c r="R1796" i="1" s="1"/>
  <c r="S1797" i="1"/>
  <c r="T1797" i="1"/>
  <c r="I1811" i="1"/>
  <c r="C1784" i="1"/>
  <c r="A1798" i="1"/>
  <c r="O1797" i="1"/>
  <c r="D1798" i="1" l="1"/>
  <c r="E1798" i="1" s="1"/>
  <c r="F1799" i="1" s="1"/>
  <c r="K1784" i="1"/>
  <c r="L1784" i="1" s="1"/>
  <c r="M1784" i="1" s="1"/>
  <c r="N1784" i="1" s="1"/>
  <c r="P1784" i="1" s="1"/>
  <c r="B1784" i="1" s="1"/>
  <c r="J1785" i="1"/>
  <c r="H1785" i="1"/>
  <c r="G1786" i="1"/>
  <c r="Q1797" i="1"/>
  <c r="R1797" i="1" s="1"/>
  <c r="T1798" i="1"/>
  <c r="S1798" i="1"/>
  <c r="O1798" i="1"/>
  <c r="A1799" i="1"/>
  <c r="C1785" i="1"/>
  <c r="I1812" i="1"/>
  <c r="D1799" i="1" l="1"/>
  <c r="E1799" i="1" s="1"/>
  <c r="F1800" i="1" s="1"/>
  <c r="H1786" i="1"/>
  <c r="G1787" i="1"/>
  <c r="K1785" i="1"/>
  <c r="L1785" i="1" s="1"/>
  <c r="M1785" i="1" s="1"/>
  <c r="N1785" i="1" s="1"/>
  <c r="P1785" i="1" s="1"/>
  <c r="B1785" i="1" s="1"/>
  <c r="J1786" i="1"/>
  <c r="C1786" i="1"/>
  <c r="O1799" i="1"/>
  <c r="A1800" i="1"/>
  <c r="Q1798" i="1"/>
  <c r="R1798" i="1" s="1"/>
  <c r="T1799" i="1"/>
  <c r="S1799" i="1"/>
  <c r="I1813" i="1"/>
  <c r="D1800" i="1" l="1"/>
  <c r="E1800" i="1" s="1"/>
  <c r="F1801" i="1" s="1"/>
  <c r="K1786" i="1"/>
  <c r="L1786" i="1" s="1"/>
  <c r="M1786" i="1" s="1"/>
  <c r="N1786" i="1" s="1"/>
  <c r="P1786" i="1" s="1"/>
  <c r="B1786" i="1" s="1"/>
  <c r="J1787" i="1"/>
  <c r="H1787" i="1"/>
  <c r="G1788" i="1"/>
  <c r="I1814" i="1"/>
  <c r="A1801" i="1"/>
  <c r="O1800" i="1"/>
  <c r="Q1799" i="1"/>
  <c r="R1799" i="1" s="1"/>
  <c r="T1800" i="1"/>
  <c r="S1800" i="1"/>
  <c r="C1787" i="1"/>
  <c r="D1801" i="1" l="1"/>
  <c r="E1801" i="1" s="1"/>
  <c r="F1802" i="1" s="1"/>
  <c r="H1788" i="1"/>
  <c r="G1789" i="1"/>
  <c r="K1787" i="1"/>
  <c r="L1787" i="1" s="1"/>
  <c r="M1787" i="1" s="1"/>
  <c r="N1787" i="1" s="1"/>
  <c r="P1787" i="1" s="1"/>
  <c r="B1787" i="1" s="1"/>
  <c r="J1788" i="1"/>
  <c r="S1801" i="1"/>
  <c r="T1801" i="1"/>
  <c r="Q1800" i="1"/>
  <c r="R1800" i="1" s="1"/>
  <c r="I1815" i="1"/>
  <c r="C1788" i="1"/>
  <c r="A1802" i="1"/>
  <c r="O1801" i="1"/>
  <c r="D1802" i="1" l="1"/>
  <c r="E1802" i="1" s="1"/>
  <c r="F1803" i="1" s="1"/>
  <c r="K1788" i="1"/>
  <c r="L1788" i="1" s="1"/>
  <c r="M1788" i="1" s="1"/>
  <c r="N1788" i="1" s="1"/>
  <c r="P1788" i="1" s="1"/>
  <c r="B1788" i="1" s="1"/>
  <c r="J1789" i="1"/>
  <c r="H1789" i="1"/>
  <c r="G1790" i="1"/>
  <c r="I1816" i="1"/>
  <c r="Q1801" i="1"/>
  <c r="R1801" i="1" s="1"/>
  <c r="T1802" i="1"/>
  <c r="S1802" i="1"/>
  <c r="O1802" i="1"/>
  <c r="A1803" i="1"/>
  <c r="C1789" i="1"/>
  <c r="D1803" i="1" l="1"/>
  <c r="E1803" i="1" s="1"/>
  <c r="F1804" i="1" s="1"/>
  <c r="H1790" i="1"/>
  <c r="G1791" i="1"/>
  <c r="K1789" i="1"/>
  <c r="L1789" i="1" s="1"/>
  <c r="M1789" i="1" s="1"/>
  <c r="N1789" i="1" s="1"/>
  <c r="P1789" i="1" s="1"/>
  <c r="B1789" i="1" s="1"/>
  <c r="J1790" i="1"/>
  <c r="C1790" i="1"/>
  <c r="O1803" i="1"/>
  <c r="A1804" i="1"/>
  <c r="Q1802" i="1"/>
  <c r="R1802" i="1" s="1"/>
  <c r="T1803" i="1"/>
  <c r="S1803" i="1"/>
  <c r="I1817" i="1"/>
  <c r="D1804" i="1" l="1"/>
  <c r="E1804" i="1" s="1"/>
  <c r="F1805" i="1" s="1"/>
  <c r="K1790" i="1"/>
  <c r="L1790" i="1" s="1"/>
  <c r="M1790" i="1" s="1"/>
  <c r="N1790" i="1" s="1"/>
  <c r="P1790" i="1" s="1"/>
  <c r="B1790" i="1" s="1"/>
  <c r="J1791" i="1"/>
  <c r="H1791" i="1"/>
  <c r="G1792" i="1"/>
  <c r="T1804" i="1"/>
  <c r="Q1803" i="1"/>
  <c r="R1803" i="1" s="1"/>
  <c r="S1804" i="1"/>
  <c r="C1791" i="1"/>
  <c r="I1818" i="1"/>
  <c r="A1805" i="1"/>
  <c r="O1804" i="1"/>
  <c r="D1805" i="1" l="1"/>
  <c r="E1805" i="1" s="1"/>
  <c r="F1806" i="1" s="1"/>
  <c r="H1792" i="1"/>
  <c r="G1793" i="1"/>
  <c r="K1791" i="1"/>
  <c r="L1791" i="1" s="1"/>
  <c r="M1791" i="1" s="1"/>
  <c r="N1791" i="1" s="1"/>
  <c r="P1791" i="1" s="1"/>
  <c r="B1791" i="1" s="1"/>
  <c r="J1792" i="1"/>
  <c r="C1792" i="1"/>
  <c r="Q1804" i="1"/>
  <c r="R1804" i="1" s="1"/>
  <c r="S1805" i="1"/>
  <c r="T1805" i="1"/>
  <c r="I1819" i="1"/>
  <c r="A1806" i="1"/>
  <c r="O1805" i="1"/>
  <c r="D1806" i="1" l="1"/>
  <c r="E1806" i="1" s="1"/>
  <c r="F1807" i="1" s="1"/>
  <c r="K1792" i="1"/>
  <c r="L1792" i="1" s="1"/>
  <c r="M1792" i="1" s="1"/>
  <c r="N1792" i="1" s="1"/>
  <c r="P1792" i="1" s="1"/>
  <c r="B1792" i="1" s="1"/>
  <c r="J1793" i="1"/>
  <c r="H1793" i="1"/>
  <c r="G1794" i="1"/>
  <c r="I1820" i="1"/>
  <c r="Q1805" i="1"/>
  <c r="R1805" i="1" s="1"/>
  <c r="T1806" i="1"/>
  <c r="S1806" i="1"/>
  <c r="O1806" i="1"/>
  <c r="A1807" i="1"/>
  <c r="C1793" i="1"/>
  <c r="D1807" i="1" l="1"/>
  <c r="E1807" i="1" s="1"/>
  <c r="F1808" i="1" s="1"/>
  <c r="H1794" i="1"/>
  <c r="G1795" i="1"/>
  <c r="K1793" i="1"/>
  <c r="L1793" i="1" s="1"/>
  <c r="M1793" i="1" s="1"/>
  <c r="N1793" i="1" s="1"/>
  <c r="P1793" i="1" s="1"/>
  <c r="B1793" i="1" s="1"/>
  <c r="J1794" i="1"/>
  <c r="C1794" i="1"/>
  <c r="I1821" i="1"/>
  <c r="O1807" i="1"/>
  <c r="A1808" i="1"/>
  <c r="Q1806" i="1"/>
  <c r="R1806" i="1" s="1"/>
  <c r="T1807" i="1"/>
  <c r="S1807" i="1"/>
  <c r="D1808" i="1" l="1"/>
  <c r="E1808" i="1" s="1"/>
  <c r="F1809" i="1" s="1"/>
  <c r="K1794" i="1"/>
  <c r="L1794" i="1" s="1"/>
  <c r="M1794" i="1" s="1"/>
  <c r="N1794" i="1" s="1"/>
  <c r="P1794" i="1" s="1"/>
  <c r="B1794" i="1" s="1"/>
  <c r="J1795" i="1"/>
  <c r="H1795" i="1"/>
  <c r="G1796" i="1"/>
  <c r="O1808" i="1"/>
  <c r="A1809" i="1"/>
  <c r="C1795" i="1"/>
  <c r="S1808" i="1"/>
  <c r="Q1807" i="1"/>
  <c r="R1807" i="1" s="1"/>
  <c r="T1808" i="1"/>
  <c r="I1822" i="1"/>
  <c r="D1809" i="1" l="1"/>
  <c r="E1809" i="1" s="1"/>
  <c r="F1810" i="1" s="1"/>
  <c r="H1796" i="1"/>
  <c r="G1797" i="1"/>
  <c r="K1795" i="1"/>
  <c r="L1795" i="1" s="1"/>
  <c r="M1795" i="1" s="1"/>
  <c r="N1795" i="1" s="1"/>
  <c r="P1795" i="1" s="1"/>
  <c r="B1795" i="1" s="1"/>
  <c r="J1796" i="1"/>
  <c r="T1809" i="1"/>
  <c r="S1809" i="1"/>
  <c r="Q1808" i="1"/>
  <c r="R1808" i="1" s="1"/>
  <c r="O1809" i="1"/>
  <c r="A1810" i="1"/>
  <c r="I1823" i="1"/>
  <c r="C1796" i="1"/>
  <c r="D1810" i="1" l="1"/>
  <c r="E1810" i="1" s="1"/>
  <c r="F1811" i="1" s="1"/>
  <c r="K1796" i="1"/>
  <c r="L1796" i="1" s="1"/>
  <c r="M1796" i="1" s="1"/>
  <c r="N1796" i="1" s="1"/>
  <c r="P1796" i="1" s="1"/>
  <c r="B1796" i="1" s="1"/>
  <c r="J1797" i="1"/>
  <c r="H1797" i="1"/>
  <c r="G1798" i="1"/>
  <c r="C1797" i="1"/>
  <c r="O1810" i="1"/>
  <c r="A1811" i="1"/>
  <c r="I1824" i="1"/>
  <c r="Q1809" i="1"/>
  <c r="R1809" i="1" s="1"/>
  <c r="S1810" i="1"/>
  <c r="T1810" i="1"/>
  <c r="D1811" i="1" l="1"/>
  <c r="E1811" i="1" s="1"/>
  <c r="F1812" i="1" s="1"/>
  <c r="H1798" i="1"/>
  <c r="G1799" i="1"/>
  <c r="K1797" i="1"/>
  <c r="L1797" i="1" s="1"/>
  <c r="M1797" i="1" s="1"/>
  <c r="N1797" i="1" s="1"/>
  <c r="P1797" i="1" s="1"/>
  <c r="B1797" i="1" s="1"/>
  <c r="J1798" i="1"/>
  <c r="Q1810" i="1"/>
  <c r="R1810" i="1" s="1"/>
  <c r="T1811" i="1"/>
  <c r="S1811" i="1"/>
  <c r="C1798" i="1"/>
  <c r="I1825" i="1"/>
  <c r="O1811" i="1"/>
  <c r="A1812" i="1"/>
  <c r="D1812" i="1" l="1"/>
  <c r="E1812" i="1" s="1"/>
  <c r="F1813" i="1" s="1"/>
  <c r="K1798" i="1"/>
  <c r="L1798" i="1" s="1"/>
  <c r="M1798" i="1" s="1"/>
  <c r="N1798" i="1" s="1"/>
  <c r="P1798" i="1" s="1"/>
  <c r="B1798" i="1" s="1"/>
  <c r="J1799" i="1"/>
  <c r="H1799" i="1"/>
  <c r="G1800" i="1"/>
  <c r="T1812" i="1"/>
  <c r="Q1811" i="1"/>
  <c r="R1811" i="1" s="1"/>
  <c r="S1812" i="1"/>
  <c r="I1826" i="1"/>
  <c r="C1799" i="1"/>
  <c r="O1812" i="1"/>
  <c r="A1813" i="1"/>
  <c r="D1813" i="1" l="1"/>
  <c r="E1813" i="1" s="1"/>
  <c r="F1814" i="1" s="1"/>
  <c r="H1800" i="1"/>
  <c r="G1801" i="1"/>
  <c r="K1799" i="1"/>
  <c r="L1799" i="1" s="1"/>
  <c r="M1799" i="1" s="1"/>
  <c r="N1799" i="1" s="1"/>
  <c r="P1799" i="1" s="1"/>
  <c r="B1799" i="1" s="1"/>
  <c r="J1800" i="1"/>
  <c r="I1827" i="1"/>
  <c r="Q1812" i="1"/>
  <c r="R1812" i="1" s="1"/>
  <c r="S1813" i="1"/>
  <c r="T1813" i="1"/>
  <c r="O1813" i="1"/>
  <c r="A1814" i="1"/>
  <c r="C1800" i="1"/>
  <c r="D1814" i="1" l="1"/>
  <c r="E1814" i="1" s="1"/>
  <c r="F1815" i="1" s="1"/>
  <c r="H1801" i="1"/>
  <c r="G1802" i="1"/>
  <c r="K1800" i="1"/>
  <c r="L1800" i="1" s="1"/>
  <c r="M1800" i="1" s="1"/>
  <c r="N1800" i="1" s="1"/>
  <c r="P1800" i="1" s="1"/>
  <c r="B1800" i="1" s="1"/>
  <c r="J1801" i="1"/>
  <c r="Q1813" i="1"/>
  <c r="R1813" i="1" s="1"/>
  <c r="S1814" i="1"/>
  <c r="T1814" i="1"/>
  <c r="I1828" i="1"/>
  <c r="C1801" i="1"/>
  <c r="O1814" i="1"/>
  <c r="A1815" i="1"/>
  <c r="D1815" i="1" l="1"/>
  <c r="E1815" i="1" s="1"/>
  <c r="F1816" i="1" s="1"/>
  <c r="K1801" i="1"/>
  <c r="L1801" i="1" s="1"/>
  <c r="M1801" i="1" s="1"/>
  <c r="N1801" i="1" s="1"/>
  <c r="P1801" i="1" s="1"/>
  <c r="B1801" i="1" s="1"/>
  <c r="J1802" i="1"/>
  <c r="H1802" i="1"/>
  <c r="G1803" i="1"/>
  <c r="I1829" i="1"/>
  <c r="A1816" i="1"/>
  <c r="O1815" i="1"/>
  <c r="Q1814" i="1"/>
  <c r="R1814" i="1" s="1"/>
  <c r="T1815" i="1"/>
  <c r="S1815" i="1"/>
  <c r="C1802" i="1"/>
  <c r="D1816" i="1" l="1"/>
  <c r="E1816" i="1" s="1"/>
  <c r="F1817" i="1" s="1"/>
  <c r="H1803" i="1"/>
  <c r="G1804" i="1"/>
  <c r="K1802" i="1"/>
  <c r="L1802" i="1" s="1"/>
  <c r="M1802" i="1" s="1"/>
  <c r="N1802" i="1" s="1"/>
  <c r="P1802" i="1" s="1"/>
  <c r="B1802" i="1" s="1"/>
  <c r="J1803" i="1"/>
  <c r="A1817" i="1"/>
  <c r="O1816" i="1"/>
  <c r="T1816" i="1"/>
  <c r="Q1815" i="1"/>
  <c r="R1815" i="1" s="1"/>
  <c r="S1816" i="1"/>
  <c r="I1830" i="1"/>
  <c r="C1803" i="1"/>
  <c r="D1817" i="1" l="1"/>
  <c r="E1817" i="1" s="1"/>
  <c r="F1818" i="1" s="1"/>
  <c r="K1803" i="1"/>
  <c r="L1803" i="1" s="1"/>
  <c r="M1803" i="1" s="1"/>
  <c r="N1803" i="1" s="1"/>
  <c r="P1803" i="1" s="1"/>
  <c r="B1803" i="1" s="1"/>
  <c r="J1804" i="1"/>
  <c r="H1804" i="1"/>
  <c r="G1805" i="1"/>
  <c r="I1831" i="1"/>
  <c r="C1804" i="1"/>
  <c r="Q1816" i="1"/>
  <c r="R1816" i="1" s="1"/>
  <c r="S1817" i="1"/>
  <c r="T1817" i="1"/>
  <c r="O1817" i="1"/>
  <c r="A1818" i="1"/>
  <c r="D1818" i="1" l="1"/>
  <c r="E1818" i="1" s="1"/>
  <c r="F1819" i="1" s="1"/>
  <c r="H1805" i="1"/>
  <c r="G1806" i="1"/>
  <c r="K1804" i="1"/>
  <c r="L1804" i="1" s="1"/>
  <c r="M1804" i="1" s="1"/>
  <c r="N1804" i="1" s="1"/>
  <c r="P1804" i="1" s="1"/>
  <c r="B1804" i="1" s="1"/>
  <c r="J1805" i="1"/>
  <c r="I1832" i="1"/>
  <c r="O1818" i="1"/>
  <c r="A1819" i="1"/>
  <c r="C1805" i="1"/>
  <c r="S1818" i="1"/>
  <c r="T1818" i="1"/>
  <c r="Q1817" i="1"/>
  <c r="R1817" i="1" s="1"/>
  <c r="D1819" i="1" l="1"/>
  <c r="E1819" i="1" s="1"/>
  <c r="F1820" i="1" s="1"/>
  <c r="K1805" i="1"/>
  <c r="L1805" i="1" s="1"/>
  <c r="M1805" i="1" s="1"/>
  <c r="N1805" i="1" s="1"/>
  <c r="P1805" i="1" s="1"/>
  <c r="B1805" i="1" s="1"/>
  <c r="J1806" i="1"/>
  <c r="H1806" i="1"/>
  <c r="G1807" i="1"/>
  <c r="A1820" i="1"/>
  <c r="O1819" i="1"/>
  <c r="I1833" i="1"/>
  <c r="C1806" i="1"/>
  <c r="T1819" i="1"/>
  <c r="Q1818" i="1"/>
  <c r="R1818" i="1" s="1"/>
  <c r="S1819" i="1"/>
  <c r="D1820" i="1" l="1"/>
  <c r="E1820" i="1" s="1"/>
  <c r="F1821" i="1" s="1"/>
  <c r="H1807" i="1"/>
  <c r="G1808" i="1"/>
  <c r="K1806" i="1"/>
  <c r="L1806" i="1" s="1"/>
  <c r="M1806" i="1" s="1"/>
  <c r="N1806" i="1" s="1"/>
  <c r="P1806" i="1" s="1"/>
  <c r="B1806" i="1" s="1"/>
  <c r="J1807" i="1"/>
  <c r="A1821" i="1"/>
  <c r="O1820" i="1"/>
  <c r="S1820" i="1"/>
  <c r="Q1819" i="1"/>
  <c r="R1819" i="1" s="1"/>
  <c r="T1820" i="1"/>
  <c r="I1834" i="1"/>
  <c r="C1807" i="1"/>
  <c r="D1821" i="1" l="1"/>
  <c r="E1821" i="1" s="1"/>
  <c r="F1822" i="1" s="1"/>
  <c r="K1807" i="1"/>
  <c r="L1807" i="1" s="1"/>
  <c r="M1807" i="1" s="1"/>
  <c r="N1807" i="1" s="1"/>
  <c r="P1807" i="1" s="1"/>
  <c r="B1807" i="1" s="1"/>
  <c r="J1808" i="1"/>
  <c r="H1808" i="1"/>
  <c r="G1809" i="1"/>
  <c r="C1808" i="1"/>
  <c r="I1835" i="1"/>
  <c r="Q1820" i="1"/>
  <c r="R1820" i="1" s="1"/>
  <c r="T1821" i="1"/>
  <c r="S1821" i="1"/>
  <c r="O1821" i="1"/>
  <c r="A1822" i="1"/>
  <c r="D1822" i="1" l="1"/>
  <c r="E1822" i="1" s="1"/>
  <c r="F1823" i="1" s="1"/>
  <c r="H1809" i="1"/>
  <c r="G1810" i="1"/>
  <c r="K1808" i="1"/>
  <c r="L1808" i="1" s="1"/>
  <c r="M1808" i="1" s="1"/>
  <c r="N1808" i="1" s="1"/>
  <c r="P1808" i="1" s="1"/>
  <c r="B1808" i="1" s="1"/>
  <c r="J1809" i="1"/>
  <c r="A1823" i="1"/>
  <c r="O1822" i="1"/>
  <c r="Q1821" i="1"/>
  <c r="R1821" i="1" s="1"/>
  <c r="S1822" i="1"/>
  <c r="T1822" i="1"/>
  <c r="I1836" i="1"/>
  <c r="C1809" i="1"/>
  <c r="D1823" i="1" l="1"/>
  <c r="E1823" i="1" s="1"/>
  <c r="F1824" i="1" s="1"/>
  <c r="K1809" i="1"/>
  <c r="L1809" i="1" s="1"/>
  <c r="M1809" i="1" s="1"/>
  <c r="N1809" i="1" s="1"/>
  <c r="P1809" i="1" s="1"/>
  <c r="B1809" i="1" s="1"/>
  <c r="J1810" i="1"/>
  <c r="H1810" i="1"/>
  <c r="G1811" i="1"/>
  <c r="Q1822" i="1"/>
  <c r="R1822" i="1" s="1"/>
  <c r="T1823" i="1"/>
  <c r="S1823" i="1"/>
  <c r="C1810" i="1"/>
  <c r="I1837" i="1"/>
  <c r="O1823" i="1"/>
  <c r="A1824" i="1"/>
  <c r="D1824" i="1" l="1"/>
  <c r="E1824" i="1" s="1"/>
  <c r="F1825" i="1" s="1"/>
  <c r="H1811" i="1"/>
  <c r="G1812" i="1"/>
  <c r="K1810" i="1"/>
  <c r="L1810" i="1" s="1"/>
  <c r="M1810" i="1" s="1"/>
  <c r="N1810" i="1" s="1"/>
  <c r="P1810" i="1" s="1"/>
  <c r="B1810" i="1" s="1"/>
  <c r="J1811" i="1"/>
  <c r="A1825" i="1"/>
  <c r="O1824" i="1"/>
  <c r="C1811" i="1"/>
  <c r="T1824" i="1"/>
  <c r="S1824" i="1"/>
  <c r="Q1823" i="1"/>
  <c r="R1823" i="1" s="1"/>
  <c r="I1838" i="1"/>
  <c r="D1825" i="1" l="1"/>
  <c r="E1825" i="1" s="1"/>
  <c r="F1826" i="1" s="1"/>
  <c r="K1811" i="1"/>
  <c r="L1811" i="1" s="1"/>
  <c r="M1811" i="1" s="1"/>
  <c r="N1811" i="1" s="1"/>
  <c r="P1811" i="1" s="1"/>
  <c r="B1811" i="1" s="1"/>
  <c r="J1812" i="1"/>
  <c r="H1812" i="1"/>
  <c r="G1813" i="1"/>
  <c r="C1812" i="1"/>
  <c r="I1839" i="1"/>
  <c r="A1826" i="1"/>
  <c r="O1825" i="1"/>
  <c r="Q1824" i="1"/>
  <c r="R1824" i="1" s="1"/>
  <c r="T1825" i="1"/>
  <c r="S1825" i="1"/>
  <c r="D1826" i="1" l="1"/>
  <c r="E1826" i="1" s="1"/>
  <c r="F1827" i="1" s="1"/>
  <c r="H1813" i="1"/>
  <c r="G1814" i="1"/>
  <c r="K1812" i="1"/>
  <c r="L1812" i="1" s="1"/>
  <c r="M1812" i="1" s="1"/>
  <c r="N1812" i="1" s="1"/>
  <c r="P1812" i="1" s="1"/>
  <c r="B1812" i="1" s="1"/>
  <c r="J1813" i="1"/>
  <c r="O1826" i="1"/>
  <c r="A1827" i="1"/>
  <c r="C1813" i="1"/>
  <c r="S1826" i="1"/>
  <c r="T1826" i="1"/>
  <c r="Q1825" i="1"/>
  <c r="R1825" i="1" s="1"/>
  <c r="I1840" i="1"/>
  <c r="D1827" i="1" l="1"/>
  <c r="E1827" i="1" s="1"/>
  <c r="F1828" i="1" s="1"/>
  <c r="K1813" i="1"/>
  <c r="L1813" i="1" s="1"/>
  <c r="M1813" i="1" s="1"/>
  <c r="N1813" i="1" s="1"/>
  <c r="P1813" i="1" s="1"/>
  <c r="B1813" i="1" s="1"/>
  <c r="J1814" i="1"/>
  <c r="H1814" i="1"/>
  <c r="G1815" i="1"/>
  <c r="T1827" i="1"/>
  <c r="S1827" i="1"/>
  <c r="Q1826" i="1"/>
  <c r="R1826" i="1" s="1"/>
  <c r="I1841" i="1"/>
  <c r="C1814" i="1"/>
  <c r="A1828" i="1"/>
  <c r="O1827" i="1"/>
  <c r="D1828" i="1" l="1"/>
  <c r="E1828" i="1" s="1"/>
  <c r="F1829" i="1" s="1"/>
  <c r="H1815" i="1"/>
  <c r="G1816" i="1"/>
  <c r="K1814" i="1"/>
  <c r="L1814" i="1" s="1"/>
  <c r="M1814" i="1" s="1"/>
  <c r="N1814" i="1" s="1"/>
  <c r="P1814" i="1" s="1"/>
  <c r="B1814" i="1" s="1"/>
  <c r="J1815" i="1"/>
  <c r="I1842" i="1"/>
  <c r="Q1827" i="1"/>
  <c r="R1827" i="1" s="1"/>
  <c r="T1828" i="1"/>
  <c r="S1828" i="1"/>
  <c r="O1828" i="1"/>
  <c r="A1829" i="1"/>
  <c r="C1815" i="1"/>
  <c r="D1829" i="1" l="1"/>
  <c r="E1829" i="1" s="1"/>
  <c r="F1830" i="1" s="1"/>
  <c r="K1815" i="1"/>
  <c r="L1815" i="1" s="1"/>
  <c r="M1815" i="1" s="1"/>
  <c r="N1815" i="1" s="1"/>
  <c r="P1815" i="1" s="1"/>
  <c r="B1815" i="1" s="1"/>
  <c r="J1816" i="1"/>
  <c r="H1816" i="1"/>
  <c r="G1817" i="1"/>
  <c r="C1816" i="1"/>
  <c r="A1830" i="1"/>
  <c r="O1829" i="1"/>
  <c r="I1843" i="1"/>
  <c r="Q1828" i="1"/>
  <c r="R1828" i="1" s="1"/>
  <c r="T1829" i="1"/>
  <c r="S1829" i="1"/>
  <c r="D1830" i="1" l="1"/>
  <c r="E1830" i="1" s="1"/>
  <c r="F1831" i="1" s="1"/>
  <c r="H1817" i="1"/>
  <c r="G1818" i="1"/>
  <c r="K1816" i="1"/>
  <c r="L1816" i="1" s="1"/>
  <c r="M1816" i="1" s="1"/>
  <c r="N1816" i="1" s="1"/>
  <c r="P1816" i="1" s="1"/>
  <c r="B1816" i="1" s="1"/>
  <c r="J1817" i="1"/>
  <c r="I1844" i="1"/>
  <c r="C1817" i="1"/>
  <c r="O1830" i="1"/>
  <c r="A1831" i="1"/>
  <c r="Q1829" i="1"/>
  <c r="R1829" i="1" s="1"/>
  <c r="T1830" i="1"/>
  <c r="S1830" i="1"/>
  <c r="D1831" i="1" l="1"/>
  <c r="E1831" i="1" s="1"/>
  <c r="F1832" i="1" s="1"/>
  <c r="K1817" i="1"/>
  <c r="L1817" i="1" s="1"/>
  <c r="M1817" i="1" s="1"/>
  <c r="N1817" i="1" s="1"/>
  <c r="P1817" i="1" s="1"/>
  <c r="B1817" i="1" s="1"/>
  <c r="J1818" i="1"/>
  <c r="H1818" i="1"/>
  <c r="G1819" i="1"/>
  <c r="A1832" i="1"/>
  <c r="O1831" i="1"/>
  <c r="I1845" i="1"/>
  <c r="S1831" i="1"/>
  <c r="T1831" i="1"/>
  <c r="Q1830" i="1"/>
  <c r="R1830" i="1" s="1"/>
  <c r="C1818" i="1"/>
  <c r="D1832" i="1" l="1"/>
  <c r="E1832" i="1" s="1"/>
  <c r="F1833" i="1" s="1"/>
  <c r="H1819" i="1"/>
  <c r="G1820" i="1"/>
  <c r="K1818" i="1"/>
  <c r="L1818" i="1" s="1"/>
  <c r="M1818" i="1" s="1"/>
  <c r="N1818" i="1" s="1"/>
  <c r="P1818" i="1" s="1"/>
  <c r="B1818" i="1" s="1"/>
  <c r="J1819" i="1"/>
  <c r="I1846" i="1"/>
  <c r="O1832" i="1"/>
  <c r="A1833" i="1"/>
  <c r="C1819" i="1"/>
  <c r="Q1831" i="1"/>
  <c r="R1831" i="1" s="1"/>
  <c r="T1832" i="1"/>
  <c r="S1832" i="1"/>
  <c r="D1833" i="1" l="1"/>
  <c r="E1833" i="1" s="1"/>
  <c r="F1834" i="1" s="1"/>
  <c r="K1819" i="1"/>
  <c r="L1819" i="1" s="1"/>
  <c r="M1819" i="1" s="1"/>
  <c r="N1819" i="1" s="1"/>
  <c r="P1819" i="1" s="1"/>
  <c r="B1819" i="1" s="1"/>
  <c r="J1820" i="1"/>
  <c r="H1820" i="1"/>
  <c r="G1821" i="1"/>
  <c r="O1833" i="1"/>
  <c r="A1834" i="1"/>
  <c r="I1847" i="1"/>
  <c r="C1820" i="1"/>
  <c r="T1833" i="1"/>
  <c r="Q1832" i="1"/>
  <c r="R1832" i="1" s="1"/>
  <c r="S1833" i="1"/>
  <c r="D1834" i="1" l="1"/>
  <c r="E1834" i="1" s="1"/>
  <c r="F1835" i="1" s="1"/>
  <c r="H1821" i="1"/>
  <c r="G1822" i="1"/>
  <c r="K1820" i="1"/>
  <c r="L1820" i="1" s="1"/>
  <c r="M1820" i="1" s="1"/>
  <c r="N1820" i="1" s="1"/>
  <c r="P1820" i="1" s="1"/>
  <c r="B1820" i="1" s="1"/>
  <c r="J1821" i="1"/>
  <c r="T1834" i="1"/>
  <c r="S1834" i="1"/>
  <c r="Q1833" i="1"/>
  <c r="R1833" i="1" s="1"/>
  <c r="C1821" i="1"/>
  <c r="I1848" i="1"/>
  <c r="A1835" i="1"/>
  <c r="O1834" i="1"/>
  <c r="D1835" i="1" l="1"/>
  <c r="E1835" i="1" s="1"/>
  <c r="F1836" i="1" s="1"/>
  <c r="K1821" i="1"/>
  <c r="L1821" i="1" s="1"/>
  <c r="M1821" i="1" s="1"/>
  <c r="N1821" i="1" s="1"/>
  <c r="P1821" i="1" s="1"/>
  <c r="B1821" i="1" s="1"/>
  <c r="J1822" i="1"/>
  <c r="H1822" i="1"/>
  <c r="G1823" i="1"/>
  <c r="C1822" i="1"/>
  <c r="S1835" i="1"/>
  <c r="T1835" i="1"/>
  <c r="Q1834" i="1"/>
  <c r="R1834" i="1" s="1"/>
  <c r="I1849" i="1"/>
  <c r="O1835" i="1"/>
  <c r="A1836" i="1"/>
  <c r="D1836" i="1" l="1"/>
  <c r="E1836" i="1" s="1"/>
  <c r="F1837" i="1" s="1"/>
  <c r="H1823" i="1"/>
  <c r="G1824" i="1"/>
  <c r="K1822" i="1"/>
  <c r="L1822" i="1" s="1"/>
  <c r="M1822" i="1" s="1"/>
  <c r="N1822" i="1" s="1"/>
  <c r="P1822" i="1" s="1"/>
  <c r="B1822" i="1" s="1"/>
  <c r="J1823" i="1"/>
  <c r="O1836" i="1"/>
  <c r="A1837" i="1"/>
  <c r="Q1835" i="1"/>
  <c r="R1835" i="1" s="1"/>
  <c r="T1836" i="1"/>
  <c r="S1836" i="1"/>
  <c r="I1850" i="1"/>
  <c r="C1823" i="1"/>
  <c r="D1837" i="1" l="1"/>
  <c r="E1837" i="1" s="1"/>
  <c r="F1838" i="1" s="1"/>
  <c r="K1823" i="1"/>
  <c r="L1823" i="1" s="1"/>
  <c r="M1823" i="1" s="1"/>
  <c r="N1823" i="1" s="1"/>
  <c r="P1823" i="1" s="1"/>
  <c r="B1823" i="1" s="1"/>
  <c r="J1824" i="1"/>
  <c r="H1824" i="1"/>
  <c r="G1825" i="1"/>
  <c r="I1851" i="1"/>
  <c r="A1838" i="1"/>
  <c r="O1837" i="1"/>
  <c r="C1824" i="1"/>
  <c r="S1837" i="1"/>
  <c r="Q1836" i="1"/>
  <c r="R1836" i="1" s="1"/>
  <c r="T1837" i="1"/>
  <c r="D1838" i="1" l="1"/>
  <c r="E1838" i="1" s="1"/>
  <c r="F1839" i="1" s="1"/>
  <c r="H1825" i="1"/>
  <c r="G1826" i="1"/>
  <c r="K1824" i="1"/>
  <c r="L1824" i="1" s="1"/>
  <c r="M1824" i="1" s="1"/>
  <c r="N1824" i="1" s="1"/>
  <c r="P1824" i="1" s="1"/>
  <c r="B1824" i="1" s="1"/>
  <c r="J1825" i="1"/>
  <c r="S1838" i="1"/>
  <c r="Q1837" i="1"/>
  <c r="R1837" i="1" s="1"/>
  <c r="T1838" i="1"/>
  <c r="I1852" i="1"/>
  <c r="C1825" i="1"/>
  <c r="A1839" i="1"/>
  <c r="O1838" i="1"/>
  <c r="D1839" i="1" l="1"/>
  <c r="E1839" i="1" s="1"/>
  <c r="F1840" i="1" s="1"/>
  <c r="K1825" i="1"/>
  <c r="L1825" i="1" s="1"/>
  <c r="M1825" i="1" s="1"/>
  <c r="N1825" i="1" s="1"/>
  <c r="P1825" i="1" s="1"/>
  <c r="B1825" i="1" s="1"/>
  <c r="J1826" i="1"/>
  <c r="H1826" i="1"/>
  <c r="G1827" i="1"/>
  <c r="S1839" i="1"/>
  <c r="T1839" i="1"/>
  <c r="Q1838" i="1"/>
  <c r="R1838" i="1" s="1"/>
  <c r="I1853" i="1"/>
  <c r="O1839" i="1"/>
  <c r="A1840" i="1"/>
  <c r="C1826" i="1"/>
  <c r="D1840" i="1" l="1"/>
  <c r="E1840" i="1" s="1"/>
  <c r="F1841" i="1" s="1"/>
  <c r="H1827" i="1"/>
  <c r="G1828" i="1"/>
  <c r="K1826" i="1"/>
  <c r="L1826" i="1" s="1"/>
  <c r="M1826" i="1" s="1"/>
  <c r="N1826" i="1" s="1"/>
  <c r="P1826" i="1" s="1"/>
  <c r="B1826" i="1" s="1"/>
  <c r="J1827" i="1"/>
  <c r="O1840" i="1"/>
  <c r="A1841" i="1"/>
  <c r="Q1839" i="1"/>
  <c r="R1839" i="1" s="1"/>
  <c r="T1840" i="1"/>
  <c r="S1840" i="1"/>
  <c r="I1854" i="1"/>
  <c r="C1827" i="1"/>
  <c r="D1841" i="1" l="1"/>
  <c r="E1841" i="1" s="1"/>
  <c r="F1842" i="1" s="1"/>
  <c r="K1827" i="1"/>
  <c r="L1827" i="1" s="1"/>
  <c r="M1827" i="1" s="1"/>
  <c r="N1827" i="1" s="1"/>
  <c r="P1827" i="1" s="1"/>
  <c r="B1827" i="1" s="1"/>
  <c r="J1828" i="1"/>
  <c r="H1828" i="1"/>
  <c r="G1829" i="1"/>
  <c r="C1828" i="1"/>
  <c r="O1841" i="1"/>
  <c r="A1842" i="1"/>
  <c r="I1855" i="1"/>
  <c r="Q1840" i="1"/>
  <c r="R1840" i="1" s="1"/>
  <c r="T1841" i="1"/>
  <c r="S1841" i="1"/>
  <c r="D1842" i="1" l="1"/>
  <c r="E1842" i="1" s="1"/>
  <c r="F1843" i="1" s="1"/>
  <c r="H1829" i="1"/>
  <c r="G1830" i="1"/>
  <c r="K1828" i="1"/>
  <c r="L1828" i="1" s="1"/>
  <c r="M1828" i="1" s="1"/>
  <c r="N1828" i="1" s="1"/>
  <c r="P1828" i="1" s="1"/>
  <c r="B1828" i="1" s="1"/>
  <c r="J1829" i="1"/>
  <c r="T1842" i="1"/>
  <c r="S1842" i="1"/>
  <c r="Q1841" i="1"/>
  <c r="R1841" i="1" s="1"/>
  <c r="C1829" i="1"/>
  <c r="I1856" i="1"/>
  <c r="A1843" i="1"/>
  <c r="O1842" i="1"/>
  <c r="D1843" i="1" l="1"/>
  <c r="E1843" i="1" s="1"/>
  <c r="F1844" i="1" s="1"/>
  <c r="K1829" i="1"/>
  <c r="L1829" i="1" s="1"/>
  <c r="M1829" i="1" s="1"/>
  <c r="N1829" i="1" s="1"/>
  <c r="P1829" i="1" s="1"/>
  <c r="B1829" i="1" s="1"/>
  <c r="J1830" i="1"/>
  <c r="H1830" i="1"/>
  <c r="G1831" i="1"/>
  <c r="O1843" i="1"/>
  <c r="A1844" i="1"/>
  <c r="Q1842" i="1"/>
  <c r="R1842" i="1" s="1"/>
  <c r="S1843" i="1"/>
  <c r="T1843" i="1"/>
  <c r="I1857" i="1"/>
  <c r="C1830" i="1"/>
  <c r="D1844" i="1" l="1"/>
  <c r="E1844" i="1" s="1"/>
  <c r="F1845" i="1" s="1"/>
  <c r="H1831" i="1"/>
  <c r="G1832" i="1"/>
  <c r="K1830" i="1"/>
  <c r="L1830" i="1" s="1"/>
  <c r="M1830" i="1" s="1"/>
  <c r="N1830" i="1" s="1"/>
  <c r="P1830" i="1" s="1"/>
  <c r="B1830" i="1" s="1"/>
  <c r="J1831" i="1"/>
  <c r="O1844" i="1"/>
  <c r="A1845" i="1"/>
  <c r="I1858" i="1"/>
  <c r="T1844" i="1"/>
  <c r="Q1843" i="1"/>
  <c r="R1843" i="1" s="1"/>
  <c r="S1844" i="1"/>
  <c r="C1831" i="1"/>
  <c r="D1845" i="1" l="1"/>
  <c r="E1845" i="1" s="1"/>
  <c r="F1846" i="1" s="1"/>
  <c r="K1831" i="1"/>
  <c r="L1831" i="1" s="1"/>
  <c r="M1831" i="1" s="1"/>
  <c r="N1831" i="1" s="1"/>
  <c r="P1831" i="1" s="1"/>
  <c r="B1831" i="1" s="1"/>
  <c r="J1832" i="1"/>
  <c r="H1832" i="1"/>
  <c r="G1833" i="1"/>
  <c r="C1832" i="1"/>
  <c r="I1859" i="1"/>
  <c r="O1845" i="1"/>
  <c r="A1846" i="1"/>
  <c r="Q1844" i="1"/>
  <c r="R1844" i="1" s="1"/>
  <c r="T1845" i="1"/>
  <c r="S1845" i="1"/>
  <c r="D1846" i="1" l="1"/>
  <c r="E1846" i="1" s="1"/>
  <c r="F1847" i="1" s="1"/>
  <c r="H1833" i="1"/>
  <c r="G1834" i="1"/>
  <c r="K1832" i="1"/>
  <c r="L1832" i="1" s="1"/>
  <c r="M1832" i="1" s="1"/>
  <c r="N1832" i="1" s="1"/>
  <c r="P1832" i="1" s="1"/>
  <c r="B1832" i="1" s="1"/>
  <c r="J1833" i="1"/>
  <c r="I1860" i="1"/>
  <c r="S1846" i="1"/>
  <c r="Q1845" i="1"/>
  <c r="R1845" i="1" s="1"/>
  <c r="T1846" i="1"/>
  <c r="A1847" i="1"/>
  <c r="O1846" i="1"/>
  <c r="C1833" i="1"/>
  <c r="D1847" i="1" l="1"/>
  <c r="E1847" i="1" s="1"/>
  <c r="F1848" i="1" s="1"/>
  <c r="K1833" i="1"/>
  <c r="L1833" i="1" s="1"/>
  <c r="M1833" i="1" s="1"/>
  <c r="N1833" i="1" s="1"/>
  <c r="P1833" i="1" s="1"/>
  <c r="B1833" i="1" s="1"/>
  <c r="J1834" i="1"/>
  <c r="H1834" i="1"/>
  <c r="G1835" i="1"/>
  <c r="C1834" i="1"/>
  <c r="Q1846" i="1"/>
  <c r="R1846" i="1" s="1"/>
  <c r="S1847" i="1"/>
  <c r="T1847" i="1"/>
  <c r="O1847" i="1"/>
  <c r="A1848" i="1"/>
  <c r="I1861" i="1"/>
  <c r="D1848" i="1" l="1"/>
  <c r="E1848" i="1" s="1"/>
  <c r="F1849" i="1" s="1"/>
  <c r="H1835" i="1"/>
  <c r="G1836" i="1"/>
  <c r="K1834" i="1"/>
  <c r="L1834" i="1" s="1"/>
  <c r="M1834" i="1" s="1"/>
  <c r="N1834" i="1" s="1"/>
  <c r="P1834" i="1" s="1"/>
  <c r="B1834" i="1" s="1"/>
  <c r="J1835" i="1"/>
  <c r="I1862" i="1"/>
  <c r="C1835" i="1"/>
  <c r="O1848" i="1"/>
  <c r="A1849" i="1"/>
  <c r="T1848" i="1"/>
  <c r="Q1847" i="1"/>
  <c r="R1847" i="1" s="1"/>
  <c r="S1848" i="1"/>
  <c r="D1849" i="1" l="1"/>
  <c r="E1849" i="1" s="1"/>
  <c r="F1850" i="1" s="1"/>
  <c r="K1835" i="1"/>
  <c r="L1835" i="1" s="1"/>
  <c r="M1835" i="1" s="1"/>
  <c r="N1835" i="1" s="1"/>
  <c r="P1835" i="1" s="1"/>
  <c r="B1835" i="1" s="1"/>
  <c r="J1836" i="1"/>
  <c r="H1836" i="1"/>
  <c r="G1837" i="1"/>
  <c r="I1863" i="1"/>
  <c r="A1850" i="1"/>
  <c r="O1849" i="1"/>
  <c r="T1849" i="1"/>
  <c r="S1849" i="1"/>
  <c r="Q1848" i="1"/>
  <c r="R1848" i="1" s="1"/>
  <c r="C1836" i="1"/>
  <c r="D1850" i="1" l="1"/>
  <c r="E1850" i="1" s="1"/>
  <c r="F1851" i="1" s="1"/>
  <c r="H1837" i="1"/>
  <c r="G1838" i="1"/>
  <c r="K1836" i="1"/>
  <c r="L1836" i="1" s="1"/>
  <c r="M1836" i="1" s="1"/>
  <c r="N1836" i="1" s="1"/>
  <c r="P1836" i="1" s="1"/>
  <c r="B1836" i="1" s="1"/>
  <c r="J1837" i="1"/>
  <c r="S1850" i="1"/>
  <c r="Q1849" i="1"/>
  <c r="R1849" i="1" s="1"/>
  <c r="T1850" i="1"/>
  <c r="I1864" i="1"/>
  <c r="C1837" i="1"/>
  <c r="O1850" i="1"/>
  <c r="A1851" i="1"/>
  <c r="D1851" i="1" l="1"/>
  <c r="E1851" i="1" s="1"/>
  <c r="F1852" i="1" s="1"/>
  <c r="K1837" i="1"/>
  <c r="L1837" i="1" s="1"/>
  <c r="M1837" i="1" s="1"/>
  <c r="N1837" i="1" s="1"/>
  <c r="P1837" i="1" s="1"/>
  <c r="B1837" i="1" s="1"/>
  <c r="J1838" i="1"/>
  <c r="H1838" i="1"/>
  <c r="G1839" i="1"/>
  <c r="I1865" i="1"/>
  <c r="O1851" i="1"/>
  <c r="A1852" i="1"/>
  <c r="Q1850" i="1"/>
  <c r="R1850" i="1" s="1"/>
  <c r="T1851" i="1"/>
  <c r="S1851" i="1"/>
  <c r="C1838" i="1"/>
  <c r="D1852" i="1" l="1"/>
  <c r="E1852" i="1" s="1"/>
  <c r="F1853" i="1" s="1"/>
  <c r="H1839" i="1"/>
  <c r="G1840" i="1"/>
  <c r="K1838" i="1"/>
  <c r="L1838" i="1" s="1"/>
  <c r="M1838" i="1" s="1"/>
  <c r="N1838" i="1" s="1"/>
  <c r="P1838" i="1" s="1"/>
  <c r="B1838" i="1" s="1"/>
  <c r="J1839" i="1"/>
  <c r="C1839" i="1"/>
  <c r="I1866" i="1"/>
  <c r="Q1851" i="1"/>
  <c r="R1851" i="1" s="1"/>
  <c r="S1852" i="1"/>
  <c r="T1852" i="1"/>
  <c r="A1853" i="1"/>
  <c r="O1852" i="1"/>
  <c r="D1853" i="1" l="1"/>
  <c r="E1853" i="1" s="1"/>
  <c r="F1854" i="1" s="1"/>
  <c r="K1839" i="1"/>
  <c r="L1839" i="1" s="1"/>
  <c r="M1839" i="1" s="1"/>
  <c r="N1839" i="1" s="1"/>
  <c r="P1839" i="1" s="1"/>
  <c r="J1840" i="1"/>
  <c r="H1840" i="1"/>
  <c r="G1841" i="1"/>
  <c r="T1853" i="1"/>
  <c r="S1853" i="1"/>
  <c r="Q1852" i="1"/>
  <c r="R1852" i="1" s="1"/>
  <c r="O1853" i="1"/>
  <c r="A1854" i="1"/>
  <c r="I1867" i="1"/>
  <c r="C1840" i="1"/>
  <c r="D1854" i="1" l="1"/>
  <c r="E1854" i="1" s="1"/>
  <c r="F1855" i="1" s="1"/>
  <c r="B1839" i="1"/>
  <c r="H1841" i="1"/>
  <c r="G1842" i="1"/>
  <c r="K1840" i="1"/>
  <c r="L1840" i="1" s="1"/>
  <c r="M1840" i="1" s="1"/>
  <c r="N1840" i="1" s="1"/>
  <c r="P1840" i="1" s="1"/>
  <c r="B1840" i="1" s="1"/>
  <c r="J1841" i="1"/>
  <c r="I1868" i="1"/>
  <c r="A1855" i="1"/>
  <c r="O1854" i="1"/>
  <c r="C1841" i="1"/>
  <c r="S1854" i="1"/>
  <c r="Q1853" i="1"/>
  <c r="R1853" i="1" s="1"/>
  <c r="T1854" i="1"/>
  <c r="D1855" i="1" l="1"/>
  <c r="E1855" i="1" s="1"/>
  <c r="F1856" i="1" s="1"/>
  <c r="K1841" i="1"/>
  <c r="L1841" i="1" s="1"/>
  <c r="M1841" i="1" s="1"/>
  <c r="N1841" i="1" s="1"/>
  <c r="P1841" i="1" s="1"/>
  <c r="B1841" i="1" s="1"/>
  <c r="J1842" i="1"/>
  <c r="H1842" i="1"/>
  <c r="G1843" i="1"/>
  <c r="I1869" i="1"/>
  <c r="C1842" i="1"/>
  <c r="Q1854" i="1"/>
  <c r="R1854" i="1" s="1"/>
  <c r="S1855" i="1"/>
  <c r="T1855" i="1"/>
  <c r="O1855" i="1"/>
  <c r="A1856" i="1"/>
  <c r="D1856" i="1" l="1"/>
  <c r="E1856" i="1" s="1"/>
  <c r="F1857" i="1" s="1"/>
  <c r="H1843" i="1"/>
  <c r="G1844" i="1"/>
  <c r="K1842" i="1"/>
  <c r="L1842" i="1" s="1"/>
  <c r="M1842" i="1" s="1"/>
  <c r="N1842" i="1" s="1"/>
  <c r="P1842" i="1" s="1"/>
  <c r="B1842" i="1" s="1"/>
  <c r="J1843" i="1"/>
  <c r="I1870" i="1"/>
  <c r="C1843" i="1"/>
  <c r="A1857" i="1"/>
  <c r="O1856" i="1"/>
  <c r="Q1855" i="1"/>
  <c r="R1855" i="1" s="1"/>
  <c r="S1856" i="1"/>
  <c r="T1856" i="1"/>
  <c r="D1857" i="1" l="1"/>
  <c r="E1857" i="1" s="1"/>
  <c r="F1858" i="1" s="1"/>
  <c r="K1843" i="1"/>
  <c r="L1843" i="1" s="1"/>
  <c r="M1843" i="1" s="1"/>
  <c r="N1843" i="1" s="1"/>
  <c r="P1843" i="1" s="1"/>
  <c r="B1843" i="1" s="1"/>
  <c r="J1844" i="1"/>
  <c r="H1844" i="1"/>
  <c r="G1845" i="1"/>
  <c r="I1871" i="1"/>
  <c r="Q1856" i="1"/>
  <c r="R1856" i="1" s="1"/>
  <c r="T1857" i="1"/>
  <c r="S1857" i="1"/>
  <c r="A1858" i="1"/>
  <c r="O1857" i="1"/>
  <c r="C1844" i="1"/>
  <c r="D1858" i="1" l="1"/>
  <c r="E1858" i="1" s="1"/>
  <c r="F1859" i="1" s="1"/>
  <c r="H1845" i="1"/>
  <c r="G1846" i="1"/>
  <c r="K1844" i="1"/>
  <c r="L1844" i="1" s="1"/>
  <c r="M1844" i="1" s="1"/>
  <c r="N1844" i="1" s="1"/>
  <c r="P1844" i="1" s="1"/>
  <c r="B1844" i="1" s="1"/>
  <c r="J1845" i="1"/>
  <c r="C1845" i="1"/>
  <c r="O1858" i="1"/>
  <c r="A1859" i="1"/>
  <c r="I1872" i="1"/>
  <c r="S1858" i="1"/>
  <c r="Q1857" i="1"/>
  <c r="R1857" i="1" s="1"/>
  <c r="T1858" i="1"/>
  <c r="D1859" i="1" l="1"/>
  <c r="E1859" i="1" s="1"/>
  <c r="F1860" i="1" s="1"/>
  <c r="H1846" i="1"/>
  <c r="G1847" i="1"/>
  <c r="K1845" i="1"/>
  <c r="L1845" i="1" s="1"/>
  <c r="M1845" i="1" s="1"/>
  <c r="N1845" i="1" s="1"/>
  <c r="P1845" i="1" s="1"/>
  <c r="B1845" i="1" s="1"/>
  <c r="J1846" i="1"/>
  <c r="Q1858" i="1"/>
  <c r="R1858" i="1" s="1"/>
  <c r="T1859" i="1"/>
  <c r="S1859" i="1"/>
  <c r="C1846" i="1"/>
  <c r="I1873" i="1"/>
  <c r="O1859" i="1"/>
  <c r="A1860" i="1"/>
  <c r="D1860" i="1" l="1"/>
  <c r="E1860" i="1" s="1"/>
  <c r="F1861" i="1" s="1"/>
  <c r="K1846" i="1"/>
  <c r="L1846" i="1" s="1"/>
  <c r="M1846" i="1" s="1"/>
  <c r="N1846" i="1" s="1"/>
  <c r="P1846" i="1" s="1"/>
  <c r="B1846" i="1" s="1"/>
  <c r="J1847" i="1"/>
  <c r="H1847" i="1"/>
  <c r="G1848" i="1"/>
  <c r="I1874" i="1"/>
  <c r="A1861" i="1"/>
  <c r="O1860" i="1"/>
  <c r="Q1859" i="1"/>
  <c r="R1859" i="1" s="1"/>
  <c r="S1860" i="1"/>
  <c r="T1860" i="1"/>
  <c r="C1847" i="1"/>
  <c r="D1861" i="1" l="1"/>
  <c r="E1861" i="1" s="1"/>
  <c r="F1862" i="1" s="1"/>
  <c r="H1848" i="1"/>
  <c r="G1849" i="1"/>
  <c r="K1847" i="1"/>
  <c r="L1847" i="1" s="1"/>
  <c r="M1847" i="1" s="1"/>
  <c r="N1847" i="1" s="1"/>
  <c r="P1847" i="1" s="1"/>
  <c r="B1847" i="1" s="1"/>
  <c r="J1848" i="1"/>
  <c r="Q1860" i="1"/>
  <c r="R1860" i="1" s="1"/>
  <c r="T1861" i="1"/>
  <c r="S1861" i="1"/>
  <c r="I1875" i="1"/>
  <c r="C1848" i="1"/>
  <c r="O1861" i="1"/>
  <c r="A1862" i="1"/>
  <c r="D1862" i="1" l="1"/>
  <c r="E1862" i="1" s="1"/>
  <c r="F1863" i="1" s="1"/>
  <c r="K1848" i="1"/>
  <c r="L1848" i="1" s="1"/>
  <c r="M1848" i="1" s="1"/>
  <c r="N1848" i="1" s="1"/>
  <c r="P1848" i="1" s="1"/>
  <c r="B1848" i="1" s="1"/>
  <c r="J1849" i="1"/>
  <c r="H1849" i="1"/>
  <c r="G1850" i="1"/>
  <c r="I1876" i="1"/>
  <c r="O1862" i="1"/>
  <c r="A1863" i="1"/>
  <c r="S1862" i="1"/>
  <c r="Q1861" i="1"/>
  <c r="R1861" i="1" s="1"/>
  <c r="T1862" i="1"/>
  <c r="C1849" i="1"/>
  <c r="D1863" i="1" l="1"/>
  <c r="E1863" i="1" s="1"/>
  <c r="F1864" i="1" s="1"/>
  <c r="H1850" i="1"/>
  <c r="G1851" i="1"/>
  <c r="K1849" i="1"/>
  <c r="L1849" i="1" s="1"/>
  <c r="M1849" i="1" s="1"/>
  <c r="N1849" i="1" s="1"/>
  <c r="P1849" i="1" s="1"/>
  <c r="B1849" i="1" s="1"/>
  <c r="J1850" i="1"/>
  <c r="Q1862" i="1"/>
  <c r="R1862" i="1" s="1"/>
  <c r="T1863" i="1"/>
  <c r="S1863" i="1"/>
  <c r="I1877" i="1"/>
  <c r="O1863" i="1"/>
  <c r="A1864" i="1"/>
  <c r="C1850" i="1"/>
  <c r="D1864" i="1" l="1"/>
  <c r="E1864" i="1" s="1"/>
  <c r="F1865" i="1" s="1"/>
  <c r="K1850" i="1"/>
  <c r="L1850" i="1" s="1"/>
  <c r="M1850" i="1" s="1"/>
  <c r="N1850" i="1" s="1"/>
  <c r="P1850" i="1" s="1"/>
  <c r="B1850" i="1" s="1"/>
  <c r="J1851" i="1"/>
  <c r="H1851" i="1"/>
  <c r="G1852" i="1"/>
  <c r="O1864" i="1"/>
  <c r="A1865" i="1"/>
  <c r="I1878" i="1"/>
  <c r="C1851" i="1"/>
  <c r="Q1863" i="1"/>
  <c r="R1863" i="1" s="1"/>
  <c r="S1864" i="1"/>
  <c r="T1864" i="1"/>
  <c r="D1865" i="1" l="1"/>
  <c r="E1865" i="1" s="1"/>
  <c r="F1866" i="1" s="1"/>
  <c r="H1852" i="1"/>
  <c r="G1853" i="1"/>
  <c r="K1851" i="1"/>
  <c r="L1851" i="1" s="1"/>
  <c r="M1851" i="1" s="1"/>
  <c r="N1851" i="1" s="1"/>
  <c r="P1851" i="1" s="1"/>
  <c r="B1851" i="1" s="1"/>
  <c r="J1852" i="1"/>
  <c r="I1879" i="1"/>
  <c r="Q1864" i="1"/>
  <c r="R1864" i="1" s="1"/>
  <c r="T1865" i="1"/>
  <c r="S1865" i="1"/>
  <c r="C1852" i="1"/>
  <c r="O1865" i="1"/>
  <c r="A1866" i="1"/>
  <c r="D1866" i="1" l="1"/>
  <c r="E1866" i="1" s="1"/>
  <c r="F1867" i="1" s="1"/>
  <c r="K1852" i="1"/>
  <c r="L1852" i="1" s="1"/>
  <c r="M1852" i="1" s="1"/>
  <c r="N1852" i="1" s="1"/>
  <c r="P1852" i="1" s="1"/>
  <c r="B1852" i="1" s="1"/>
  <c r="J1853" i="1"/>
  <c r="H1853" i="1"/>
  <c r="G1854" i="1"/>
  <c r="A1867" i="1"/>
  <c r="O1866" i="1"/>
  <c r="T1866" i="1"/>
  <c r="S1866" i="1"/>
  <c r="Q1865" i="1"/>
  <c r="R1865" i="1" s="1"/>
  <c r="C1853" i="1"/>
  <c r="I1880" i="1"/>
  <c r="D1867" i="1" l="1"/>
  <c r="E1867" i="1" s="1"/>
  <c r="F1868" i="1" s="1"/>
  <c r="H1854" i="1"/>
  <c r="G1855" i="1"/>
  <c r="K1853" i="1"/>
  <c r="L1853" i="1" s="1"/>
  <c r="M1853" i="1" s="1"/>
  <c r="N1853" i="1" s="1"/>
  <c r="P1853" i="1" s="1"/>
  <c r="B1853" i="1" s="1"/>
  <c r="J1854" i="1"/>
  <c r="I1881" i="1"/>
  <c r="C1854" i="1"/>
  <c r="O1867" i="1"/>
  <c r="A1868" i="1"/>
  <c r="Q1866" i="1"/>
  <c r="R1866" i="1" s="1"/>
  <c r="T1867" i="1"/>
  <c r="S1867" i="1"/>
  <c r="D1868" i="1" l="1"/>
  <c r="E1868" i="1" s="1"/>
  <c r="F1869" i="1" s="1"/>
  <c r="K1854" i="1"/>
  <c r="L1854" i="1" s="1"/>
  <c r="M1854" i="1" s="1"/>
  <c r="N1854" i="1" s="1"/>
  <c r="P1854" i="1" s="1"/>
  <c r="B1854" i="1" s="1"/>
  <c r="J1855" i="1"/>
  <c r="H1855" i="1"/>
  <c r="G1856" i="1"/>
  <c r="O1868" i="1"/>
  <c r="A1869" i="1"/>
  <c r="C1855" i="1"/>
  <c r="Q1867" i="1"/>
  <c r="R1867" i="1" s="1"/>
  <c r="S1868" i="1"/>
  <c r="T1868" i="1"/>
  <c r="I1882" i="1"/>
  <c r="D1869" i="1" l="1"/>
  <c r="E1869" i="1" s="1"/>
  <c r="F1870" i="1" s="1"/>
  <c r="H1856" i="1"/>
  <c r="G1857" i="1"/>
  <c r="K1855" i="1"/>
  <c r="L1855" i="1" s="1"/>
  <c r="M1855" i="1" s="1"/>
  <c r="N1855" i="1" s="1"/>
  <c r="P1855" i="1" s="1"/>
  <c r="B1855" i="1" s="1"/>
  <c r="J1856" i="1"/>
  <c r="A1870" i="1"/>
  <c r="O1869" i="1"/>
  <c r="I1883" i="1"/>
  <c r="C1856" i="1"/>
  <c r="Q1868" i="1"/>
  <c r="R1868" i="1" s="1"/>
  <c r="T1869" i="1"/>
  <c r="S1869" i="1"/>
  <c r="D1870" i="1" l="1"/>
  <c r="E1870" i="1" s="1"/>
  <c r="F1871" i="1" s="1"/>
  <c r="K1856" i="1"/>
  <c r="L1856" i="1" s="1"/>
  <c r="M1856" i="1" s="1"/>
  <c r="N1856" i="1" s="1"/>
  <c r="P1856" i="1" s="1"/>
  <c r="B1856" i="1" s="1"/>
  <c r="J1857" i="1"/>
  <c r="H1857" i="1"/>
  <c r="G1858" i="1"/>
  <c r="I1884" i="1"/>
  <c r="T1870" i="1"/>
  <c r="Q1869" i="1"/>
  <c r="R1869" i="1" s="1"/>
  <c r="S1870" i="1"/>
  <c r="C1857" i="1"/>
  <c r="O1870" i="1"/>
  <c r="A1871" i="1"/>
  <c r="D1871" i="1" l="1"/>
  <c r="E1871" i="1" s="1"/>
  <c r="F1872" i="1" s="1"/>
  <c r="H1858" i="1"/>
  <c r="G1859" i="1"/>
  <c r="K1857" i="1"/>
  <c r="L1857" i="1" s="1"/>
  <c r="M1857" i="1" s="1"/>
  <c r="N1857" i="1" s="1"/>
  <c r="P1857" i="1" s="1"/>
  <c r="B1857" i="1" s="1"/>
  <c r="J1858" i="1"/>
  <c r="Q1870" i="1"/>
  <c r="R1870" i="1" s="1"/>
  <c r="S1871" i="1"/>
  <c r="T1871" i="1"/>
  <c r="I1885" i="1"/>
  <c r="O1871" i="1"/>
  <c r="A1872" i="1"/>
  <c r="C1858" i="1"/>
  <c r="D1872" i="1" l="1"/>
  <c r="E1872" i="1" s="1"/>
  <c r="F1873" i="1" s="1"/>
  <c r="K1858" i="1"/>
  <c r="L1858" i="1" s="1"/>
  <c r="M1858" i="1" s="1"/>
  <c r="N1858" i="1" s="1"/>
  <c r="P1858" i="1" s="1"/>
  <c r="B1858" i="1" s="1"/>
  <c r="J1859" i="1"/>
  <c r="H1859" i="1"/>
  <c r="G1860" i="1"/>
  <c r="Q1871" i="1"/>
  <c r="R1871" i="1" s="1"/>
  <c r="T1872" i="1"/>
  <c r="S1872" i="1"/>
  <c r="I1886" i="1"/>
  <c r="C1859" i="1"/>
  <c r="A1873" i="1"/>
  <c r="O1872" i="1"/>
  <c r="D1873" i="1" l="1"/>
  <c r="E1873" i="1" s="1"/>
  <c r="F1874" i="1" s="1"/>
  <c r="H1860" i="1"/>
  <c r="G1861" i="1"/>
  <c r="K1859" i="1"/>
  <c r="L1859" i="1" s="1"/>
  <c r="M1859" i="1" s="1"/>
  <c r="N1859" i="1" s="1"/>
  <c r="P1859" i="1" s="1"/>
  <c r="B1859" i="1" s="1"/>
  <c r="J1860" i="1"/>
  <c r="T1873" i="1"/>
  <c r="Q1872" i="1"/>
  <c r="R1872" i="1" s="1"/>
  <c r="S1873" i="1"/>
  <c r="I1887" i="1"/>
  <c r="O1873" i="1"/>
  <c r="A1874" i="1"/>
  <c r="C1860" i="1"/>
  <c r="D1874" i="1" l="1"/>
  <c r="E1874" i="1" s="1"/>
  <c r="F1875" i="1" s="1"/>
  <c r="K1860" i="1"/>
  <c r="L1860" i="1" s="1"/>
  <c r="M1860" i="1" s="1"/>
  <c r="N1860" i="1" s="1"/>
  <c r="P1860" i="1" s="1"/>
  <c r="B1860" i="1" s="1"/>
  <c r="J1861" i="1"/>
  <c r="H1861" i="1"/>
  <c r="G1862" i="1"/>
  <c r="C1861" i="1"/>
  <c r="O1874" i="1"/>
  <c r="A1875" i="1"/>
  <c r="S1874" i="1"/>
  <c r="Q1873" i="1"/>
  <c r="R1873" i="1" s="1"/>
  <c r="T1874" i="1"/>
  <c r="I1888" i="1"/>
  <c r="D1875" i="1" l="1"/>
  <c r="E1875" i="1" s="1"/>
  <c r="F1876" i="1" s="1"/>
  <c r="H1862" i="1"/>
  <c r="G1863" i="1"/>
  <c r="K1861" i="1"/>
  <c r="L1861" i="1" s="1"/>
  <c r="M1861" i="1" s="1"/>
  <c r="N1861" i="1" s="1"/>
  <c r="P1861" i="1" s="1"/>
  <c r="B1861" i="1" s="1"/>
  <c r="J1862" i="1"/>
  <c r="Q1874" i="1"/>
  <c r="R1874" i="1" s="1"/>
  <c r="T1875" i="1"/>
  <c r="S1875" i="1"/>
  <c r="C1862" i="1"/>
  <c r="I1889" i="1"/>
  <c r="O1875" i="1"/>
  <c r="A1876" i="1"/>
  <c r="D1876" i="1" l="1"/>
  <c r="E1876" i="1" s="1"/>
  <c r="F1877" i="1" s="1"/>
  <c r="K1862" i="1"/>
  <c r="L1862" i="1" s="1"/>
  <c r="M1862" i="1" s="1"/>
  <c r="N1862" i="1" s="1"/>
  <c r="P1862" i="1" s="1"/>
  <c r="B1862" i="1" s="1"/>
  <c r="J1863" i="1"/>
  <c r="H1863" i="1"/>
  <c r="G1864" i="1"/>
  <c r="I1890" i="1"/>
  <c r="Q1875" i="1"/>
  <c r="R1875" i="1" s="1"/>
  <c r="T1876" i="1"/>
  <c r="S1876" i="1"/>
  <c r="O1876" i="1"/>
  <c r="A1877" i="1"/>
  <c r="C1863" i="1"/>
  <c r="D1877" i="1" l="1"/>
  <c r="E1877" i="1" s="1"/>
  <c r="F1878" i="1" s="1"/>
  <c r="H1864" i="1"/>
  <c r="G1865" i="1"/>
  <c r="K1863" i="1"/>
  <c r="L1863" i="1" s="1"/>
  <c r="M1863" i="1" s="1"/>
  <c r="N1863" i="1" s="1"/>
  <c r="P1863" i="1" s="1"/>
  <c r="B1863" i="1" s="1"/>
  <c r="J1864" i="1"/>
  <c r="I1891" i="1"/>
  <c r="C1864" i="1"/>
  <c r="A1878" i="1"/>
  <c r="O1877" i="1"/>
  <c r="Q1876" i="1"/>
  <c r="R1876" i="1" s="1"/>
  <c r="S1877" i="1"/>
  <c r="T1877" i="1"/>
  <c r="D1878" i="1" l="1"/>
  <c r="E1878" i="1" s="1"/>
  <c r="F1879" i="1" s="1"/>
  <c r="K1864" i="1"/>
  <c r="L1864" i="1" s="1"/>
  <c r="M1864" i="1" s="1"/>
  <c r="N1864" i="1" s="1"/>
  <c r="P1864" i="1" s="1"/>
  <c r="B1864" i="1" s="1"/>
  <c r="J1865" i="1"/>
  <c r="H1865" i="1"/>
  <c r="G1866" i="1"/>
  <c r="S1878" i="1"/>
  <c r="Q1877" i="1"/>
  <c r="R1877" i="1" s="1"/>
  <c r="T1878" i="1"/>
  <c r="A1879" i="1"/>
  <c r="O1878" i="1"/>
  <c r="I1892" i="1"/>
  <c r="C1865" i="1"/>
  <c r="D1879" i="1" l="1"/>
  <c r="E1879" i="1" s="1"/>
  <c r="F1880" i="1" s="1"/>
  <c r="H1866" i="1"/>
  <c r="G1867" i="1"/>
  <c r="K1865" i="1"/>
  <c r="L1865" i="1" s="1"/>
  <c r="M1865" i="1" s="1"/>
  <c r="N1865" i="1" s="1"/>
  <c r="P1865" i="1" s="1"/>
  <c r="B1865" i="1" s="1"/>
  <c r="J1866" i="1"/>
  <c r="I1893" i="1"/>
  <c r="O1879" i="1"/>
  <c r="A1880" i="1"/>
  <c r="Q1878" i="1"/>
  <c r="R1878" i="1" s="1"/>
  <c r="S1879" i="1"/>
  <c r="T1879" i="1"/>
  <c r="C1866" i="1"/>
  <c r="D1880" i="1" l="1"/>
  <c r="E1880" i="1" s="1"/>
  <c r="F1881" i="1" s="1"/>
  <c r="K1866" i="1"/>
  <c r="L1866" i="1" s="1"/>
  <c r="M1866" i="1" s="1"/>
  <c r="N1866" i="1" s="1"/>
  <c r="P1866" i="1" s="1"/>
  <c r="B1866" i="1" s="1"/>
  <c r="J1867" i="1"/>
  <c r="H1867" i="1"/>
  <c r="G1868" i="1"/>
  <c r="Q1879" i="1"/>
  <c r="R1879" i="1" s="1"/>
  <c r="T1880" i="1"/>
  <c r="S1880" i="1"/>
  <c r="I1894" i="1"/>
  <c r="O1880" i="1"/>
  <c r="A1881" i="1"/>
  <c r="C1867" i="1"/>
  <c r="D1881" i="1" l="1"/>
  <c r="E1881" i="1" s="1"/>
  <c r="F1882" i="1" s="1"/>
  <c r="H1868" i="1"/>
  <c r="G1869" i="1"/>
  <c r="K1867" i="1"/>
  <c r="L1867" i="1" s="1"/>
  <c r="M1867" i="1" s="1"/>
  <c r="N1867" i="1" s="1"/>
  <c r="P1867" i="1" s="1"/>
  <c r="B1867" i="1" s="1"/>
  <c r="J1868" i="1"/>
  <c r="I1895" i="1"/>
  <c r="C1868" i="1"/>
  <c r="O1881" i="1"/>
  <c r="A1882" i="1"/>
  <c r="Q1880" i="1"/>
  <c r="R1880" i="1" s="1"/>
  <c r="S1881" i="1"/>
  <c r="T1881" i="1"/>
  <c r="D1882" i="1" l="1"/>
  <c r="E1882" i="1" s="1"/>
  <c r="F1883" i="1" s="1"/>
  <c r="K1868" i="1"/>
  <c r="L1868" i="1" s="1"/>
  <c r="M1868" i="1" s="1"/>
  <c r="N1868" i="1" s="1"/>
  <c r="P1868" i="1" s="1"/>
  <c r="B1868" i="1" s="1"/>
  <c r="J1869" i="1"/>
  <c r="H1869" i="1"/>
  <c r="G1870" i="1"/>
  <c r="C1869" i="1"/>
  <c r="A1883" i="1"/>
  <c r="O1882" i="1"/>
  <c r="I1896" i="1"/>
  <c r="S1882" i="1"/>
  <c r="Q1881" i="1"/>
  <c r="R1881" i="1" s="1"/>
  <c r="T1882" i="1"/>
  <c r="D1883" i="1" l="1"/>
  <c r="E1883" i="1" s="1"/>
  <c r="F1884" i="1" s="1"/>
  <c r="H1870" i="1"/>
  <c r="G1871" i="1"/>
  <c r="K1869" i="1"/>
  <c r="L1869" i="1" s="1"/>
  <c r="M1869" i="1" s="1"/>
  <c r="N1869" i="1" s="1"/>
  <c r="P1869" i="1" s="1"/>
  <c r="B1869" i="1" s="1"/>
  <c r="J1870" i="1"/>
  <c r="C1870" i="1"/>
  <c r="I1897" i="1"/>
  <c r="Q1882" i="1"/>
  <c r="R1882" i="1" s="1"/>
  <c r="T1883" i="1"/>
  <c r="S1883" i="1"/>
  <c r="O1883" i="1"/>
  <c r="A1884" i="1"/>
  <c r="D1884" i="1" l="1"/>
  <c r="E1884" i="1" s="1"/>
  <c r="F1885" i="1" s="1"/>
  <c r="K1870" i="1"/>
  <c r="L1870" i="1" s="1"/>
  <c r="M1870" i="1" s="1"/>
  <c r="N1870" i="1" s="1"/>
  <c r="P1870" i="1" s="1"/>
  <c r="B1870" i="1" s="1"/>
  <c r="J1871" i="1"/>
  <c r="H1871" i="1"/>
  <c r="G1872" i="1"/>
  <c r="T1884" i="1"/>
  <c r="Q1883" i="1"/>
  <c r="R1883" i="1" s="1"/>
  <c r="S1884" i="1"/>
  <c r="C1871" i="1"/>
  <c r="A1885" i="1"/>
  <c r="O1884" i="1"/>
  <c r="I1898" i="1"/>
  <c r="D1885" i="1" l="1"/>
  <c r="E1885" i="1" s="1"/>
  <c r="F1886" i="1" s="1"/>
  <c r="H1872" i="1"/>
  <c r="G1873" i="1"/>
  <c r="K1871" i="1"/>
  <c r="L1871" i="1" s="1"/>
  <c r="M1871" i="1" s="1"/>
  <c r="N1871" i="1" s="1"/>
  <c r="P1871" i="1" s="1"/>
  <c r="B1871" i="1" s="1"/>
  <c r="J1872" i="1"/>
  <c r="Q1884" i="1"/>
  <c r="R1884" i="1" s="1"/>
  <c r="S1885" i="1"/>
  <c r="T1885" i="1"/>
  <c r="I1899" i="1"/>
  <c r="A1886" i="1"/>
  <c r="O1885" i="1"/>
  <c r="C1872" i="1"/>
  <c r="D1886" i="1" l="1"/>
  <c r="E1886" i="1" s="1"/>
  <c r="F1887" i="1" s="1"/>
  <c r="K1872" i="1"/>
  <c r="L1872" i="1" s="1"/>
  <c r="M1872" i="1" s="1"/>
  <c r="N1872" i="1" s="1"/>
  <c r="P1872" i="1" s="1"/>
  <c r="B1872" i="1" s="1"/>
  <c r="J1873" i="1"/>
  <c r="H1873" i="1"/>
  <c r="G1874" i="1"/>
  <c r="T1886" i="1"/>
  <c r="S1886" i="1"/>
  <c r="Q1885" i="1"/>
  <c r="R1885" i="1" s="1"/>
  <c r="I1900" i="1"/>
  <c r="C1873" i="1"/>
  <c r="A1887" i="1"/>
  <c r="O1886" i="1"/>
  <c r="D1887" i="1" l="1"/>
  <c r="E1887" i="1" s="1"/>
  <c r="F1888" i="1" s="1"/>
  <c r="H1874" i="1"/>
  <c r="G1875" i="1"/>
  <c r="K1873" i="1"/>
  <c r="L1873" i="1" s="1"/>
  <c r="M1873" i="1" s="1"/>
  <c r="N1873" i="1" s="1"/>
  <c r="P1873" i="1" s="1"/>
  <c r="B1873" i="1" s="1"/>
  <c r="J1874" i="1"/>
  <c r="I1901" i="1"/>
  <c r="Q1886" i="1"/>
  <c r="R1886" i="1" s="1"/>
  <c r="T1887" i="1"/>
  <c r="S1887" i="1"/>
  <c r="O1887" i="1"/>
  <c r="A1888" i="1"/>
  <c r="C1874" i="1"/>
  <c r="D1888" i="1" l="1"/>
  <c r="E1888" i="1" s="1"/>
  <c r="F1889" i="1" s="1"/>
  <c r="K1874" i="1"/>
  <c r="L1874" i="1" s="1"/>
  <c r="M1874" i="1" s="1"/>
  <c r="N1874" i="1" s="1"/>
  <c r="P1874" i="1" s="1"/>
  <c r="B1874" i="1" s="1"/>
  <c r="J1875" i="1"/>
  <c r="H1875" i="1"/>
  <c r="G1876" i="1"/>
  <c r="C1875" i="1"/>
  <c r="A1889" i="1"/>
  <c r="O1888" i="1"/>
  <c r="I1902" i="1"/>
  <c r="S1888" i="1"/>
  <c r="Q1887" i="1"/>
  <c r="R1887" i="1" s="1"/>
  <c r="T1888" i="1"/>
  <c r="D1889" i="1" l="1"/>
  <c r="E1889" i="1" s="1"/>
  <c r="F1890" i="1" s="1"/>
  <c r="H1876" i="1"/>
  <c r="G1877" i="1"/>
  <c r="K1875" i="1"/>
  <c r="L1875" i="1" s="1"/>
  <c r="M1875" i="1" s="1"/>
  <c r="N1875" i="1" s="1"/>
  <c r="P1875" i="1" s="1"/>
  <c r="B1875" i="1" s="1"/>
  <c r="J1876" i="1"/>
  <c r="S1889" i="1"/>
  <c r="Q1888" i="1"/>
  <c r="R1888" i="1" s="1"/>
  <c r="T1889" i="1"/>
  <c r="I1903" i="1"/>
  <c r="A1890" i="1"/>
  <c r="O1889" i="1"/>
  <c r="C1876" i="1"/>
  <c r="D1890" i="1" l="1"/>
  <c r="E1890" i="1" s="1"/>
  <c r="F1891" i="1" s="1"/>
  <c r="K1876" i="1"/>
  <c r="L1876" i="1" s="1"/>
  <c r="M1876" i="1" s="1"/>
  <c r="N1876" i="1" s="1"/>
  <c r="P1876" i="1" s="1"/>
  <c r="B1876" i="1" s="1"/>
  <c r="J1877" i="1"/>
  <c r="H1877" i="1"/>
  <c r="G1878" i="1"/>
  <c r="S1890" i="1"/>
  <c r="Q1889" i="1"/>
  <c r="R1889" i="1" s="1"/>
  <c r="T1890" i="1"/>
  <c r="I1904" i="1"/>
  <c r="C1877" i="1"/>
  <c r="A1891" i="1"/>
  <c r="O1890" i="1"/>
  <c r="D1891" i="1" l="1"/>
  <c r="E1891" i="1" s="1"/>
  <c r="F1892" i="1" s="1"/>
  <c r="H1878" i="1"/>
  <c r="G1879" i="1"/>
  <c r="K1877" i="1"/>
  <c r="L1877" i="1" s="1"/>
  <c r="M1877" i="1" s="1"/>
  <c r="N1877" i="1" s="1"/>
  <c r="P1877" i="1" s="1"/>
  <c r="B1877" i="1" s="1"/>
  <c r="J1878" i="1"/>
  <c r="Q1890" i="1"/>
  <c r="R1890" i="1" s="1"/>
  <c r="T1891" i="1"/>
  <c r="S1891" i="1"/>
  <c r="O1891" i="1"/>
  <c r="A1892" i="1"/>
  <c r="I1905" i="1"/>
  <c r="C1878" i="1"/>
  <c r="D1892" i="1" l="1"/>
  <c r="E1892" i="1" s="1"/>
  <c r="F1893" i="1" s="1"/>
  <c r="K1878" i="1"/>
  <c r="L1878" i="1" s="1"/>
  <c r="M1878" i="1" s="1"/>
  <c r="N1878" i="1" s="1"/>
  <c r="P1878" i="1" s="1"/>
  <c r="B1878" i="1" s="1"/>
  <c r="J1879" i="1"/>
  <c r="H1879" i="1"/>
  <c r="G1880" i="1"/>
  <c r="C1879" i="1"/>
  <c r="I1906" i="1"/>
  <c r="Q1891" i="1"/>
  <c r="R1891" i="1" s="1"/>
  <c r="T1892" i="1"/>
  <c r="S1892" i="1"/>
  <c r="O1892" i="1"/>
  <c r="A1893" i="1"/>
  <c r="D1893" i="1" l="1"/>
  <c r="E1893" i="1" s="1"/>
  <c r="F1894" i="1" s="1"/>
  <c r="H1880" i="1"/>
  <c r="G1881" i="1"/>
  <c r="K1879" i="1"/>
  <c r="L1879" i="1" s="1"/>
  <c r="M1879" i="1" s="1"/>
  <c r="N1879" i="1" s="1"/>
  <c r="P1879" i="1" s="1"/>
  <c r="B1879" i="1" s="1"/>
  <c r="J1880" i="1"/>
  <c r="A1894" i="1"/>
  <c r="O1893" i="1"/>
  <c r="T1893" i="1"/>
  <c r="Q1892" i="1"/>
  <c r="R1892" i="1" s="1"/>
  <c r="S1893" i="1"/>
  <c r="I1907" i="1"/>
  <c r="C1880" i="1"/>
  <c r="D1894" i="1" l="1"/>
  <c r="E1894" i="1" s="1"/>
  <c r="F1895" i="1" s="1"/>
  <c r="K1880" i="1"/>
  <c r="L1880" i="1" s="1"/>
  <c r="M1880" i="1" s="1"/>
  <c r="N1880" i="1" s="1"/>
  <c r="P1880" i="1" s="1"/>
  <c r="B1880" i="1" s="1"/>
  <c r="J1881" i="1"/>
  <c r="H1881" i="1"/>
  <c r="G1882" i="1"/>
  <c r="Q1893" i="1"/>
  <c r="R1893" i="1" s="1"/>
  <c r="S1894" i="1"/>
  <c r="T1894" i="1"/>
  <c r="C1881" i="1"/>
  <c r="I1908" i="1"/>
  <c r="O1894" i="1"/>
  <c r="A1895" i="1"/>
  <c r="D1895" i="1" l="1"/>
  <c r="E1895" i="1" s="1"/>
  <c r="F1896" i="1" s="1"/>
  <c r="H1882" i="1"/>
  <c r="G1883" i="1"/>
  <c r="K1881" i="1"/>
  <c r="L1881" i="1" s="1"/>
  <c r="M1881" i="1" s="1"/>
  <c r="N1881" i="1" s="1"/>
  <c r="P1881" i="1" s="1"/>
  <c r="B1881" i="1" s="1"/>
  <c r="J1882" i="1"/>
  <c r="Q1894" i="1"/>
  <c r="R1894" i="1" s="1"/>
  <c r="T1895" i="1"/>
  <c r="S1895" i="1"/>
  <c r="C1882" i="1"/>
  <c r="O1895" i="1"/>
  <c r="A1896" i="1"/>
  <c r="I1909" i="1"/>
  <c r="D1896" i="1" l="1"/>
  <c r="E1896" i="1" s="1"/>
  <c r="F1897" i="1" s="1"/>
  <c r="K1882" i="1"/>
  <c r="L1882" i="1" s="1"/>
  <c r="M1882" i="1" s="1"/>
  <c r="N1882" i="1" s="1"/>
  <c r="P1882" i="1" s="1"/>
  <c r="B1882" i="1" s="1"/>
  <c r="J1883" i="1"/>
  <c r="H1883" i="1"/>
  <c r="G1884" i="1"/>
  <c r="I1910" i="1"/>
  <c r="O1896" i="1"/>
  <c r="A1897" i="1"/>
  <c r="C1883" i="1"/>
  <c r="Q1895" i="1"/>
  <c r="R1895" i="1" s="1"/>
  <c r="T1896" i="1"/>
  <c r="S1896" i="1"/>
  <c r="D1897" i="1" l="1"/>
  <c r="E1897" i="1" s="1"/>
  <c r="F1898" i="1" s="1"/>
  <c r="H1884" i="1"/>
  <c r="G1885" i="1"/>
  <c r="K1883" i="1"/>
  <c r="L1883" i="1" s="1"/>
  <c r="M1883" i="1" s="1"/>
  <c r="N1883" i="1" s="1"/>
  <c r="P1883" i="1" s="1"/>
  <c r="B1883" i="1" s="1"/>
  <c r="J1884" i="1"/>
  <c r="A1898" i="1"/>
  <c r="O1897" i="1"/>
  <c r="C1884" i="1"/>
  <c r="T1897" i="1"/>
  <c r="Q1896" i="1"/>
  <c r="R1896" i="1" s="1"/>
  <c r="S1897" i="1"/>
  <c r="I1911" i="1"/>
  <c r="D1898" i="1" l="1"/>
  <c r="E1898" i="1" s="1"/>
  <c r="F1899" i="1" s="1"/>
  <c r="K1884" i="1"/>
  <c r="L1884" i="1" s="1"/>
  <c r="M1884" i="1" s="1"/>
  <c r="N1884" i="1" s="1"/>
  <c r="P1884" i="1" s="1"/>
  <c r="B1884" i="1" s="1"/>
  <c r="J1885" i="1"/>
  <c r="H1885" i="1"/>
  <c r="G1886" i="1"/>
  <c r="I1912" i="1"/>
  <c r="C1885" i="1"/>
  <c r="A1899" i="1"/>
  <c r="O1898" i="1"/>
  <c r="S1898" i="1"/>
  <c r="T1898" i="1"/>
  <c r="Q1897" i="1"/>
  <c r="R1897" i="1" s="1"/>
  <c r="D1899" i="1" l="1"/>
  <c r="E1899" i="1" s="1"/>
  <c r="F1900" i="1" s="1"/>
  <c r="H1886" i="1"/>
  <c r="G1887" i="1"/>
  <c r="K1885" i="1"/>
  <c r="L1885" i="1" s="1"/>
  <c r="M1885" i="1" s="1"/>
  <c r="N1885" i="1" s="1"/>
  <c r="P1885" i="1" s="1"/>
  <c r="B1885" i="1" s="1"/>
  <c r="J1886" i="1"/>
  <c r="Q1898" i="1"/>
  <c r="R1898" i="1" s="1"/>
  <c r="T1899" i="1"/>
  <c r="S1899" i="1"/>
  <c r="O1899" i="1"/>
  <c r="A1900" i="1"/>
  <c r="C1886" i="1"/>
  <c r="I1913" i="1"/>
  <c r="D1900" i="1" l="1"/>
  <c r="E1900" i="1" s="1"/>
  <c r="F1901" i="1" s="1"/>
  <c r="K1886" i="1"/>
  <c r="L1886" i="1" s="1"/>
  <c r="M1886" i="1" s="1"/>
  <c r="N1886" i="1" s="1"/>
  <c r="P1886" i="1" s="1"/>
  <c r="B1886" i="1" s="1"/>
  <c r="J1887" i="1"/>
  <c r="H1887" i="1"/>
  <c r="G1888" i="1"/>
  <c r="I1914" i="1"/>
  <c r="C1887" i="1"/>
  <c r="O1900" i="1"/>
  <c r="A1901" i="1"/>
  <c r="Q1899" i="1"/>
  <c r="R1899" i="1" s="1"/>
  <c r="T1900" i="1"/>
  <c r="S1900" i="1"/>
  <c r="D1901" i="1" l="1"/>
  <c r="E1901" i="1" s="1"/>
  <c r="F1902" i="1" s="1"/>
  <c r="H1888" i="1"/>
  <c r="G1889" i="1"/>
  <c r="K1887" i="1"/>
  <c r="L1887" i="1" s="1"/>
  <c r="M1887" i="1" s="1"/>
  <c r="N1887" i="1" s="1"/>
  <c r="P1887" i="1" s="1"/>
  <c r="B1887" i="1" s="1"/>
  <c r="J1888" i="1"/>
  <c r="C1888" i="1"/>
  <c r="A1902" i="1"/>
  <c r="O1901" i="1"/>
  <c r="I1915" i="1"/>
  <c r="T1901" i="1"/>
  <c r="Q1900" i="1"/>
  <c r="R1900" i="1" s="1"/>
  <c r="S1901" i="1"/>
  <c r="D1902" i="1" l="1"/>
  <c r="E1902" i="1" s="1"/>
  <c r="F1903" i="1" s="1"/>
  <c r="K1888" i="1"/>
  <c r="L1888" i="1" s="1"/>
  <c r="M1888" i="1" s="1"/>
  <c r="N1888" i="1" s="1"/>
  <c r="P1888" i="1" s="1"/>
  <c r="B1888" i="1" s="1"/>
  <c r="J1889" i="1"/>
  <c r="H1889" i="1"/>
  <c r="G1890" i="1"/>
  <c r="I1916" i="1"/>
  <c r="C1889" i="1"/>
  <c r="A1903" i="1"/>
  <c r="O1902" i="1"/>
  <c r="S1902" i="1"/>
  <c r="T1902" i="1"/>
  <c r="Q1901" i="1"/>
  <c r="R1901" i="1" s="1"/>
  <c r="D1903" i="1" l="1"/>
  <c r="E1903" i="1" s="1"/>
  <c r="F1904" i="1" s="1"/>
  <c r="H1890" i="1"/>
  <c r="G1891" i="1"/>
  <c r="K1889" i="1"/>
  <c r="L1889" i="1" s="1"/>
  <c r="M1889" i="1" s="1"/>
  <c r="N1889" i="1" s="1"/>
  <c r="P1889" i="1" s="1"/>
  <c r="B1889" i="1" s="1"/>
  <c r="J1890" i="1"/>
  <c r="C1890" i="1"/>
  <c r="O1903" i="1"/>
  <c r="A1904" i="1"/>
  <c r="Q1902" i="1"/>
  <c r="R1902" i="1" s="1"/>
  <c r="S1903" i="1"/>
  <c r="T1903" i="1"/>
  <c r="I1917" i="1"/>
  <c r="D1904" i="1" l="1"/>
  <c r="E1904" i="1" s="1"/>
  <c r="F1905" i="1" s="1"/>
  <c r="K1890" i="1"/>
  <c r="L1890" i="1" s="1"/>
  <c r="M1890" i="1" s="1"/>
  <c r="N1890" i="1" s="1"/>
  <c r="P1890" i="1" s="1"/>
  <c r="B1890" i="1" s="1"/>
  <c r="J1891" i="1"/>
  <c r="H1891" i="1"/>
  <c r="G1892" i="1"/>
  <c r="O1904" i="1"/>
  <c r="A1905" i="1"/>
  <c r="Q1903" i="1"/>
  <c r="R1903" i="1" s="1"/>
  <c r="T1904" i="1"/>
  <c r="S1904" i="1"/>
  <c r="I1918" i="1"/>
  <c r="C1891" i="1"/>
  <c r="D1905" i="1" l="1"/>
  <c r="E1905" i="1" s="1"/>
  <c r="F1906" i="1" s="1"/>
  <c r="H1892" i="1"/>
  <c r="G1893" i="1"/>
  <c r="K1891" i="1"/>
  <c r="L1891" i="1" s="1"/>
  <c r="M1891" i="1" s="1"/>
  <c r="N1891" i="1" s="1"/>
  <c r="P1891" i="1" s="1"/>
  <c r="B1891" i="1" s="1"/>
  <c r="J1892" i="1"/>
  <c r="C1892" i="1"/>
  <c r="I1919" i="1"/>
  <c r="A1906" i="1"/>
  <c r="O1905" i="1"/>
  <c r="T1905" i="1"/>
  <c r="Q1904" i="1"/>
  <c r="R1904" i="1" s="1"/>
  <c r="S1905" i="1"/>
  <c r="D1906" i="1" l="1"/>
  <c r="E1906" i="1" s="1"/>
  <c r="F1907" i="1" s="1"/>
  <c r="K1892" i="1"/>
  <c r="L1892" i="1" s="1"/>
  <c r="M1892" i="1" s="1"/>
  <c r="N1892" i="1" s="1"/>
  <c r="P1892" i="1" s="1"/>
  <c r="B1892" i="1" s="1"/>
  <c r="J1893" i="1"/>
  <c r="H1893" i="1"/>
  <c r="G1894" i="1"/>
  <c r="O1906" i="1"/>
  <c r="A1907" i="1"/>
  <c r="Q1905" i="1"/>
  <c r="R1905" i="1" s="1"/>
  <c r="S1906" i="1"/>
  <c r="T1906" i="1"/>
  <c r="I1920" i="1"/>
  <c r="C1893" i="1"/>
  <c r="D1907" i="1" l="1"/>
  <c r="E1907" i="1" s="1"/>
  <c r="F1908" i="1" s="1"/>
  <c r="H1894" i="1"/>
  <c r="G1895" i="1"/>
  <c r="K1893" i="1"/>
  <c r="L1893" i="1" s="1"/>
  <c r="M1893" i="1" s="1"/>
  <c r="N1893" i="1" s="1"/>
  <c r="P1893" i="1" s="1"/>
  <c r="B1893" i="1" s="1"/>
  <c r="J1894" i="1"/>
  <c r="O1907" i="1"/>
  <c r="A1908" i="1"/>
  <c r="C1894" i="1"/>
  <c r="I1921" i="1"/>
  <c r="Q1906" i="1"/>
  <c r="R1906" i="1" s="1"/>
  <c r="T1907" i="1"/>
  <c r="S1907" i="1"/>
  <c r="D1908" i="1" l="1"/>
  <c r="E1908" i="1" s="1"/>
  <c r="F1909" i="1" s="1"/>
  <c r="K1894" i="1"/>
  <c r="L1894" i="1" s="1"/>
  <c r="M1894" i="1" s="1"/>
  <c r="N1894" i="1" s="1"/>
  <c r="P1894" i="1" s="1"/>
  <c r="B1894" i="1" s="1"/>
  <c r="J1895" i="1"/>
  <c r="H1895" i="1"/>
  <c r="G1896" i="1"/>
  <c r="C1895" i="1"/>
  <c r="S1908" i="1"/>
  <c r="Q1907" i="1"/>
  <c r="R1907" i="1" s="1"/>
  <c r="T1908" i="1"/>
  <c r="I1922" i="1"/>
  <c r="A1909" i="1"/>
  <c r="O1908" i="1"/>
  <c r="D1909" i="1" l="1"/>
  <c r="E1909" i="1" s="1"/>
  <c r="F1910" i="1" s="1"/>
  <c r="H1896" i="1"/>
  <c r="G1897" i="1"/>
  <c r="K1895" i="1"/>
  <c r="L1895" i="1" s="1"/>
  <c r="M1895" i="1" s="1"/>
  <c r="N1895" i="1" s="1"/>
  <c r="P1895" i="1" s="1"/>
  <c r="B1895" i="1" s="1"/>
  <c r="J1896" i="1"/>
  <c r="C1896" i="1"/>
  <c r="S1909" i="1"/>
  <c r="Q1908" i="1"/>
  <c r="R1908" i="1" s="1"/>
  <c r="T1909" i="1"/>
  <c r="A1910" i="1"/>
  <c r="O1909" i="1"/>
  <c r="I1923" i="1"/>
  <c r="D1910" i="1" l="1"/>
  <c r="E1910" i="1" s="1"/>
  <c r="F1911" i="1" s="1"/>
  <c r="K1896" i="1"/>
  <c r="L1896" i="1" s="1"/>
  <c r="M1896" i="1" s="1"/>
  <c r="N1896" i="1" s="1"/>
  <c r="P1896" i="1" s="1"/>
  <c r="B1896" i="1" s="1"/>
  <c r="J1897" i="1"/>
  <c r="H1897" i="1"/>
  <c r="G1898" i="1"/>
  <c r="I1924" i="1"/>
  <c r="T1910" i="1"/>
  <c r="Q1909" i="1"/>
  <c r="R1909" i="1" s="1"/>
  <c r="S1910" i="1"/>
  <c r="A1911" i="1"/>
  <c r="O1910" i="1"/>
  <c r="C1897" i="1"/>
  <c r="D1911" i="1" l="1"/>
  <c r="E1911" i="1" s="1"/>
  <c r="F1912" i="1" s="1"/>
  <c r="H1898" i="1"/>
  <c r="G1899" i="1"/>
  <c r="K1897" i="1"/>
  <c r="L1897" i="1" s="1"/>
  <c r="M1897" i="1" s="1"/>
  <c r="N1897" i="1" s="1"/>
  <c r="P1897" i="1" s="1"/>
  <c r="B1897" i="1" s="1"/>
  <c r="J1898" i="1"/>
  <c r="C1898" i="1"/>
  <c r="Q1910" i="1"/>
  <c r="R1910" i="1" s="1"/>
  <c r="T1911" i="1"/>
  <c r="S1911" i="1"/>
  <c r="O1911" i="1"/>
  <c r="A1912" i="1"/>
  <c r="I1925" i="1"/>
  <c r="D1912" i="1" l="1"/>
  <c r="E1912" i="1" s="1"/>
  <c r="F1913" i="1" s="1"/>
  <c r="K1898" i="1"/>
  <c r="L1898" i="1" s="1"/>
  <c r="M1898" i="1" s="1"/>
  <c r="N1898" i="1" s="1"/>
  <c r="P1898" i="1" s="1"/>
  <c r="B1898" i="1" s="1"/>
  <c r="J1899" i="1"/>
  <c r="H1899" i="1"/>
  <c r="G1900" i="1"/>
  <c r="I1926" i="1"/>
  <c r="O1912" i="1"/>
  <c r="A1913" i="1"/>
  <c r="C1899" i="1"/>
  <c r="Q1911" i="1"/>
  <c r="R1911" i="1" s="1"/>
  <c r="T1912" i="1"/>
  <c r="S1912" i="1"/>
  <c r="D1913" i="1" l="1"/>
  <c r="E1913" i="1" s="1"/>
  <c r="F1914" i="1" s="1"/>
  <c r="H1900" i="1"/>
  <c r="G1901" i="1"/>
  <c r="K1899" i="1"/>
  <c r="L1899" i="1" s="1"/>
  <c r="M1899" i="1" s="1"/>
  <c r="N1899" i="1" s="1"/>
  <c r="P1899" i="1" s="1"/>
  <c r="B1899" i="1" s="1"/>
  <c r="J1900" i="1"/>
  <c r="S1913" i="1"/>
  <c r="Q1912" i="1"/>
  <c r="R1912" i="1" s="1"/>
  <c r="T1913" i="1"/>
  <c r="O1913" i="1"/>
  <c r="A1914" i="1"/>
  <c r="C1900" i="1"/>
  <c r="I1927" i="1"/>
  <c r="D1914" i="1" l="1"/>
  <c r="E1914" i="1" s="1"/>
  <c r="F1915" i="1" s="1"/>
  <c r="K1900" i="1"/>
  <c r="L1900" i="1" s="1"/>
  <c r="M1900" i="1" s="1"/>
  <c r="N1900" i="1" s="1"/>
  <c r="P1900" i="1" s="1"/>
  <c r="B1900" i="1" s="1"/>
  <c r="J1901" i="1"/>
  <c r="H1901" i="1"/>
  <c r="G1902" i="1"/>
  <c r="S1914" i="1"/>
  <c r="T1914" i="1"/>
  <c r="Q1913" i="1"/>
  <c r="R1913" i="1" s="1"/>
  <c r="C1901" i="1"/>
  <c r="I1928" i="1"/>
  <c r="A1915" i="1"/>
  <c r="O1914" i="1"/>
  <c r="D1915" i="1" l="1"/>
  <c r="E1915" i="1" s="1"/>
  <c r="F1916" i="1" s="1"/>
  <c r="H1902" i="1"/>
  <c r="G1903" i="1"/>
  <c r="K1901" i="1"/>
  <c r="L1901" i="1" s="1"/>
  <c r="M1901" i="1" s="1"/>
  <c r="N1901" i="1" s="1"/>
  <c r="P1901" i="1" s="1"/>
  <c r="B1901" i="1" s="1"/>
  <c r="J1902" i="1"/>
  <c r="O1915" i="1"/>
  <c r="A1916" i="1"/>
  <c r="I1929" i="1"/>
  <c r="Q1914" i="1"/>
  <c r="R1914" i="1" s="1"/>
  <c r="S1915" i="1"/>
  <c r="T1915" i="1"/>
  <c r="C1902" i="1"/>
  <c r="D1916" i="1" l="1"/>
  <c r="E1916" i="1" s="1"/>
  <c r="F1917" i="1" s="1"/>
  <c r="K1902" i="1"/>
  <c r="L1902" i="1" s="1"/>
  <c r="M1902" i="1" s="1"/>
  <c r="N1902" i="1" s="1"/>
  <c r="P1902" i="1" s="1"/>
  <c r="B1902" i="1" s="1"/>
  <c r="J1903" i="1"/>
  <c r="H1903" i="1"/>
  <c r="G1904" i="1"/>
  <c r="C1903" i="1"/>
  <c r="I1930" i="1"/>
  <c r="O1916" i="1"/>
  <c r="A1917" i="1"/>
  <c r="S1916" i="1"/>
  <c r="Q1915" i="1"/>
  <c r="R1915" i="1" s="1"/>
  <c r="T1916" i="1"/>
  <c r="D1917" i="1" l="1"/>
  <c r="E1917" i="1" s="1"/>
  <c r="F1918" i="1" s="1"/>
  <c r="H1904" i="1"/>
  <c r="G1905" i="1"/>
  <c r="K1903" i="1"/>
  <c r="L1903" i="1" s="1"/>
  <c r="M1903" i="1" s="1"/>
  <c r="N1903" i="1" s="1"/>
  <c r="P1903" i="1" s="1"/>
  <c r="B1903" i="1" s="1"/>
  <c r="J1904" i="1"/>
  <c r="C1904" i="1"/>
  <c r="O1917" i="1"/>
  <c r="A1918" i="1"/>
  <c r="I1931" i="1"/>
  <c r="T1917" i="1"/>
  <c r="Q1916" i="1"/>
  <c r="R1916" i="1" s="1"/>
  <c r="S1917" i="1"/>
  <c r="D1918" i="1" l="1"/>
  <c r="E1918" i="1" s="1"/>
  <c r="F1919" i="1" s="1"/>
  <c r="K1904" i="1"/>
  <c r="L1904" i="1" s="1"/>
  <c r="M1904" i="1" s="1"/>
  <c r="N1904" i="1" s="1"/>
  <c r="P1904" i="1" s="1"/>
  <c r="B1904" i="1" s="1"/>
  <c r="J1905" i="1"/>
  <c r="H1905" i="1"/>
  <c r="G1906" i="1"/>
  <c r="T1918" i="1"/>
  <c r="S1918" i="1"/>
  <c r="Q1917" i="1"/>
  <c r="R1917" i="1" s="1"/>
  <c r="C1905" i="1"/>
  <c r="I1932" i="1"/>
  <c r="O1918" i="1"/>
  <c r="A1919" i="1"/>
  <c r="D1919" i="1" l="1"/>
  <c r="E1919" i="1" s="1"/>
  <c r="F1920" i="1" s="1"/>
  <c r="H1906" i="1"/>
  <c r="G1907" i="1"/>
  <c r="K1905" i="1"/>
  <c r="L1905" i="1" s="1"/>
  <c r="M1905" i="1" s="1"/>
  <c r="N1905" i="1" s="1"/>
  <c r="P1905" i="1" s="1"/>
  <c r="B1905" i="1" s="1"/>
  <c r="J1906" i="1"/>
  <c r="I1933" i="1"/>
  <c r="C1906" i="1"/>
  <c r="O1919" i="1"/>
  <c r="A1920" i="1"/>
  <c r="S1919" i="1"/>
  <c r="T1919" i="1"/>
  <c r="Q1918" i="1"/>
  <c r="R1918" i="1" s="1"/>
  <c r="D1920" i="1" l="1"/>
  <c r="E1920" i="1" s="1"/>
  <c r="F1921" i="1" s="1"/>
  <c r="K1906" i="1"/>
  <c r="L1906" i="1" s="1"/>
  <c r="M1906" i="1" s="1"/>
  <c r="N1906" i="1" s="1"/>
  <c r="P1906" i="1" s="1"/>
  <c r="B1906" i="1" s="1"/>
  <c r="J1907" i="1"/>
  <c r="H1907" i="1"/>
  <c r="G1908" i="1"/>
  <c r="T1920" i="1"/>
  <c r="S1920" i="1"/>
  <c r="Q1919" i="1"/>
  <c r="R1919" i="1" s="1"/>
  <c r="C1907" i="1"/>
  <c r="A1921" i="1"/>
  <c r="O1920" i="1"/>
  <c r="I1934" i="1"/>
  <c r="D1921" i="1" l="1"/>
  <c r="E1921" i="1" s="1"/>
  <c r="F1922" i="1" s="1"/>
  <c r="H1908" i="1"/>
  <c r="G1909" i="1"/>
  <c r="K1907" i="1"/>
  <c r="L1907" i="1" s="1"/>
  <c r="M1907" i="1" s="1"/>
  <c r="N1907" i="1" s="1"/>
  <c r="P1907" i="1" s="1"/>
  <c r="B1907" i="1" s="1"/>
  <c r="J1908" i="1"/>
  <c r="C1908" i="1"/>
  <c r="S1921" i="1"/>
  <c r="Q1920" i="1"/>
  <c r="R1920" i="1" s="1"/>
  <c r="T1921" i="1"/>
  <c r="I1935" i="1"/>
  <c r="O1921" i="1"/>
  <c r="A1922" i="1"/>
  <c r="D1922" i="1" l="1"/>
  <c r="E1922" i="1" s="1"/>
  <c r="F1923" i="1" s="1"/>
  <c r="K1908" i="1"/>
  <c r="L1908" i="1" s="1"/>
  <c r="M1908" i="1" s="1"/>
  <c r="N1908" i="1" s="1"/>
  <c r="P1908" i="1" s="1"/>
  <c r="B1908" i="1" s="1"/>
  <c r="J1909" i="1"/>
  <c r="H1909" i="1"/>
  <c r="G1910" i="1"/>
  <c r="A1923" i="1"/>
  <c r="O1922" i="1"/>
  <c r="T1922" i="1"/>
  <c r="Q1921" i="1"/>
  <c r="R1921" i="1" s="1"/>
  <c r="S1922" i="1"/>
  <c r="I1936" i="1"/>
  <c r="C1909" i="1"/>
  <c r="D1923" i="1" l="1"/>
  <c r="E1923" i="1" s="1"/>
  <c r="F1924" i="1" s="1"/>
  <c r="H1910" i="1"/>
  <c r="G1911" i="1"/>
  <c r="K1909" i="1"/>
  <c r="L1909" i="1" s="1"/>
  <c r="M1909" i="1" s="1"/>
  <c r="N1909" i="1" s="1"/>
  <c r="P1909" i="1" s="1"/>
  <c r="B1909" i="1" s="1"/>
  <c r="J1910" i="1"/>
  <c r="C1910" i="1"/>
  <c r="O1923" i="1"/>
  <c r="A1924" i="1"/>
  <c r="I1937" i="1"/>
  <c r="S1923" i="1"/>
  <c r="T1923" i="1"/>
  <c r="Q1922" i="1"/>
  <c r="R1922" i="1" s="1"/>
  <c r="D1924" i="1" l="1"/>
  <c r="E1924" i="1" s="1"/>
  <c r="F1925" i="1" s="1"/>
  <c r="K1910" i="1"/>
  <c r="L1910" i="1" s="1"/>
  <c r="M1910" i="1" s="1"/>
  <c r="N1910" i="1" s="1"/>
  <c r="P1910" i="1" s="1"/>
  <c r="B1910" i="1" s="1"/>
  <c r="J1911" i="1"/>
  <c r="H1911" i="1"/>
  <c r="G1912" i="1"/>
  <c r="I1938" i="1"/>
  <c r="O1924" i="1"/>
  <c r="A1925" i="1"/>
  <c r="Q1923" i="1"/>
  <c r="R1923" i="1" s="1"/>
  <c r="T1924" i="1"/>
  <c r="S1924" i="1"/>
  <c r="C1911" i="1"/>
  <c r="D1925" i="1" l="1"/>
  <c r="E1925" i="1" s="1"/>
  <c r="F1926" i="1" s="1"/>
  <c r="H1912" i="1"/>
  <c r="G1913" i="1"/>
  <c r="K1911" i="1"/>
  <c r="L1911" i="1" s="1"/>
  <c r="M1911" i="1" s="1"/>
  <c r="N1911" i="1" s="1"/>
  <c r="P1911" i="1" s="1"/>
  <c r="B1911" i="1" s="1"/>
  <c r="J1912" i="1"/>
  <c r="O1925" i="1"/>
  <c r="A1926" i="1"/>
  <c r="C1912" i="1"/>
  <c r="I1939" i="1"/>
  <c r="S1925" i="1"/>
  <c r="Q1924" i="1"/>
  <c r="R1924" i="1" s="1"/>
  <c r="T1925" i="1"/>
  <c r="D1926" i="1" l="1"/>
  <c r="E1926" i="1" s="1"/>
  <c r="F1927" i="1" s="1"/>
  <c r="K1912" i="1"/>
  <c r="L1912" i="1" s="1"/>
  <c r="M1912" i="1" s="1"/>
  <c r="N1912" i="1" s="1"/>
  <c r="P1912" i="1" s="1"/>
  <c r="B1912" i="1" s="1"/>
  <c r="J1913" i="1"/>
  <c r="H1913" i="1"/>
  <c r="G1914" i="1"/>
  <c r="I1940" i="1"/>
  <c r="O1926" i="1"/>
  <c r="A1927" i="1"/>
  <c r="C1913" i="1"/>
  <c r="T1926" i="1"/>
  <c r="S1926" i="1"/>
  <c r="Q1925" i="1"/>
  <c r="R1925" i="1" s="1"/>
  <c r="D1927" i="1" l="1"/>
  <c r="E1927" i="1" s="1"/>
  <c r="F1928" i="1" s="1"/>
  <c r="H1914" i="1"/>
  <c r="G1915" i="1"/>
  <c r="K1913" i="1"/>
  <c r="L1913" i="1" s="1"/>
  <c r="M1913" i="1" s="1"/>
  <c r="N1913" i="1" s="1"/>
  <c r="P1913" i="1" s="1"/>
  <c r="B1913" i="1" s="1"/>
  <c r="J1914" i="1"/>
  <c r="A1928" i="1"/>
  <c r="O1927" i="1"/>
  <c r="S1927" i="1"/>
  <c r="T1927" i="1"/>
  <c r="Q1926" i="1"/>
  <c r="R1926" i="1" s="1"/>
  <c r="C1914" i="1"/>
  <c r="I1941" i="1"/>
  <c r="D1928" i="1" l="1"/>
  <c r="E1928" i="1" s="1"/>
  <c r="F1929" i="1" s="1"/>
  <c r="K1914" i="1"/>
  <c r="L1914" i="1" s="1"/>
  <c r="M1914" i="1" s="1"/>
  <c r="N1914" i="1" s="1"/>
  <c r="P1914" i="1" s="1"/>
  <c r="B1914" i="1" s="1"/>
  <c r="J1915" i="1"/>
  <c r="H1915" i="1"/>
  <c r="G1916" i="1"/>
  <c r="C1915" i="1"/>
  <c r="A1929" i="1"/>
  <c r="O1928" i="1"/>
  <c r="I1942" i="1"/>
  <c r="S1928" i="1"/>
  <c r="Q1927" i="1"/>
  <c r="R1927" i="1" s="1"/>
  <c r="T1928" i="1"/>
  <c r="D1929" i="1" l="1"/>
  <c r="E1929" i="1" s="1"/>
  <c r="F1930" i="1" s="1"/>
  <c r="H1916" i="1"/>
  <c r="G1917" i="1"/>
  <c r="K1915" i="1"/>
  <c r="L1915" i="1" s="1"/>
  <c r="M1915" i="1" s="1"/>
  <c r="N1915" i="1" s="1"/>
  <c r="P1915" i="1" s="1"/>
  <c r="B1915" i="1" s="1"/>
  <c r="J1916" i="1"/>
  <c r="S1929" i="1"/>
  <c r="Q1928" i="1"/>
  <c r="R1928" i="1" s="1"/>
  <c r="T1929" i="1"/>
  <c r="I1943" i="1"/>
  <c r="O1929" i="1"/>
  <c r="A1930" i="1"/>
  <c r="C1916" i="1"/>
  <c r="D1930" i="1" l="1"/>
  <c r="E1930" i="1" s="1"/>
  <c r="F1931" i="1" s="1"/>
  <c r="K1916" i="1"/>
  <c r="L1916" i="1" s="1"/>
  <c r="M1916" i="1" s="1"/>
  <c r="N1916" i="1" s="1"/>
  <c r="P1916" i="1" s="1"/>
  <c r="B1916" i="1" s="1"/>
  <c r="J1917" i="1"/>
  <c r="H1917" i="1"/>
  <c r="G1918" i="1"/>
  <c r="C1917" i="1"/>
  <c r="A1931" i="1"/>
  <c r="O1930" i="1"/>
  <c r="Q1929" i="1"/>
  <c r="R1929" i="1" s="1"/>
  <c r="T1930" i="1"/>
  <c r="S1930" i="1"/>
  <c r="I1944" i="1"/>
  <c r="D1931" i="1" l="1"/>
  <c r="E1931" i="1" s="1"/>
  <c r="F1932" i="1" s="1"/>
  <c r="H1918" i="1"/>
  <c r="G1919" i="1"/>
  <c r="K1917" i="1"/>
  <c r="L1917" i="1" s="1"/>
  <c r="M1917" i="1" s="1"/>
  <c r="N1917" i="1" s="1"/>
  <c r="P1917" i="1" s="1"/>
  <c r="B1917" i="1" s="1"/>
  <c r="J1918" i="1"/>
  <c r="A1932" i="1"/>
  <c r="O1931" i="1"/>
  <c r="C1918" i="1"/>
  <c r="I1945" i="1"/>
  <c r="S1931" i="1"/>
  <c r="T1931" i="1"/>
  <c r="Q1930" i="1"/>
  <c r="R1930" i="1" s="1"/>
  <c r="D1932" i="1" l="1"/>
  <c r="E1932" i="1" s="1"/>
  <c r="F1933" i="1" s="1"/>
  <c r="K1918" i="1"/>
  <c r="L1918" i="1" s="1"/>
  <c r="M1918" i="1" s="1"/>
  <c r="N1918" i="1" s="1"/>
  <c r="P1918" i="1" s="1"/>
  <c r="B1918" i="1" s="1"/>
  <c r="J1919" i="1"/>
  <c r="H1919" i="1"/>
  <c r="G1920" i="1"/>
  <c r="I1946" i="1"/>
  <c r="C1919" i="1"/>
  <c r="Q1931" i="1"/>
  <c r="R1931" i="1" s="1"/>
  <c r="T1932" i="1"/>
  <c r="S1932" i="1"/>
  <c r="O1932" i="1"/>
  <c r="A1933" i="1"/>
  <c r="D1933" i="1" l="1"/>
  <c r="E1933" i="1" s="1"/>
  <c r="F1934" i="1" s="1"/>
  <c r="H1920" i="1"/>
  <c r="G1921" i="1"/>
  <c r="K1919" i="1"/>
  <c r="L1919" i="1" s="1"/>
  <c r="M1919" i="1" s="1"/>
  <c r="N1919" i="1" s="1"/>
  <c r="P1919" i="1" s="1"/>
  <c r="B1919" i="1" s="1"/>
  <c r="J1920" i="1"/>
  <c r="A1934" i="1"/>
  <c r="O1933" i="1"/>
  <c r="C1920" i="1"/>
  <c r="S1933" i="1"/>
  <c r="Q1932" i="1"/>
  <c r="R1932" i="1" s="1"/>
  <c r="T1933" i="1"/>
  <c r="I1947" i="1"/>
  <c r="D1934" i="1" l="1"/>
  <c r="E1934" i="1" s="1"/>
  <c r="F1935" i="1" s="1"/>
  <c r="K1920" i="1"/>
  <c r="L1920" i="1" s="1"/>
  <c r="M1920" i="1" s="1"/>
  <c r="N1920" i="1" s="1"/>
  <c r="P1920" i="1" s="1"/>
  <c r="B1920" i="1" s="1"/>
  <c r="J1921" i="1"/>
  <c r="H1921" i="1"/>
  <c r="G1922" i="1"/>
  <c r="I1948" i="1"/>
  <c r="O1934" i="1"/>
  <c r="A1935" i="1"/>
  <c r="C1921" i="1"/>
  <c r="T1934" i="1"/>
  <c r="S1934" i="1"/>
  <c r="Q1933" i="1"/>
  <c r="R1933" i="1" s="1"/>
  <c r="D1935" i="1" l="1"/>
  <c r="E1935" i="1" s="1"/>
  <c r="F1936" i="1" s="1"/>
  <c r="H1922" i="1"/>
  <c r="G1923" i="1"/>
  <c r="K1921" i="1"/>
  <c r="L1921" i="1" s="1"/>
  <c r="M1921" i="1" s="1"/>
  <c r="N1921" i="1" s="1"/>
  <c r="P1921" i="1" s="1"/>
  <c r="B1921" i="1" s="1"/>
  <c r="J1922" i="1"/>
  <c r="Q1934" i="1"/>
  <c r="R1934" i="1" s="1"/>
  <c r="S1935" i="1"/>
  <c r="T1935" i="1"/>
  <c r="I1949" i="1"/>
  <c r="C1922" i="1"/>
  <c r="O1935" i="1"/>
  <c r="A1936" i="1"/>
  <c r="D1936" i="1" l="1"/>
  <c r="E1936" i="1" s="1"/>
  <c r="F1937" i="1" s="1"/>
  <c r="K1922" i="1"/>
  <c r="L1922" i="1" s="1"/>
  <c r="M1922" i="1" s="1"/>
  <c r="N1922" i="1" s="1"/>
  <c r="P1922" i="1" s="1"/>
  <c r="B1922" i="1" s="1"/>
  <c r="J1923" i="1"/>
  <c r="H1923" i="1"/>
  <c r="G1924" i="1"/>
  <c r="A1937" i="1"/>
  <c r="O1936" i="1"/>
  <c r="T1936" i="1"/>
  <c r="Q1935" i="1"/>
  <c r="R1935" i="1" s="1"/>
  <c r="S1936" i="1"/>
  <c r="C1923" i="1"/>
  <c r="I1950" i="1"/>
  <c r="D1937" i="1" l="1"/>
  <c r="E1937" i="1" s="1"/>
  <c r="F1938" i="1" s="1"/>
  <c r="H1924" i="1"/>
  <c r="G1925" i="1"/>
  <c r="K1923" i="1"/>
  <c r="L1923" i="1" s="1"/>
  <c r="M1923" i="1" s="1"/>
  <c r="N1923" i="1" s="1"/>
  <c r="P1923" i="1" s="1"/>
  <c r="B1923" i="1" s="1"/>
  <c r="J1924" i="1"/>
  <c r="I1951" i="1"/>
  <c r="O1937" i="1"/>
  <c r="A1938" i="1"/>
  <c r="C1924" i="1"/>
  <c r="S1937" i="1"/>
  <c r="Q1936" i="1"/>
  <c r="R1936" i="1" s="1"/>
  <c r="T1937" i="1"/>
  <c r="D1938" i="1" l="1"/>
  <c r="E1938" i="1" s="1"/>
  <c r="F1939" i="1" s="1"/>
  <c r="K1924" i="1"/>
  <c r="L1924" i="1" s="1"/>
  <c r="M1924" i="1" s="1"/>
  <c r="N1924" i="1" s="1"/>
  <c r="P1924" i="1" s="1"/>
  <c r="B1924" i="1" s="1"/>
  <c r="J1925" i="1"/>
  <c r="H1925" i="1"/>
  <c r="G1926" i="1"/>
  <c r="Q1937" i="1"/>
  <c r="R1937" i="1" s="1"/>
  <c r="T1938" i="1"/>
  <c r="S1938" i="1"/>
  <c r="C1925" i="1"/>
  <c r="I1952" i="1"/>
  <c r="O1938" i="1"/>
  <c r="A1939" i="1"/>
  <c r="D1939" i="1" l="1"/>
  <c r="E1939" i="1" s="1"/>
  <c r="F1940" i="1" s="1"/>
  <c r="H1926" i="1"/>
  <c r="G1927" i="1"/>
  <c r="K1925" i="1"/>
  <c r="L1925" i="1" s="1"/>
  <c r="M1925" i="1" s="1"/>
  <c r="N1925" i="1" s="1"/>
  <c r="P1925" i="1" s="1"/>
  <c r="B1925" i="1" s="1"/>
  <c r="J1926" i="1"/>
  <c r="I1953" i="1"/>
  <c r="C1926" i="1"/>
  <c r="A1940" i="1"/>
  <c r="O1939" i="1"/>
  <c r="B1939" i="1"/>
  <c r="S1939" i="1"/>
  <c r="Q1938" i="1"/>
  <c r="R1938" i="1" s="1"/>
  <c r="T1939" i="1"/>
  <c r="D1940" i="1" l="1"/>
  <c r="E1940" i="1" s="1"/>
  <c r="F1941" i="1" s="1"/>
  <c r="K1926" i="1"/>
  <c r="L1926" i="1" s="1"/>
  <c r="M1926" i="1" s="1"/>
  <c r="N1926" i="1" s="1"/>
  <c r="P1926" i="1" s="1"/>
  <c r="B1926" i="1" s="1"/>
  <c r="J1927" i="1"/>
  <c r="H1927" i="1"/>
  <c r="G1928" i="1"/>
  <c r="C1927" i="1"/>
  <c r="I1954" i="1"/>
  <c r="S1940" i="1"/>
  <c r="T1940" i="1"/>
  <c r="Q1939" i="1"/>
  <c r="R1939" i="1" s="1"/>
  <c r="B1940" i="1"/>
  <c r="O1940" i="1"/>
  <c r="A1941" i="1"/>
  <c r="D1941" i="1" l="1"/>
  <c r="E1941" i="1" s="1"/>
  <c r="F1942" i="1" s="1"/>
  <c r="H1928" i="1"/>
  <c r="G1929" i="1"/>
  <c r="K1927" i="1"/>
  <c r="L1927" i="1" s="1"/>
  <c r="M1927" i="1" s="1"/>
  <c r="N1927" i="1" s="1"/>
  <c r="P1927" i="1" s="1"/>
  <c r="B1927" i="1" s="1"/>
  <c r="J1928" i="1"/>
  <c r="B1941" i="1"/>
  <c r="O1941" i="1"/>
  <c r="A1942" i="1"/>
  <c r="C1928" i="1"/>
  <c r="T1941" i="1"/>
  <c r="S1941" i="1"/>
  <c r="Q1940" i="1"/>
  <c r="R1940" i="1" s="1"/>
  <c r="I1955" i="1"/>
  <c r="D1942" i="1" l="1"/>
  <c r="E1942" i="1" s="1"/>
  <c r="F1943" i="1" s="1"/>
  <c r="K1928" i="1"/>
  <c r="L1928" i="1" s="1"/>
  <c r="M1928" i="1" s="1"/>
  <c r="N1928" i="1" s="1"/>
  <c r="P1928" i="1" s="1"/>
  <c r="B1928" i="1" s="1"/>
  <c r="J1929" i="1"/>
  <c r="H1929" i="1"/>
  <c r="G1930" i="1"/>
  <c r="C1929" i="1"/>
  <c r="Q1941" i="1"/>
  <c r="R1941" i="1" s="1"/>
  <c r="T1942" i="1"/>
  <c r="S1942" i="1"/>
  <c r="I1956" i="1"/>
  <c r="B1942" i="1"/>
  <c r="O1942" i="1"/>
  <c r="A1943" i="1"/>
  <c r="D1943" i="1" l="1"/>
  <c r="E1943" i="1" s="1"/>
  <c r="F1944" i="1" s="1"/>
  <c r="H1930" i="1"/>
  <c r="G1931" i="1"/>
  <c r="K1929" i="1"/>
  <c r="L1929" i="1" s="1"/>
  <c r="M1929" i="1" s="1"/>
  <c r="N1929" i="1" s="1"/>
  <c r="P1929" i="1" s="1"/>
  <c r="B1929" i="1" s="1"/>
  <c r="J1930" i="1"/>
  <c r="I1957" i="1"/>
  <c r="T1943" i="1"/>
  <c r="Q1942" i="1"/>
  <c r="R1942" i="1" s="1"/>
  <c r="S1943" i="1"/>
  <c r="A1944" i="1"/>
  <c r="B1943" i="1"/>
  <c r="O1943" i="1"/>
  <c r="C1930" i="1"/>
  <c r="D1944" i="1" l="1"/>
  <c r="E1944" i="1" s="1"/>
  <c r="F1945" i="1" s="1"/>
  <c r="K1930" i="1"/>
  <c r="L1930" i="1" s="1"/>
  <c r="M1930" i="1" s="1"/>
  <c r="N1930" i="1" s="1"/>
  <c r="P1930" i="1" s="1"/>
  <c r="B1930" i="1" s="1"/>
  <c r="J1931" i="1"/>
  <c r="H1931" i="1"/>
  <c r="G1932" i="1"/>
  <c r="C1931" i="1"/>
  <c r="A1945" i="1"/>
  <c r="B1944" i="1"/>
  <c r="O1944" i="1"/>
  <c r="I1958" i="1"/>
  <c r="S1944" i="1"/>
  <c r="T1944" i="1"/>
  <c r="Q1943" i="1"/>
  <c r="R1943" i="1" s="1"/>
  <c r="D1945" i="1" l="1"/>
  <c r="E1945" i="1" s="1"/>
  <c r="F1946" i="1" s="1"/>
  <c r="H1932" i="1"/>
  <c r="G1933" i="1"/>
  <c r="K1931" i="1"/>
  <c r="L1931" i="1" s="1"/>
  <c r="M1931" i="1" s="1"/>
  <c r="N1931" i="1" s="1"/>
  <c r="P1931" i="1" s="1"/>
  <c r="B1931" i="1" s="1"/>
  <c r="J1932" i="1"/>
  <c r="I1959" i="1"/>
  <c r="Q1944" i="1"/>
  <c r="R1944" i="1" s="1"/>
  <c r="T1945" i="1"/>
  <c r="S1945" i="1"/>
  <c r="O1945" i="1"/>
  <c r="A1946" i="1"/>
  <c r="B1945" i="1"/>
  <c r="C1932" i="1"/>
  <c r="D1946" i="1" l="1"/>
  <c r="E1946" i="1" s="1"/>
  <c r="F1947" i="1" s="1"/>
  <c r="K1932" i="1"/>
  <c r="L1932" i="1" s="1"/>
  <c r="M1932" i="1" s="1"/>
  <c r="N1932" i="1" s="1"/>
  <c r="P1932" i="1" s="1"/>
  <c r="B1932" i="1" s="1"/>
  <c r="J1933" i="1"/>
  <c r="H1933" i="1"/>
  <c r="G1934" i="1"/>
  <c r="C1933" i="1"/>
  <c r="A1947" i="1"/>
  <c r="B1946" i="1"/>
  <c r="O1946" i="1"/>
  <c r="S1946" i="1"/>
  <c r="Q1945" i="1"/>
  <c r="R1945" i="1" s="1"/>
  <c r="T1946" i="1"/>
  <c r="I1960" i="1"/>
  <c r="D1947" i="1" l="1"/>
  <c r="E1947" i="1" s="1"/>
  <c r="F1948" i="1" s="1"/>
  <c r="H1934" i="1"/>
  <c r="G1935" i="1"/>
  <c r="K1933" i="1"/>
  <c r="L1933" i="1" s="1"/>
  <c r="M1933" i="1" s="1"/>
  <c r="N1933" i="1" s="1"/>
  <c r="P1933" i="1" s="1"/>
  <c r="B1933" i="1" s="1"/>
  <c r="J1934" i="1"/>
  <c r="B1947" i="1"/>
  <c r="O1947" i="1"/>
  <c r="A1948" i="1"/>
  <c r="C1934" i="1"/>
  <c r="T1947" i="1"/>
  <c r="Q1946" i="1"/>
  <c r="R1946" i="1" s="1"/>
  <c r="S1947" i="1"/>
  <c r="I1961" i="1"/>
  <c r="D1948" i="1" l="1"/>
  <c r="E1948" i="1" s="1"/>
  <c r="F1949" i="1" s="1"/>
  <c r="K1934" i="1"/>
  <c r="L1934" i="1" s="1"/>
  <c r="M1934" i="1" s="1"/>
  <c r="N1934" i="1" s="1"/>
  <c r="P1934" i="1" s="1"/>
  <c r="B1934" i="1" s="1"/>
  <c r="J1935" i="1"/>
  <c r="H1935" i="1"/>
  <c r="G1936" i="1"/>
  <c r="S1948" i="1"/>
  <c r="T1948" i="1"/>
  <c r="Q1947" i="1"/>
  <c r="R1947" i="1" s="1"/>
  <c r="B1948" i="1"/>
  <c r="A1949" i="1"/>
  <c r="O1948" i="1"/>
  <c r="I1962" i="1"/>
  <c r="C1935" i="1"/>
  <c r="D1949" i="1" l="1"/>
  <c r="E1949" i="1" s="1"/>
  <c r="F1950" i="1" s="1"/>
  <c r="H1936" i="1"/>
  <c r="G1937" i="1"/>
  <c r="K1935" i="1"/>
  <c r="L1935" i="1" s="1"/>
  <c r="M1935" i="1" s="1"/>
  <c r="N1935" i="1" s="1"/>
  <c r="P1935" i="1" s="1"/>
  <c r="B1935" i="1" s="1"/>
  <c r="J1936" i="1"/>
  <c r="Q1948" i="1"/>
  <c r="R1948" i="1" s="1"/>
  <c r="S1949" i="1"/>
  <c r="T1949" i="1"/>
  <c r="C1936" i="1"/>
  <c r="I1963" i="1"/>
  <c r="O1949" i="1"/>
  <c r="B1949" i="1"/>
  <c r="A1950" i="1"/>
  <c r="D1950" i="1" l="1"/>
  <c r="E1950" i="1" s="1"/>
  <c r="F1951" i="1" s="1"/>
  <c r="K1936" i="1"/>
  <c r="L1936" i="1" s="1"/>
  <c r="M1936" i="1" s="1"/>
  <c r="N1936" i="1" s="1"/>
  <c r="P1936" i="1" s="1"/>
  <c r="B1936" i="1" s="1"/>
  <c r="J1937" i="1"/>
  <c r="H1937" i="1"/>
  <c r="G1938" i="1"/>
  <c r="I1964" i="1"/>
  <c r="B1950" i="1"/>
  <c r="O1950" i="1"/>
  <c r="A1951" i="1"/>
  <c r="Q1949" i="1"/>
  <c r="R1949" i="1" s="1"/>
  <c r="T1950" i="1"/>
  <c r="S1950" i="1"/>
  <c r="C1937" i="1"/>
  <c r="D1951" i="1" l="1"/>
  <c r="E1951" i="1" s="1"/>
  <c r="F1952" i="1" s="1"/>
  <c r="H1938" i="1"/>
  <c r="G1939" i="1"/>
  <c r="K1937" i="1"/>
  <c r="L1937" i="1" s="1"/>
  <c r="M1937" i="1" s="1"/>
  <c r="N1937" i="1" s="1"/>
  <c r="P1937" i="1" s="1"/>
  <c r="B1937" i="1" s="1"/>
  <c r="J1938" i="1"/>
  <c r="I1965" i="1"/>
  <c r="A1952" i="1"/>
  <c r="B1951" i="1"/>
  <c r="O1951" i="1"/>
  <c r="C1938" i="1"/>
  <c r="T1951" i="1"/>
  <c r="Q1950" i="1"/>
  <c r="R1950" i="1" s="1"/>
  <c r="S1951" i="1"/>
  <c r="D1952" i="1" l="1"/>
  <c r="E1952" i="1" s="1"/>
  <c r="F1953" i="1" s="1"/>
  <c r="B1938" i="1"/>
  <c r="K1938" i="1"/>
  <c r="L1938" i="1" s="1"/>
  <c r="M1938" i="1" s="1"/>
  <c r="N1938" i="1" s="1"/>
  <c r="P1938" i="1" s="1"/>
  <c r="J1939" i="1"/>
  <c r="H1939" i="1"/>
  <c r="G1940" i="1"/>
  <c r="Q1951" i="1"/>
  <c r="R1951" i="1" s="1"/>
  <c r="S1952" i="1"/>
  <c r="T1952" i="1"/>
  <c r="I1966" i="1"/>
  <c r="C1939" i="1"/>
  <c r="B1952" i="1"/>
  <c r="O1952" i="1"/>
  <c r="A1953" i="1"/>
  <c r="D1953" i="1" l="1"/>
  <c r="E1953" i="1" s="1"/>
  <c r="F1954" i="1" s="1"/>
  <c r="H1940" i="1"/>
  <c r="G1941" i="1"/>
  <c r="K1939" i="1"/>
  <c r="L1939" i="1" s="1"/>
  <c r="M1939" i="1" s="1"/>
  <c r="N1939" i="1" s="1"/>
  <c r="P1939" i="1" s="1"/>
  <c r="J1940" i="1"/>
  <c r="C1940" i="1"/>
  <c r="B1953" i="1"/>
  <c r="O1953" i="1"/>
  <c r="A1954" i="1"/>
  <c r="Q1952" i="1"/>
  <c r="R1952" i="1" s="1"/>
  <c r="S1953" i="1"/>
  <c r="T1953" i="1"/>
  <c r="I1967" i="1"/>
  <c r="D1954" i="1" l="1"/>
  <c r="E1954" i="1" s="1"/>
  <c r="F1955" i="1" s="1"/>
  <c r="K1940" i="1"/>
  <c r="L1940" i="1" s="1"/>
  <c r="M1940" i="1" s="1"/>
  <c r="N1940" i="1" s="1"/>
  <c r="P1940" i="1" s="1"/>
  <c r="J1941" i="1"/>
  <c r="H1941" i="1"/>
  <c r="G1942" i="1"/>
  <c r="I1968" i="1"/>
  <c r="C1941" i="1"/>
  <c r="Q1953" i="1"/>
  <c r="R1953" i="1" s="1"/>
  <c r="T1954" i="1"/>
  <c r="S1954" i="1"/>
  <c r="B1954" i="1"/>
  <c r="A1955" i="1"/>
  <c r="O1954" i="1"/>
  <c r="D1955" i="1" l="1"/>
  <c r="E1955" i="1" s="1"/>
  <c r="F1956" i="1" s="1"/>
  <c r="H1942" i="1"/>
  <c r="G1943" i="1"/>
  <c r="K1941" i="1"/>
  <c r="L1941" i="1" s="1"/>
  <c r="M1941" i="1" s="1"/>
  <c r="N1941" i="1" s="1"/>
  <c r="P1941" i="1" s="1"/>
  <c r="J1942" i="1"/>
  <c r="I1969" i="1"/>
  <c r="T1955" i="1"/>
  <c r="Q1954" i="1"/>
  <c r="R1954" i="1" s="1"/>
  <c r="S1955" i="1"/>
  <c r="C1942" i="1"/>
  <c r="A1956" i="1"/>
  <c r="B1955" i="1"/>
  <c r="O1955" i="1"/>
  <c r="D1956" i="1" l="1"/>
  <c r="E1956" i="1" s="1"/>
  <c r="F1957" i="1" s="1"/>
  <c r="K1942" i="1"/>
  <c r="L1942" i="1" s="1"/>
  <c r="M1942" i="1" s="1"/>
  <c r="N1942" i="1" s="1"/>
  <c r="P1942" i="1" s="1"/>
  <c r="J1943" i="1"/>
  <c r="H1943" i="1"/>
  <c r="G1944" i="1"/>
  <c r="I1970" i="1"/>
  <c r="Q1955" i="1"/>
  <c r="R1955" i="1" s="1"/>
  <c r="T1956" i="1"/>
  <c r="S1956" i="1"/>
  <c r="O1956" i="1"/>
  <c r="B1956" i="1"/>
  <c r="A1957" i="1"/>
  <c r="C1943" i="1"/>
  <c r="D1957" i="1" l="1"/>
  <c r="E1957" i="1" s="1"/>
  <c r="F1958" i="1" s="1"/>
  <c r="H1944" i="1"/>
  <c r="G1945" i="1"/>
  <c r="K1943" i="1"/>
  <c r="L1943" i="1" s="1"/>
  <c r="M1943" i="1" s="1"/>
  <c r="N1943" i="1" s="1"/>
  <c r="P1943" i="1" s="1"/>
  <c r="J1944" i="1"/>
  <c r="B1957" i="1"/>
  <c r="O1957" i="1"/>
  <c r="A1958" i="1"/>
  <c r="I1971" i="1"/>
  <c r="Q1956" i="1"/>
  <c r="R1956" i="1" s="1"/>
  <c r="T1957" i="1"/>
  <c r="S1957" i="1"/>
  <c r="C1944" i="1"/>
  <c r="D1958" i="1" l="1"/>
  <c r="E1958" i="1" s="1"/>
  <c r="F1959" i="1" s="1"/>
  <c r="K1944" i="1"/>
  <c r="L1944" i="1" s="1"/>
  <c r="M1944" i="1" s="1"/>
  <c r="N1944" i="1" s="1"/>
  <c r="P1944" i="1" s="1"/>
  <c r="J1945" i="1"/>
  <c r="H1945" i="1"/>
  <c r="G1946" i="1"/>
  <c r="A1959" i="1"/>
  <c r="B1958" i="1"/>
  <c r="O1958" i="1"/>
  <c r="T1958" i="1"/>
  <c r="Q1957" i="1"/>
  <c r="R1957" i="1" s="1"/>
  <c r="S1958" i="1"/>
  <c r="I1972" i="1"/>
  <c r="C1945" i="1"/>
  <c r="D1959" i="1" l="1"/>
  <c r="E1959" i="1" s="1"/>
  <c r="F1960" i="1" s="1"/>
  <c r="H1946" i="1"/>
  <c r="G1947" i="1"/>
  <c r="K1945" i="1"/>
  <c r="L1945" i="1" s="1"/>
  <c r="M1945" i="1" s="1"/>
  <c r="N1945" i="1" s="1"/>
  <c r="P1945" i="1" s="1"/>
  <c r="J1946" i="1"/>
  <c r="C1946" i="1"/>
  <c r="A1960" i="1"/>
  <c r="B1959" i="1"/>
  <c r="O1959" i="1"/>
  <c r="I1973" i="1"/>
  <c r="T1959" i="1"/>
  <c r="S1959" i="1"/>
  <c r="Q1958" i="1"/>
  <c r="R1958" i="1" s="1"/>
  <c r="D1960" i="1" l="1"/>
  <c r="E1960" i="1" s="1"/>
  <c r="F1961" i="1" s="1"/>
  <c r="K1946" i="1"/>
  <c r="L1946" i="1" s="1"/>
  <c r="M1946" i="1" s="1"/>
  <c r="N1946" i="1" s="1"/>
  <c r="P1946" i="1" s="1"/>
  <c r="J1947" i="1"/>
  <c r="H1947" i="1"/>
  <c r="G1948" i="1"/>
  <c r="Q1959" i="1"/>
  <c r="R1959" i="1" s="1"/>
  <c r="T1960" i="1"/>
  <c r="S1960" i="1"/>
  <c r="O1960" i="1"/>
  <c r="A1961" i="1"/>
  <c r="B1960" i="1"/>
  <c r="I1974" i="1"/>
  <c r="C1947" i="1"/>
  <c r="D1961" i="1" l="1"/>
  <c r="E1961" i="1" s="1"/>
  <c r="F1962" i="1" s="1"/>
  <c r="H1948" i="1"/>
  <c r="G1949" i="1"/>
  <c r="K1947" i="1"/>
  <c r="L1947" i="1" s="1"/>
  <c r="M1947" i="1" s="1"/>
  <c r="N1947" i="1" s="1"/>
  <c r="P1947" i="1" s="1"/>
  <c r="J1948" i="1"/>
  <c r="I1975" i="1"/>
  <c r="A1962" i="1"/>
  <c r="B1961" i="1"/>
  <c r="O1961" i="1"/>
  <c r="C1948" i="1"/>
  <c r="Q1960" i="1"/>
  <c r="R1960" i="1" s="1"/>
  <c r="S1961" i="1"/>
  <c r="T1961" i="1"/>
  <c r="D1962" i="1" l="1"/>
  <c r="E1962" i="1" s="1"/>
  <c r="F1963" i="1" s="1"/>
  <c r="K1948" i="1"/>
  <c r="L1948" i="1" s="1"/>
  <c r="M1948" i="1" s="1"/>
  <c r="N1948" i="1" s="1"/>
  <c r="P1948" i="1" s="1"/>
  <c r="J1949" i="1"/>
  <c r="H1949" i="1"/>
  <c r="G1950" i="1"/>
  <c r="C1949" i="1"/>
  <c r="Q1961" i="1"/>
  <c r="R1961" i="1" s="1"/>
  <c r="T1962" i="1"/>
  <c r="S1962" i="1"/>
  <c r="I1976" i="1"/>
  <c r="B1962" i="1"/>
  <c r="O1962" i="1"/>
  <c r="A1963" i="1"/>
  <c r="D1963" i="1" l="1"/>
  <c r="E1963" i="1" s="1"/>
  <c r="F1964" i="1" s="1"/>
  <c r="H1950" i="1"/>
  <c r="G1951" i="1"/>
  <c r="K1949" i="1"/>
  <c r="L1949" i="1" s="1"/>
  <c r="M1949" i="1" s="1"/>
  <c r="N1949" i="1" s="1"/>
  <c r="P1949" i="1" s="1"/>
  <c r="J1950" i="1"/>
  <c r="T1963" i="1"/>
  <c r="S1963" i="1"/>
  <c r="Q1962" i="1"/>
  <c r="R1962" i="1" s="1"/>
  <c r="I1977" i="1"/>
  <c r="C1950" i="1"/>
  <c r="A1964" i="1"/>
  <c r="B1963" i="1"/>
  <c r="O1963" i="1"/>
  <c r="D1964" i="1" l="1"/>
  <c r="E1964" i="1" s="1"/>
  <c r="F1965" i="1" s="1"/>
  <c r="K1950" i="1"/>
  <c r="L1950" i="1" s="1"/>
  <c r="M1950" i="1" s="1"/>
  <c r="N1950" i="1" s="1"/>
  <c r="P1950" i="1" s="1"/>
  <c r="J1951" i="1"/>
  <c r="H1951" i="1"/>
  <c r="G1952" i="1"/>
  <c r="C1951" i="1"/>
  <c r="O1964" i="1"/>
  <c r="B1964" i="1"/>
  <c r="A1965" i="1"/>
  <c r="Q1963" i="1"/>
  <c r="R1963" i="1" s="1"/>
  <c r="T1964" i="1"/>
  <c r="S1964" i="1"/>
  <c r="I1978" i="1"/>
  <c r="D1965" i="1" l="1"/>
  <c r="E1965" i="1" s="1"/>
  <c r="F1966" i="1" s="1"/>
  <c r="H1952" i="1"/>
  <c r="G1953" i="1"/>
  <c r="K1951" i="1"/>
  <c r="L1951" i="1" s="1"/>
  <c r="M1951" i="1" s="1"/>
  <c r="N1951" i="1" s="1"/>
  <c r="P1951" i="1" s="1"/>
  <c r="J1952" i="1"/>
  <c r="C1952" i="1"/>
  <c r="B1965" i="1"/>
  <c r="O1965" i="1"/>
  <c r="A1966" i="1"/>
  <c r="Q1964" i="1"/>
  <c r="R1964" i="1" s="1"/>
  <c r="S1965" i="1"/>
  <c r="T1965" i="1"/>
  <c r="I1979" i="1"/>
  <c r="D1966" i="1" l="1"/>
  <c r="E1966" i="1" s="1"/>
  <c r="F1967" i="1" s="1"/>
  <c r="H1953" i="1"/>
  <c r="G1954" i="1"/>
  <c r="K1952" i="1"/>
  <c r="L1952" i="1" s="1"/>
  <c r="M1952" i="1" s="1"/>
  <c r="N1952" i="1" s="1"/>
  <c r="P1952" i="1" s="1"/>
  <c r="J1953" i="1"/>
  <c r="I1980" i="1"/>
  <c r="A1967" i="1"/>
  <c r="B1966" i="1"/>
  <c r="O1966" i="1"/>
  <c r="T1966" i="1"/>
  <c r="Q1965" i="1"/>
  <c r="R1965" i="1" s="1"/>
  <c r="S1966" i="1"/>
  <c r="C1953" i="1"/>
  <c r="D1967" i="1" l="1"/>
  <c r="E1967" i="1" s="1"/>
  <c r="F1968" i="1" s="1"/>
  <c r="K1953" i="1"/>
  <c r="L1953" i="1" s="1"/>
  <c r="M1953" i="1" s="1"/>
  <c r="N1953" i="1" s="1"/>
  <c r="P1953" i="1" s="1"/>
  <c r="J1954" i="1"/>
  <c r="H1954" i="1"/>
  <c r="G1955" i="1"/>
  <c r="C1954" i="1"/>
  <c r="T1967" i="1"/>
  <c r="S1967" i="1"/>
  <c r="Q1966" i="1"/>
  <c r="R1966" i="1" s="1"/>
  <c r="I1981" i="1"/>
  <c r="B1967" i="1"/>
  <c r="O1967" i="1"/>
  <c r="A1968" i="1"/>
  <c r="D1968" i="1" l="1"/>
  <c r="E1968" i="1" s="1"/>
  <c r="F1969" i="1" s="1"/>
  <c r="H1955" i="1"/>
  <c r="G1956" i="1"/>
  <c r="K1954" i="1"/>
  <c r="L1954" i="1" s="1"/>
  <c r="M1954" i="1" s="1"/>
  <c r="N1954" i="1" s="1"/>
  <c r="P1954" i="1" s="1"/>
  <c r="J1955" i="1"/>
  <c r="B1968" i="1"/>
  <c r="O1968" i="1"/>
  <c r="A1969" i="1"/>
  <c r="C1955" i="1"/>
  <c r="Q1967" i="1"/>
  <c r="R1967" i="1" s="1"/>
  <c r="T1968" i="1"/>
  <c r="S1968" i="1"/>
  <c r="I1982" i="1"/>
  <c r="D1969" i="1" l="1"/>
  <c r="E1969" i="1" s="1"/>
  <c r="F1970" i="1" s="1"/>
  <c r="K1955" i="1"/>
  <c r="L1955" i="1" s="1"/>
  <c r="M1955" i="1" s="1"/>
  <c r="N1955" i="1" s="1"/>
  <c r="P1955" i="1" s="1"/>
  <c r="J1956" i="1"/>
  <c r="H1956" i="1"/>
  <c r="G1957" i="1"/>
  <c r="I1983" i="1"/>
  <c r="C1956" i="1"/>
  <c r="B1969" i="1"/>
  <c r="O1969" i="1"/>
  <c r="A1970" i="1"/>
  <c r="Q1968" i="1"/>
  <c r="R1968" i="1" s="1"/>
  <c r="S1969" i="1"/>
  <c r="T1969" i="1"/>
  <c r="D1970" i="1" l="1"/>
  <c r="E1970" i="1" s="1"/>
  <c r="F1971" i="1" s="1"/>
  <c r="H1957" i="1"/>
  <c r="G1958" i="1"/>
  <c r="K1956" i="1"/>
  <c r="L1956" i="1" s="1"/>
  <c r="M1956" i="1" s="1"/>
  <c r="N1956" i="1" s="1"/>
  <c r="P1956" i="1" s="1"/>
  <c r="J1957" i="1"/>
  <c r="I1984" i="1"/>
  <c r="Q1969" i="1"/>
  <c r="R1969" i="1" s="1"/>
  <c r="T1970" i="1"/>
  <c r="S1970" i="1"/>
  <c r="C1957" i="1"/>
  <c r="A1971" i="1"/>
  <c r="B1970" i="1"/>
  <c r="O1970" i="1"/>
  <c r="D1971" i="1" l="1"/>
  <c r="E1971" i="1" s="1"/>
  <c r="F1972" i="1" s="1"/>
  <c r="K1957" i="1"/>
  <c r="L1957" i="1" s="1"/>
  <c r="M1957" i="1" s="1"/>
  <c r="N1957" i="1" s="1"/>
  <c r="P1957" i="1" s="1"/>
  <c r="J1958" i="1"/>
  <c r="H1958" i="1"/>
  <c r="G1959" i="1"/>
  <c r="C1958" i="1"/>
  <c r="I1985" i="1"/>
  <c r="S1971" i="1"/>
  <c r="Q1970" i="1"/>
  <c r="R1970" i="1" s="1"/>
  <c r="T1971" i="1"/>
  <c r="B1971" i="1"/>
  <c r="A1972" i="1"/>
  <c r="O1971" i="1"/>
  <c r="D1972" i="1" l="1"/>
  <c r="E1972" i="1" s="1"/>
  <c r="F1973" i="1" s="1"/>
  <c r="H1959" i="1"/>
  <c r="G1960" i="1"/>
  <c r="K1958" i="1"/>
  <c r="L1958" i="1" s="1"/>
  <c r="M1958" i="1" s="1"/>
  <c r="N1958" i="1" s="1"/>
  <c r="P1958" i="1" s="1"/>
  <c r="J1959" i="1"/>
  <c r="Q1971" i="1"/>
  <c r="R1971" i="1" s="1"/>
  <c r="T1972" i="1"/>
  <c r="S1972" i="1"/>
  <c r="O1972" i="1"/>
  <c r="A1973" i="1"/>
  <c r="B1972" i="1"/>
  <c r="I1986" i="1"/>
  <c r="C1959" i="1"/>
  <c r="D1973" i="1" l="1"/>
  <c r="E1973" i="1" s="1"/>
  <c r="F1974" i="1" s="1"/>
  <c r="K1959" i="1"/>
  <c r="L1959" i="1" s="1"/>
  <c r="M1959" i="1" s="1"/>
  <c r="N1959" i="1" s="1"/>
  <c r="P1959" i="1" s="1"/>
  <c r="J1960" i="1"/>
  <c r="H1960" i="1"/>
  <c r="G1961" i="1"/>
  <c r="C1960" i="1"/>
  <c r="O1973" i="1"/>
  <c r="A1974" i="1"/>
  <c r="B1973" i="1"/>
  <c r="I1987" i="1"/>
  <c r="S1973" i="1"/>
  <c r="T1973" i="1"/>
  <c r="Q1972" i="1"/>
  <c r="R1972" i="1" s="1"/>
  <c r="D1974" i="1" l="1"/>
  <c r="E1974" i="1" s="1"/>
  <c r="F1975" i="1" s="1"/>
  <c r="H1961" i="1"/>
  <c r="G1962" i="1"/>
  <c r="K1960" i="1"/>
  <c r="L1960" i="1" s="1"/>
  <c r="M1960" i="1" s="1"/>
  <c r="N1960" i="1" s="1"/>
  <c r="P1960" i="1" s="1"/>
  <c r="J1961" i="1"/>
  <c r="I1988" i="1"/>
  <c r="O1974" i="1"/>
  <c r="A1975" i="1"/>
  <c r="B1974" i="1"/>
  <c r="C1961" i="1"/>
  <c r="Q1973" i="1"/>
  <c r="R1973" i="1" s="1"/>
  <c r="T1974" i="1"/>
  <c r="S1974" i="1"/>
  <c r="D1975" i="1" l="1"/>
  <c r="E1975" i="1" s="1"/>
  <c r="F1976" i="1" s="1"/>
  <c r="K1961" i="1"/>
  <c r="L1961" i="1" s="1"/>
  <c r="M1961" i="1" s="1"/>
  <c r="N1961" i="1" s="1"/>
  <c r="P1961" i="1" s="1"/>
  <c r="J1962" i="1"/>
  <c r="H1962" i="1"/>
  <c r="G1963" i="1"/>
  <c r="A1976" i="1"/>
  <c r="B1975" i="1"/>
  <c r="O1975" i="1"/>
  <c r="I1989" i="1"/>
  <c r="T1975" i="1"/>
  <c r="S1975" i="1"/>
  <c r="Q1974" i="1"/>
  <c r="R1974" i="1" s="1"/>
  <c r="C1962" i="1"/>
  <c r="D1976" i="1" l="1"/>
  <c r="E1976" i="1" s="1"/>
  <c r="F1977" i="1" s="1"/>
  <c r="H1963" i="1"/>
  <c r="G1964" i="1"/>
  <c r="K1962" i="1"/>
  <c r="L1962" i="1" s="1"/>
  <c r="M1962" i="1" s="1"/>
  <c r="N1962" i="1" s="1"/>
  <c r="P1962" i="1" s="1"/>
  <c r="J1963" i="1"/>
  <c r="O1976" i="1"/>
  <c r="A1977" i="1"/>
  <c r="B1976" i="1"/>
  <c r="C1963" i="1"/>
  <c r="Q1975" i="1"/>
  <c r="R1975" i="1" s="1"/>
  <c r="T1976" i="1"/>
  <c r="S1976" i="1"/>
  <c r="I1990" i="1"/>
  <c r="D1977" i="1" l="1"/>
  <c r="E1977" i="1" s="1"/>
  <c r="F1978" i="1" s="1"/>
  <c r="K1963" i="1"/>
  <c r="L1963" i="1" s="1"/>
  <c r="M1963" i="1" s="1"/>
  <c r="N1963" i="1" s="1"/>
  <c r="P1963" i="1" s="1"/>
  <c r="J1964" i="1"/>
  <c r="H1964" i="1"/>
  <c r="G1965" i="1"/>
  <c r="C1964" i="1"/>
  <c r="I1991" i="1"/>
  <c r="B1977" i="1"/>
  <c r="O1977" i="1"/>
  <c r="A1978" i="1"/>
  <c r="S1977" i="1"/>
  <c r="T1977" i="1"/>
  <c r="Q1976" i="1"/>
  <c r="R1976" i="1" s="1"/>
  <c r="D1978" i="1" l="1"/>
  <c r="E1978" i="1" s="1"/>
  <c r="F1979" i="1" s="1"/>
  <c r="H1965" i="1"/>
  <c r="G1966" i="1"/>
  <c r="K1964" i="1"/>
  <c r="L1964" i="1" s="1"/>
  <c r="M1964" i="1" s="1"/>
  <c r="N1964" i="1" s="1"/>
  <c r="P1964" i="1" s="1"/>
  <c r="J1965" i="1"/>
  <c r="B1978" i="1"/>
  <c r="O1978" i="1"/>
  <c r="A1979" i="1"/>
  <c r="C1965" i="1"/>
  <c r="Q1977" i="1"/>
  <c r="R1977" i="1" s="1"/>
  <c r="T1978" i="1"/>
  <c r="S1978" i="1"/>
  <c r="I1992" i="1"/>
  <c r="D1979" i="1" l="1"/>
  <c r="E1979" i="1" s="1"/>
  <c r="F1980" i="1" s="1"/>
  <c r="K1965" i="1"/>
  <c r="L1965" i="1" s="1"/>
  <c r="M1965" i="1" s="1"/>
  <c r="N1965" i="1" s="1"/>
  <c r="P1965" i="1" s="1"/>
  <c r="J1966" i="1"/>
  <c r="H1966" i="1"/>
  <c r="G1967" i="1"/>
  <c r="T1979" i="1"/>
  <c r="S1979" i="1"/>
  <c r="Q1978" i="1"/>
  <c r="R1978" i="1" s="1"/>
  <c r="B1979" i="1"/>
  <c r="O1979" i="1"/>
  <c r="A1980" i="1"/>
  <c r="I1993" i="1"/>
  <c r="C1966" i="1"/>
  <c r="D1980" i="1" l="1"/>
  <c r="E1980" i="1" s="1"/>
  <c r="F1981" i="1" s="1"/>
  <c r="H1967" i="1"/>
  <c r="G1968" i="1"/>
  <c r="K1966" i="1"/>
  <c r="L1966" i="1" s="1"/>
  <c r="M1966" i="1" s="1"/>
  <c r="N1966" i="1" s="1"/>
  <c r="P1966" i="1" s="1"/>
  <c r="J1967" i="1"/>
  <c r="Q1979" i="1"/>
  <c r="R1979" i="1" s="1"/>
  <c r="S1980" i="1"/>
  <c r="T1980" i="1"/>
  <c r="C1967" i="1"/>
  <c r="I1994" i="1"/>
  <c r="B1980" i="1"/>
  <c r="O1980" i="1"/>
  <c r="A1981" i="1"/>
  <c r="D1981" i="1" l="1"/>
  <c r="E1981" i="1" s="1"/>
  <c r="F1982" i="1" s="1"/>
  <c r="K1967" i="1"/>
  <c r="L1967" i="1" s="1"/>
  <c r="M1967" i="1" s="1"/>
  <c r="N1967" i="1" s="1"/>
  <c r="P1967" i="1" s="1"/>
  <c r="J1968" i="1"/>
  <c r="H1968" i="1"/>
  <c r="G1969" i="1"/>
  <c r="I1995" i="1"/>
  <c r="C1968" i="1"/>
  <c r="Q1980" i="1"/>
  <c r="R1980" i="1" s="1"/>
  <c r="S1981" i="1"/>
  <c r="T1981" i="1"/>
  <c r="B1981" i="1"/>
  <c r="O1981" i="1"/>
  <c r="A1982" i="1"/>
  <c r="D1982" i="1" l="1"/>
  <c r="E1982" i="1" s="1"/>
  <c r="F1983" i="1" s="1"/>
  <c r="H1969" i="1"/>
  <c r="G1970" i="1"/>
  <c r="K1968" i="1"/>
  <c r="L1968" i="1" s="1"/>
  <c r="M1968" i="1" s="1"/>
  <c r="N1968" i="1" s="1"/>
  <c r="P1968" i="1" s="1"/>
  <c r="J1969" i="1"/>
  <c r="A1983" i="1"/>
  <c r="B1982" i="1"/>
  <c r="O1982" i="1"/>
  <c r="S1982" i="1"/>
  <c r="Q1981" i="1"/>
  <c r="R1981" i="1" s="1"/>
  <c r="T1982" i="1"/>
  <c r="C1969" i="1"/>
  <c r="I1996" i="1"/>
  <c r="D1983" i="1" l="1"/>
  <c r="E1983" i="1" s="1"/>
  <c r="F1984" i="1" s="1"/>
  <c r="K1969" i="1"/>
  <c r="L1969" i="1" s="1"/>
  <c r="M1969" i="1" s="1"/>
  <c r="N1969" i="1" s="1"/>
  <c r="P1969" i="1" s="1"/>
  <c r="J1970" i="1"/>
  <c r="H1970" i="1"/>
  <c r="G1971" i="1"/>
  <c r="T1983" i="1"/>
  <c r="S1983" i="1"/>
  <c r="Q1982" i="1"/>
  <c r="R1982" i="1" s="1"/>
  <c r="I1997" i="1"/>
  <c r="C1970" i="1"/>
  <c r="B1983" i="1"/>
  <c r="O1983" i="1"/>
  <c r="A1984" i="1"/>
  <c r="D1984" i="1" l="1"/>
  <c r="E1984" i="1" s="1"/>
  <c r="F1985" i="1" s="1"/>
  <c r="H1971" i="1"/>
  <c r="G1972" i="1"/>
  <c r="K1970" i="1"/>
  <c r="L1970" i="1" s="1"/>
  <c r="M1970" i="1" s="1"/>
  <c r="N1970" i="1" s="1"/>
  <c r="P1970" i="1" s="1"/>
  <c r="J1971" i="1"/>
  <c r="C1971" i="1"/>
  <c r="B1984" i="1"/>
  <c r="O1984" i="1"/>
  <c r="A1985" i="1"/>
  <c r="I1998" i="1"/>
  <c r="Q1983" i="1"/>
  <c r="R1983" i="1" s="1"/>
  <c r="T1984" i="1"/>
  <c r="S1984" i="1"/>
  <c r="D1985" i="1" l="1"/>
  <c r="E1985" i="1" s="1"/>
  <c r="F1986" i="1" s="1"/>
  <c r="K1971" i="1"/>
  <c r="L1971" i="1" s="1"/>
  <c r="M1971" i="1" s="1"/>
  <c r="N1971" i="1" s="1"/>
  <c r="P1971" i="1" s="1"/>
  <c r="J1972" i="1"/>
  <c r="H1972" i="1"/>
  <c r="G1973" i="1"/>
  <c r="S1985" i="1"/>
  <c r="Q1984" i="1"/>
  <c r="R1984" i="1" s="1"/>
  <c r="T1985" i="1"/>
  <c r="B1985" i="1"/>
  <c r="O1985" i="1"/>
  <c r="A1986" i="1"/>
  <c r="I1999" i="1"/>
  <c r="C1972" i="1"/>
  <c r="D1986" i="1" l="1"/>
  <c r="E1986" i="1" s="1"/>
  <c r="F1987" i="1" s="1"/>
  <c r="H1973" i="1"/>
  <c r="G1974" i="1"/>
  <c r="K1972" i="1"/>
  <c r="L1972" i="1" s="1"/>
  <c r="M1972" i="1" s="1"/>
  <c r="N1972" i="1" s="1"/>
  <c r="P1972" i="1" s="1"/>
  <c r="J1973" i="1"/>
  <c r="I2000" i="1"/>
  <c r="C1973" i="1"/>
  <c r="B1986" i="1"/>
  <c r="A1987" i="1"/>
  <c r="O1986" i="1"/>
  <c r="Q1985" i="1"/>
  <c r="R1985" i="1" s="1"/>
  <c r="S1986" i="1"/>
  <c r="T1986" i="1"/>
  <c r="D1987" i="1" l="1"/>
  <c r="E1987" i="1" s="1"/>
  <c r="F1988" i="1" s="1"/>
  <c r="K1973" i="1"/>
  <c r="L1973" i="1" s="1"/>
  <c r="M1973" i="1" s="1"/>
  <c r="N1973" i="1" s="1"/>
  <c r="P1973" i="1" s="1"/>
  <c r="J1974" i="1"/>
  <c r="H1974" i="1"/>
  <c r="G1975" i="1"/>
  <c r="B1987" i="1"/>
  <c r="A1988" i="1"/>
  <c r="O1987" i="1"/>
  <c r="T1987" i="1"/>
  <c r="S1987" i="1"/>
  <c r="Q1986" i="1"/>
  <c r="R1986" i="1" s="1"/>
  <c r="I2001" i="1"/>
  <c r="C1974" i="1"/>
  <c r="D1988" i="1" l="1"/>
  <c r="E1988" i="1" s="1"/>
  <c r="F1989" i="1" s="1"/>
  <c r="H1975" i="1"/>
  <c r="G1976" i="1"/>
  <c r="K1974" i="1"/>
  <c r="L1974" i="1" s="1"/>
  <c r="M1974" i="1" s="1"/>
  <c r="N1974" i="1" s="1"/>
  <c r="P1974" i="1" s="1"/>
  <c r="J1975" i="1"/>
  <c r="C1975" i="1"/>
  <c r="I2002" i="1"/>
  <c r="Q1987" i="1"/>
  <c r="R1987" i="1" s="1"/>
  <c r="T1988" i="1"/>
  <c r="S1988" i="1"/>
  <c r="O1988" i="1"/>
  <c r="B1988" i="1"/>
  <c r="A1989" i="1"/>
  <c r="D1989" i="1" l="1"/>
  <c r="E1989" i="1" s="1"/>
  <c r="F1990" i="1" s="1"/>
  <c r="K1975" i="1"/>
  <c r="L1975" i="1" s="1"/>
  <c r="M1975" i="1" s="1"/>
  <c r="N1975" i="1" s="1"/>
  <c r="P1975" i="1" s="1"/>
  <c r="J1976" i="1"/>
  <c r="H1976" i="1"/>
  <c r="G1977" i="1"/>
  <c r="S1989" i="1"/>
  <c r="Q1988" i="1"/>
  <c r="R1988" i="1" s="1"/>
  <c r="T1989" i="1"/>
  <c r="B1989" i="1"/>
  <c r="A1990" i="1"/>
  <c r="O1989" i="1"/>
  <c r="C1976" i="1"/>
  <c r="I2003" i="1"/>
  <c r="D1990" i="1" l="1"/>
  <c r="E1990" i="1" s="1"/>
  <c r="F1991" i="1" s="1"/>
  <c r="H1977" i="1"/>
  <c r="G1978" i="1"/>
  <c r="K1976" i="1"/>
  <c r="L1976" i="1" s="1"/>
  <c r="M1976" i="1" s="1"/>
  <c r="N1976" i="1" s="1"/>
  <c r="P1976" i="1" s="1"/>
  <c r="J1977" i="1"/>
  <c r="I2004" i="1"/>
  <c r="S1990" i="1"/>
  <c r="T1990" i="1"/>
  <c r="Q1989" i="1"/>
  <c r="R1989" i="1" s="1"/>
  <c r="C1977" i="1"/>
  <c r="B1990" i="1"/>
  <c r="A1991" i="1"/>
  <c r="O1990" i="1"/>
  <c r="D1991" i="1" l="1"/>
  <c r="E1991" i="1" s="1"/>
  <c r="F1992" i="1" s="1"/>
  <c r="K1977" i="1"/>
  <c r="L1977" i="1" s="1"/>
  <c r="M1977" i="1" s="1"/>
  <c r="N1977" i="1" s="1"/>
  <c r="P1977" i="1" s="1"/>
  <c r="J1978" i="1"/>
  <c r="H1978" i="1"/>
  <c r="G1979" i="1"/>
  <c r="Q1990" i="1"/>
  <c r="R1990" i="1" s="1"/>
  <c r="T1991" i="1"/>
  <c r="S1991" i="1"/>
  <c r="O1991" i="1"/>
  <c r="A1992" i="1"/>
  <c r="B1991" i="1"/>
  <c r="C1978" i="1"/>
  <c r="I2005" i="1"/>
  <c r="D1992" i="1" l="1"/>
  <c r="E1992" i="1" s="1"/>
  <c r="F1993" i="1" s="1"/>
  <c r="H1979" i="1"/>
  <c r="G1980" i="1"/>
  <c r="K1978" i="1"/>
  <c r="L1978" i="1" s="1"/>
  <c r="M1978" i="1" s="1"/>
  <c r="N1978" i="1" s="1"/>
  <c r="P1978" i="1" s="1"/>
  <c r="J1979" i="1"/>
  <c r="I2006" i="1"/>
  <c r="C1979" i="1"/>
  <c r="B1992" i="1"/>
  <c r="O1992" i="1"/>
  <c r="A1993" i="1"/>
  <c r="Q1991" i="1"/>
  <c r="R1991" i="1" s="1"/>
  <c r="T1992" i="1"/>
  <c r="S1992" i="1"/>
  <c r="D1993" i="1" l="1"/>
  <c r="E1993" i="1" s="1"/>
  <c r="F1994" i="1" s="1"/>
  <c r="K1979" i="1"/>
  <c r="L1979" i="1" s="1"/>
  <c r="M1979" i="1" s="1"/>
  <c r="N1979" i="1" s="1"/>
  <c r="P1979" i="1" s="1"/>
  <c r="J1980" i="1"/>
  <c r="H1980" i="1"/>
  <c r="G1981" i="1"/>
  <c r="C1980" i="1"/>
  <c r="I2007" i="1"/>
  <c r="B1993" i="1"/>
  <c r="O1993" i="1"/>
  <c r="A1994" i="1"/>
  <c r="Q1992" i="1"/>
  <c r="R1992" i="1" s="1"/>
  <c r="T1993" i="1"/>
  <c r="S1993" i="1"/>
  <c r="D1994" i="1" l="1"/>
  <c r="E1994" i="1" s="1"/>
  <c r="F1995" i="1" s="1"/>
  <c r="H1981" i="1"/>
  <c r="G1982" i="1"/>
  <c r="K1980" i="1"/>
  <c r="L1980" i="1" s="1"/>
  <c r="M1980" i="1" s="1"/>
  <c r="N1980" i="1" s="1"/>
  <c r="P1980" i="1" s="1"/>
  <c r="J1981" i="1"/>
  <c r="A1995" i="1"/>
  <c r="B1994" i="1"/>
  <c r="O1994" i="1"/>
  <c r="C1981" i="1"/>
  <c r="S1994" i="1"/>
  <c r="T1994" i="1"/>
  <c r="Q1993" i="1"/>
  <c r="R1993" i="1" s="1"/>
  <c r="I2008" i="1"/>
  <c r="D1995" i="1" l="1"/>
  <c r="E1995" i="1" s="1"/>
  <c r="F1996" i="1" s="1"/>
  <c r="K1981" i="1"/>
  <c r="L1981" i="1" s="1"/>
  <c r="M1981" i="1" s="1"/>
  <c r="N1981" i="1" s="1"/>
  <c r="P1981" i="1" s="1"/>
  <c r="J1982" i="1"/>
  <c r="H1982" i="1"/>
  <c r="G1983" i="1"/>
  <c r="O1995" i="1"/>
  <c r="B1995" i="1"/>
  <c r="A1996" i="1"/>
  <c r="Q1994" i="1"/>
  <c r="R1994" i="1" s="1"/>
  <c r="T1995" i="1"/>
  <c r="S1995" i="1"/>
  <c r="I2009" i="1"/>
  <c r="C1982" i="1"/>
  <c r="D1996" i="1" l="1"/>
  <c r="E1996" i="1" s="1"/>
  <c r="F1997" i="1" s="1"/>
  <c r="H1983" i="1"/>
  <c r="G1984" i="1"/>
  <c r="K1982" i="1"/>
  <c r="L1982" i="1" s="1"/>
  <c r="M1982" i="1" s="1"/>
  <c r="N1982" i="1" s="1"/>
  <c r="P1982" i="1" s="1"/>
  <c r="J1983" i="1"/>
  <c r="C1983" i="1"/>
  <c r="Q1995" i="1"/>
  <c r="R1995" i="1" s="1"/>
  <c r="T1996" i="1"/>
  <c r="S1996" i="1"/>
  <c r="B1996" i="1"/>
  <c r="O1996" i="1"/>
  <c r="A1997" i="1"/>
  <c r="I2010" i="1"/>
  <c r="D1997" i="1" l="1"/>
  <c r="E1997" i="1" s="1"/>
  <c r="F1998" i="1" s="1"/>
  <c r="K1983" i="1"/>
  <c r="L1983" i="1" s="1"/>
  <c r="M1983" i="1" s="1"/>
  <c r="N1983" i="1" s="1"/>
  <c r="P1983" i="1" s="1"/>
  <c r="J1984" i="1"/>
  <c r="H1984" i="1"/>
  <c r="G1985" i="1"/>
  <c r="Q1996" i="1"/>
  <c r="R1996" i="1" s="1"/>
  <c r="T1997" i="1"/>
  <c r="S1997" i="1"/>
  <c r="I2011" i="1"/>
  <c r="B1997" i="1"/>
  <c r="A1998" i="1"/>
  <c r="O1997" i="1"/>
  <c r="C1984" i="1"/>
  <c r="D1998" i="1" l="1"/>
  <c r="E1998" i="1" s="1"/>
  <c r="F1999" i="1" s="1"/>
  <c r="H1985" i="1"/>
  <c r="G1986" i="1"/>
  <c r="K1984" i="1"/>
  <c r="L1984" i="1" s="1"/>
  <c r="M1984" i="1" s="1"/>
  <c r="N1984" i="1" s="1"/>
  <c r="P1984" i="1" s="1"/>
  <c r="J1985" i="1"/>
  <c r="A1999" i="1"/>
  <c r="O1998" i="1"/>
  <c r="B1998" i="1"/>
  <c r="I2012" i="1"/>
  <c r="C1985" i="1"/>
  <c r="Q1997" i="1"/>
  <c r="R1997" i="1" s="1"/>
  <c r="S1998" i="1"/>
  <c r="T1998" i="1"/>
  <c r="D1999" i="1" l="1"/>
  <c r="E1999" i="1" s="1"/>
  <c r="F2000" i="1" s="1"/>
  <c r="K1985" i="1"/>
  <c r="L1985" i="1" s="1"/>
  <c r="M1985" i="1" s="1"/>
  <c r="N1985" i="1" s="1"/>
  <c r="P1985" i="1" s="1"/>
  <c r="J1986" i="1"/>
  <c r="H1986" i="1"/>
  <c r="G1987" i="1"/>
  <c r="I2013" i="1"/>
  <c r="B1999" i="1"/>
  <c r="A2000" i="1"/>
  <c r="O1999" i="1"/>
  <c r="C1986" i="1"/>
  <c r="Q1998" i="1"/>
  <c r="R1998" i="1" s="1"/>
  <c r="T1999" i="1"/>
  <c r="S1999" i="1"/>
  <c r="D2000" i="1" l="1"/>
  <c r="E2000" i="1" s="1"/>
  <c r="F2001" i="1" s="1"/>
  <c r="H1987" i="1"/>
  <c r="G1988" i="1"/>
  <c r="K1986" i="1"/>
  <c r="L1986" i="1" s="1"/>
  <c r="M1986" i="1" s="1"/>
  <c r="N1986" i="1" s="1"/>
  <c r="P1986" i="1" s="1"/>
  <c r="J1987" i="1"/>
  <c r="O2000" i="1"/>
  <c r="A2001" i="1"/>
  <c r="B2000" i="1"/>
  <c r="I2014" i="1"/>
  <c r="C1987" i="1"/>
  <c r="Q1999" i="1"/>
  <c r="R1999" i="1" s="1"/>
  <c r="T2000" i="1"/>
  <c r="S2000" i="1"/>
  <c r="D2001" i="1" l="1"/>
  <c r="E2001" i="1" s="1"/>
  <c r="F2002" i="1" s="1"/>
  <c r="K1987" i="1"/>
  <c r="L1987" i="1" s="1"/>
  <c r="M1987" i="1" s="1"/>
  <c r="N1987" i="1" s="1"/>
  <c r="P1987" i="1" s="1"/>
  <c r="J1988" i="1"/>
  <c r="H1988" i="1"/>
  <c r="G1989" i="1"/>
  <c r="S2001" i="1"/>
  <c r="Q2000" i="1"/>
  <c r="R2000" i="1" s="1"/>
  <c r="T2001" i="1"/>
  <c r="C1988" i="1"/>
  <c r="I2015" i="1"/>
  <c r="A2002" i="1"/>
  <c r="O2001" i="1"/>
  <c r="B2001" i="1"/>
  <c r="D2002" i="1" l="1"/>
  <c r="E2002" i="1" s="1"/>
  <c r="F2003" i="1" s="1"/>
  <c r="H1989" i="1"/>
  <c r="G1990" i="1"/>
  <c r="K1988" i="1"/>
  <c r="L1988" i="1" s="1"/>
  <c r="M1988" i="1" s="1"/>
  <c r="N1988" i="1" s="1"/>
  <c r="P1988" i="1" s="1"/>
  <c r="J1989" i="1"/>
  <c r="C1989" i="1"/>
  <c r="S2002" i="1"/>
  <c r="T2002" i="1"/>
  <c r="Q2001" i="1"/>
  <c r="R2001" i="1" s="1"/>
  <c r="B2002" i="1"/>
  <c r="A2003" i="1"/>
  <c r="O2002" i="1"/>
  <c r="I2016" i="1"/>
  <c r="D2003" i="1" l="1"/>
  <c r="E2003" i="1" s="1"/>
  <c r="F2004" i="1" s="1"/>
  <c r="K1989" i="1"/>
  <c r="L1989" i="1" s="1"/>
  <c r="M1989" i="1" s="1"/>
  <c r="N1989" i="1" s="1"/>
  <c r="P1989" i="1" s="1"/>
  <c r="J1990" i="1"/>
  <c r="H1990" i="1"/>
  <c r="G1991" i="1"/>
  <c r="S2003" i="1"/>
  <c r="Q2002" i="1"/>
  <c r="R2002" i="1" s="1"/>
  <c r="T2003" i="1"/>
  <c r="I2017" i="1"/>
  <c r="B2003" i="1"/>
  <c r="O2003" i="1"/>
  <c r="A2004" i="1"/>
  <c r="C1990" i="1"/>
  <c r="D2004" i="1" l="1"/>
  <c r="E2004" i="1" s="1"/>
  <c r="F2005" i="1" s="1"/>
  <c r="H1991" i="1"/>
  <c r="G1992" i="1"/>
  <c r="K1990" i="1"/>
  <c r="L1990" i="1" s="1"/>
  <c r="M1990" i="1" s="1"/>
  <c r="N1990" i="1" s="1"/>
  <c r="P1990" i="1" s="1"/>
  <c r="J1991" i="1"/>
  <c r="C1991" i="1"/>
  <c r="B2004" i="1"/>
  <c r="O2004" i="1"/>
  <c r="A2005" i="1"/>
  <c r="Q2003" i="1"/>
  <c r="R2003" i="1" s="1"/>
  <c r="T2004" i="1"/>
  <c r="S2004" i="1"/>
  <c r="I2018" i="1"/>
  <c r="D2005" i="1" l="1"/>
  <c r="E2005" i="1" s="1"/>
  <c r="F2006" i="1" s="1"/>
  <c r="K1991" i="1"/>
  <c r="L1991" i="1" s="1"/>
  <c r="M1991" i="1" s="1"/>
  <c r="N1991" i="1" s="1"/>
  <c r="P1991" i="1" s="1"/>
  <c r="J1992" i="1"/>
  <c r="H1992" i="1"/>
  <c r="G1993" i="1"/>
  <c r="I2019" i="1"/>
  <c r="A2006" i="1"/>
  <c r="B2005" i="1"/>
  <c r="O2005" i="1"/>
  <c r="C1992" i="1"/>
  <c r="S2005" i="1"/>
  <c r="Q2004" i="1"/>
  <c r="R2004" i="1" s="1"/>
  <c r="T2005" i="1"/>
  <c r="D2006" i="1" l="1"/>
  <c r="E2006" i="1" s="1"/>
  <c r="F2007" i="1" s="1"/>
  <c r="H1993" i="1"/>
  <c r="G1994" i="1"/>
  <c r="K1992" i="1"/>
  <c r="L1992" i="1" s="1"/>
  <c r="M1992" i="1" s="1"/>
  <c r="N1992" i="1" s="1"/>
  <c r="P1992" i="1" s="1"/>
  <c r="J1993" i="1"/>
  <c r="T2006" i="1"/>
  <c r="S2006" i="1"/>
  <c r="Q2005" i="1"/>
  <c r="R2005" i="1" s="1"/>
  <c r="C1993" i="1"/>
  <c r="A2007" i="1"/>
  <c r="B2006" i="1"/>
  <c r="O2006" i="1"/>
  <c r="I2020" i="1"/>
  <c r="D2007" i="1" l="1"/>
  <c r="E2007" i="1" s="1"/>
  <c r="F2008" i="1" s="1"/>
  <c r="K1993" i="1"/>
  <c r="L1993" i="1" s="1"/>
  <c r="M1993" i="1" s="1"/>
  <c r="N1993" i="1" s="1"/>
  <c r="P1993" i="1" s="1"/>
  <c r="J1994" i="1"/>
  <c r="H1994" i="1"/>
  <c r="G1995" i="1"/>
  <c r="C1994" i="1"/>
  <c r="I2021" i="1"/>
  <c r="B2007" i="1"/>
  <c r="A2008" i="1"/>
  <c r="O2007" i="1"/>
  <c r="Q2006" i="1"/>
  <c r="R2006" i="1" s="1"/>
  <c r="S2007" i="1"/>
  <c r="T2007" i="1"/>
  <c r="D2008" i="1" l="1"/>
  <c r="E2008" i="1" s="1"/>
  <c r="F2009" i="1" s="1"/>
  <c r="H1995" i="1"/>
  <c r="G1996" i="1"/>
  <c r="K1994" i="1"/>
  <c r="L1994" i="1" s="1"/>
  <c r="M1994" i="1" s="1"/>
  <c r="N1994" i="1" s="1"/>
  <c r="P1994" i="1" s="1"/>
  <c r="J1995" i="1"/>
  <c r="C1995" i="1"/>
  <c r="I2022" i="1"/>
  <c r="Q2007" i="1"/>
  <c r="R2007" i="1" s="1"/>
  <c r="T2008" i="1"/>
  <c r="S2008" i="1"/>
  <c r="O2008" i="1"/>
  <c r="B2008" i="1"/>
  <c r="A2009" i="1"/>
  <c r="D2009" i="1" l="1"/>
  <c r="E2009" i="1" s="1"/>
  <c r="F2010" i="1" s="1"/>
  <c r="K1995" i="1"/>
  <c r="L1995" i="1" s="1"/>
  <c r="M1995" i="1" s="1"/>
  <c r="N1995" i="1" s="1"/>
  <c r="P1995" i="1" s="1"/>
  <c r="J1996" i="1"/>
  <c r="H1996" i="1"/>
  <c r="G1997" i="1"/>
  <c r="B2009" i="1"/>
  <c r="O2009" i="1"/>
  <c r="A2010" i="1"/>
  <c r="I2023" i="1"/>
  <c r="C1996" i="1"/>
  <c r="Q2008" i="1"/>
  <c r="R2008" i="1" s="1"/>
  <c r="T2009" i="1"/>
  <c r="S2009" i="1"/>
  <c r="D2010" i="1" l="1"/>
  <c r="E2010" i="1" s="1"/>
  <c r="F2011" i="1" s="1"/>
  <c r="H1997" i="1"/>
  <c r="G1998" i="1"/>
  <c r="K1996" i="1"/>
  <c r="L1996" i="1" s="1"/>
  <c r="M1996" i="1" s="1"/>
  <c r="N1996" i="1" s="1"/>
  <c r="P1996" i="1" s="1"/>
  <c r="J1997" i="1"/>
  <c r="C1997" i="1"/>
  <c r="I2024" i="1"/>
  <c r="A2011" i="1"/>
  <c r="O2010" i="1"/>
  <c r="B2010" i="1"/>
  <c r="T2010" i="1"/>
  <c r="S2010" i="1"/>
  <c r="Q2009" i="1"/>
  <c r="R2009" i="1" s="1"/>
  <c r="D2011" i="1" l="1"/>
  <c r="E2011" i="1" s="1"/>
  <c r="F2012" i="1" s="1"/>
  <c r="K1997" i="1"/>
  <c r="L1997" i="1" s="1"/>
  <c r="M1997" i="1" s="1"/>
  <c r="N1997" i="1" s="1"/>
  <c r="P1997" i="1" s="1"/>
  <c r="J1998" i="1"/>
  <c r="H1998" i="1"/>
  <c r="G1999" i="1"/>
  <c r="S2011" i="1"/>
  <c r="T2011" i="1"/>
  <c r="Q2010" i="1"/>
  <c r="R2010" i="1" s="1"/>
  <c r="B2011" i="1"/>
  <c r="O2011" i="1"/>
  <c r="A2012" i="1"/>
  <c r="I2025" i="1"/>
  <c r="C1998" i="1"/>
  <c r="D2012" i="1" l="1"/>
  <c r="E2012" i="1" s="1"/>
  <c r="F2013" i="1" s="1"/>
  <c r="H1999" i="1"/>
  <c r="G2000" i="1"/>
  <c r="K1998" i="1"/>
  <c r="L1998" i="1" s="1"/>
  <c r="M1998" i="1" s="1"/>
  <c r="N1998" i="1" s="1"/>
  <c r="P1998" i="1" s="1"/>
  <c r="J1999" i="1"/>
  <c r="C1999" i="1"/>
  <c r="B2012" i="1"/>
  <c r="O2012" i="1"/>
  <c r="A2013" i="1"/>
  <c r="I2026" i="1"/>
  <c r="Q2011" i="1"/>
  <c r="R2011" i="1" s="1"/>
  <c r="T2012" i="1"/>
  <c r="S2012" i="1"/>
  <c r="D2013" i="1" l="1"/>
  <c r="E2013" i="1" s="1"/>
  <c r="F2014" i="1" s="1"/>
  <c r="K1999" i="1"/>
  <c r="L1999" i="1" s="1"/>
  <c r="M1999" i="1" s="1"/>
  <c r="N1999" i="1" s="1"/>
  <c r="P1999" i="1" s="1"/>
  <c r="J2000" i="1"/>
  <c r="H2000" i="1"/>
  <c r="G2001" i="1"/>
  <c r="Q2012" i="1"/>
  <c r="R2012" i="1" s="1"/>
  <c r="T2013" i="1"/>
  <c r="S2013" i="1"/>
  <c r="I2027" i="1"/>
  <c r="O2013" i="1"/>
  <c r="A2014" i="1"/>
  <c r="B2013" i="1"/>
  <c r="C2000" i="1"/>
  <c r="D2014" i="1" l="1"/>
  <c r="E2014" i="1" s="1"/>
  <c r="F2015" i="1" s="1"/>
  <c r="H2001" i="1"/>
  <c r="G2002" i="1"/>
  <c r="K2000" i="1"/>
  <c r="L2000" i="1" s="1"/>
  <c r="M2000" i="1" s="1"/>
  <c r="N2000" i="1" s="1"/>
  <c r="P2000" i="1" s="1"/>
  <c r="J2001" i="1"/>
  <c r="I2028" i="1"/>
  <c r="C2001" i="1"/>
  <c r="B2014" i="1"/>
  <c r="O2014" i="1"/>
  <c r="A2015" i="1"/>
  <c r="Q2013" i="1"/>
  <c r="R2013" i="1" s="1"/>
  <c r="T2014" i="1"/>
  <c r="S2014" i="1"/>
  <c r="D2015" i="1" l="1"/>
  <c r="E2015" i="1" s="1"/>
  <c r="F2016" i="1" s="1"/>
  <c r="K2001" i="1"/>
  <c r="L2001" i="1" s="1"/>
  <c r="M2001" i="1" s="1"/>
  <c r="N2001" i="1" s="1"/>
  <c r="P2001" i="1" s="1"/>
  <c r="J2002" i="1"/>
  <c r="H2002" i="1"/>
  <c r="G2003" i="1"/>
  <c r="A2016" i="1"/>
  <c r="B2015" i="1"/>
  <c r="O2015" i="1"/>
  <c r="T2015" i="1"/>
  <c r="S2015" i="1"/>
  <c r="Q2014" i="1"/>
  <c r="R2014" i="1" s="1"/>
  <c r="C2002" i="1"/>
  <c r="I2029" i="1"/>
  <c r="D2016" i="1" l="1"/>
  <c r="E2016" i="1" s="1"/>
  <c r="F2017" i="1" s="1"/>
  <c r="H2003" i="1"/>
  <c r="G2004" i="1"/>
  <c r="K2002" i="1"/>
  <c r="L2002" i="1" s="1"/>
  <c r="M2002" i="1" s="1"/>
  <c r="N2002" i="1" s="1"/>
  <c r="P2002" i="1" s="1"/>
  <c r="J2003" i="1"/>
  <c r="Q2015" i="1"/>
  <c r="R2015" i="1" s="1"/>
  <c r="T2016" i="1"/>
  <c r="S2016" i="1"/>
  <c r="I2030" i="1"/>
  <c r="C2003" i="1"/>
  <c r="O2016" i="1"/>
  <c r="B2016" i="1"/>
  <c r="A2017" i="1"/>
  <c r="D2017" i="1" l="1"/>
  <c r="E2017" i="1" s="1"/>
  <c r="F2018" i="1" s="1"/>
  <c r="H2004" i="1"/>
  <c r="G2005" i="1"/>
  <c r="K2003" i="1"/>
  <c r="L2003" i="1" s="1"/>
  <c r="M2003" i="1" s="1"/>
  <c r="N2003" i="1" s="1"/>
  <c r="P2003" i="1" s="1"/>
  <c r="J2004" i="1"/>
  <c r="I2031" i="1"/>
  <c r="B2017" i="1"/>
  <c r="A2018" i="1"/>
  <c r="O2017" i="1"/>
  <c r="Q2016" i="1"/>
  <c r="R2016" i="1" s="1"/>
  <c r="T2017" i="1"/>
  <c r="S2017" i="1"/>
  <c r="C2004" i="1"/>
  <c r="D2018" i="1" l="1"/>
  <c r="E2018" i="1" s="1"/>
  <c r="F2019" i="1" s="1"/>
  <c r="K2004" i="1"/>
  <c r="L2004" i="1" s="1"/>
  <c r="M2004" i="1" s="1"/>
  <c r="N2004" i="1" s="1"/>
  <c r="P2004" i="1" s="1"/>
  <c r="J2005" i="1"/>
  <c r="H2005" i="1"/>
  <c r="G2006" i="1"/>
  <c r="I2032" i="1"/>
  <c r="T2018" i="1"/>
  <c r="S2018" i="1"/>
  <c r="Q2017" i="1"/>
  <c r="R2017" i="1" s="1"/>
  <c r="C2005" i="1"/>
  <c r="A2019" i="1"/>
  <c r="B2018" i="1"/>
  <c r="O2018" i="1"/>
  <c r="D2019" i="1" l="1"/>
  <c r="E2019" i="1" s="1"/>
  <c r="F2020" i="1" s="1"/>
  <c r="H2006" i="1"/>
  <c r="G2007" i="1"/>
  <c r="K2005" i="1"/>
  <c r="L2005" i="1" s="1"/>
  <c r="M2005" i="1" s="1"/>
  <c r="N2005" i="1" s="1"/>
  <c r="P2005" i="1" s="1"/>
  <c r="J2006" i="1"/>
  <c r="B2019" i="1"/>
  <c r="A2020" i="1"/>
  <c r="O2019" i="1"/>
  <c r="I2033" i="1"/>
  <c r="Q2018" i="1"/>
  <c r="R2018" i="1" s="1"/>
  <c r="S2019" i="1"/>
  <c r="T2019" i="1"/>
  <c r="C2006" i="1"/>
  <c r="D2020" i="1" l="1"/>
  <c r="E2020" i="1" s="1"/>
  <c r="F2021" i="1" s="1"/>
  <c r="H2007" i="1"/>
  <c r="G2008" i="1"/>
  <c r="K2006" i="1"/>
  <c r="L2006" i="1" s="1"/>
  <c r="M2006" i="1" s="1"/>
  <c r="N2006" i="1" s="1"/>
  <c r="P2006" i="1" s="1"/>
  <c r="J2007" i="1"/>
  <c r="O2020" i="1"/>
  <c r="A2021" i="1"/>
  <c r="B2020" i="1"/>
  <c r="I2034" i="1"/>
  <c r="C2007" i="1"/>
  <c r="Q2019" i="1"/>
  <c r="R2019" i="1" s="1"/>
  <c r="S2020" i="1"/>
  <c r="T2020" i="1"/>
  <c r="D2021" i="1" l="1"/>
  <c r="E2021" i="1" s="1"/>
  <c r="F2022" i="1" s="1"/>
  <c r="K2007" i="1"/>
  <c r="L2007" i="1" s="1"/>
  <c r="M2007" i="1" s="1"/>
  <c r="N2007" i="1" s="1"/>
  <c r="P2007" i="1" s="1"/>
  <c r="J2008" i="1"/>
  <c r="H2008" i="1"/>
  <c r="G2009" i="1"/>
  <c r="C2008" i="1"/>
  <c r="B2021" i="1"/>
  <c r="O2021" i="1"/>
  <c r="A2022" i="1"/>
  <c r="Q2020" i="1"/>
  <c r="R2020" i="1" s="1"/>
  <c r="T2021" i="1"/>
  <c r="S2021" i="1"/>
  <c r="I2035" i="1"/>
  <c r="D2022" i="1" l="1"/>
  <c r="E2022" i="1" s="1"/>
  <c r="F2023" i="1" s="1"/>
  <c r="H2009" i="1"/>
  <c r="G2010" i="1"/>
  <c r="K2008" i="1"/>
  <c r="L2008" i="1" s="1"/>
  <c r="M2008" i="1" s="1"/>
  <c r="N2008" i="1" s="1"/>
  <c r="P2008" i="1" s="1"/>
  <c r="J2009" i="1"/>
  <c r="C2009" i="1"/>
  <c r="A2023" i="1"/>
  <c r="B2022" i="1"/>
  <c r="O2022" i="1"/>
  <c r="I2036" i="1"/>
  <c r="S2022" i="1"/>
  <c r="Q2021" i="1"/>
  <c r="R2021" i="1" s="1"/>
  <c r="T2022" i="1"/>
  <c r="D2023" i="1" l="1"/>
  <c r="E2023" i="1" s="1"/>
  <c r="F2024" i="1" s="1"/>
  <c r="K2009" i="1"/>
  <c r="L2009" i="1" s="1"/>
  <c r="M2009" i="1" s="1"/>
  <c r="N2009" i="1" s="1"/>
  <c r="P2009" i="1" s="1"/>
  <c r="J2010" i="1"/>
  <c r="H2010" i="1"/>
  <c r="G2011" i="1"/>
  <c r="B2023" i="1"/>
  <c r="A2024" i="1"/>
  <c r="O2023" i="1"/>
  <c r="S2023" i="1"/>
  <c r="T2023" i="1"/>
  <c r="Q2022" i="1"/>
  <c r="R2022" i="1" s="1"/>
  <c r="I2037" i="1"/>
  <c r="C2010" i="1"/>
  <c r="D2024" i="1" l="1"/>
  <c r="E2024" i="1" s="1"/>
  <c r="F2025" i="1" s="1"/>
  <c r="H2011" i="1"/>
  <c r="G2012" i="1"/>
  <c r="K2010" i="1"/>
  <c r="L2010" i="1" s="1"/>
  <c r="M2010" i="1" s="1"/>
  <c r="N2010" i="1" s="1"/>
  <c r="P2010" i="1" s="1"/>
  <c r="J2011" i="1"/>
  <c r="C2011" i="1"/>
  <c r="I2038" i="1"/>
  <c r="O2024" i="1"/>
  <c r="A2025" i="1"/>
  <c r="B2024" i="1"/>
  <c r="Q2023" i="1"/>
  <c r="R2023" i="1" s="1"/>
  <c r="S2024" i="1"/>
  <c r="T2024" i="1"/>
  <c r="D2025" i="1" l="1"/>
  <c r="E2025" i="1" s="1"/>
  <c r="F2026" i="1" s="1"/>
  <c r="K2011" i="1"/>
  <c r="L2011" i="1" s="1"/>
  <c r="M2011" i="1" s="1"/>
  <c r="N2011" i="1" s="1"/>
  <c r="P2011" i="1" s="1"/>
  <c r="J2012" i="1"/>
  <c r="H2012" i="1"/>
  <c r="G2013" i="1"/>
  <c r="I2039" i="1"/>
  <c r="O2025" i="1"/>
  <c r="A2026" i="1"/>
  <c r="B2025" i="1"/>
  <c r="C2012" i="1"/>
  <c r="Q2024" i="1"/>
  <c r="R2024" i="1" s="1"/>
  <c r="T2025" i="1"/>
  <c r="S2025" i="1"/>
  <c r="D2026" i="1" l="1"/>
  <c r="E2026" i="1" s="1"/>
  <c r="F2027" i="1" s="1"/>
  <c r="H2013" i="1"/>
  <c r="G2014" i="1"/>
  <c r="K2012" i="1"/>
  <c r="L2012" i="1" s="1"/>
  <c r="M2012" i="1" s="1"/>
  <c r="N2012" i="1" s="1"/>
  <c r="P2012" i="1" s="1"/>
  <c r="J2013" i="1"/>
  <c r="B2026" i="1"/>
  <c r="O2026" i="1"/>
  <c r="A2027" i="1"/>
  <c r="C2013" i="1"/>
  <c r="Q2025" i="1"/>
  <c r="R2025" i="1" s="1"/>
  <c r="T2026" i="1"/>
  <c r="S2026" i="1"/>
  <c r="I2040" i="1"/>
  <c r="D2027" i="1" l="1"/>
  <c r="E2027" i="1" s="1"/>
  <c r="F2028" i="1" s="1"/>
  <c r="K2013" i="1"/>
  <c r="L2013" i="1" s="1"/>
  <c r="M2013" i="1" s="1"/>
  <c r="N2013" i="1" s="1"/>
  <c r="P2013" i="1" s="1"/>
  <c r="J2014" i="1"/>
  <c r="H2014" i="1"/>
  <c r="G2015" i="1"/>
  <c r="I2041" i="1"/>
  <c r="C2014" i="1"/>
  <c r="B2027" i="1"/>
  <c r="O2027" i="1"/>
  <c r="A2028" i="1"/>
  <c r="Q2026" i="1"/>
  <c r="R2026" i="1" s="1"/>
  <c r="S2027" i="1"/>
  <c r="T2027" i="1"/>
  <c r="D2028" i="1" l="1"/>
  <c r="E2028" i="1" s="1"/>
  <c r="F2029" i="1" s="1"/>
  <c r="H2015" i="1"/>
  <c r="G2016" i="1"/>
  <c r="K2014" i="1"/>
  <c r="L2014" i="1" s="1"/>
  <c r="M2014" i="1" s="1"/>
  <c r="N2014" i="1" s="1"/>
  <c r="P2014" i="1" s="1"/>
  <c r="J2015" i="1"/>
  <c r="Q2027" i="1"/>
  <c r="R2027" i="1" s="1"/>
  <c r="S2028" i="1"/>
  <c r="T2028" i="1"/>
  <c r="A2029" i="1"/>
  <c r="O2028" i="1"/>
  <c r="B2028" i="1"/>
  <c r="C2015" i="1"/>
  <c r="I2042" i="1"/>
  <c r="D2029" i="1" l="1"/>
  <c r="E2029" i="1" s="1"/>
  <c r="F2030" i="1" s="1"/>
  <c r="K2015" i="1"/>
  <c r="L2015" i="1" s="1"/>
  <c r="M2015" i="1" s="1"/>
  <c r="N2015" i="1" s="1"/>
  <c r="P2015" i="1" s="1"/>
  <c r="J2016" i="1"/>
  <c r="H2016" i="1"/>
  <c r="G2017" i="1"/>
  <c r="T2029" i="1"/>
  <c r="Q2028" i="1"/>
  <c r="R2028" i="1" s="1"/>
  <c r="S2029" i="1"/>
  <c r="C2016" i="1"/>
  <c r="I2043" i="1"/>
  <c r="B2029" i="1"/>
  <c r="A2030" i="1"/>
  <c r="O2029" i="1"/>
  <c r="D2030" i="1" l="1"/>
  <c r="E2030" i="1" s="1"/>
  <c r="F2031" i="1" s="1"/>
  <c r="H2017" i="1"/>
  <c r="G2018" i="1"/>
  <c r="K2016" i="1"/>
  <c r="L2016" i="1" s="1"/>
  <c r="M2016" i="1" s="1"/>
  <c r="N2016" i="1" s="1"/>
  <c r="P2016" i="1" s="1"/>
  <c r="J2017" i="1"/>
  <c r="T2030" i="1"/>
  <c r="S2030" i="1"/>
  <c r="Q2029" i="1"/>
  <c r="R2029" i="1" s="1"/>
  <c r="B2030" i="1"/>
  <c r="A2031" i="1"/>
  <c r="O2030" i="1"/>
  <c r="C2017" i="1"/>
  <c r="I2044" i="1"/>
  <c r="D2031" i="1" l="1"/>
  <c r="E2031" i="1" s="1"/>
  <c r="F2032" i="1" s="1"/>
  <c r="K2017" i="1"/>
  <c r="L2017" i="1" s="1"/>
  <c r="M2017" i="1" s="1"/>
  <c r="N2017" i="1" s="1"/>
  <c r="P2017" i="1" s="1"/>
  <c r="J2018" i="1"/>
  <c r="H2018" i="1"/>
  <c r="G2019" i="1"/>
  <c r="I2045" i="1"/>
  <c r="Q2030" i="1"/>
  <c r="R2030" i="1" s="1"/>
  <c r="T2031" i="1"/>
  <c r="S2031" i="1"/>
  <c r="C2018" i="1"/>
  <c r="O2031" i="1"/>
  <c r="A2032" i="1"/>
  <c r="B2031" i="1"/>
  <c r="D2032" i="1" l="1"/>
  <c r="E2032" i="1" s="1"/>
  <c r="F2033" i="1" s="1"/>
  <c r="H2019" i="1"/>
  <c r="G2020" i="1"/>
  <c r="K2018" i="1"/>
  <c r="L2018" i="1" s="1"/>
  <c r="M2018" i="1" s="1"/>
  <c r="N2018" i="1" s="1"/>
  <c r="P2018" i="1" s="1"/>
  <c r="J2019" i="1"/>
  <c r="A2033" i="1"/>
  <c r="O2032" i="1"/>
  <c r="B2032" i="1"/>
  <c r="C2019" i="1"/>
  <c r="I2046" i="1"/>
  <c r="Q2031" i="1"/>
  <c r="R2031" i="1" s="1"/>
  <c r="S2032" i="1"/>
  <c r="T2032" i="1"/>
  <c r="D2033" i="1" l="1"/>
  <c r="E2033" i="1" s="1"/>
  <c r="F2034" i="1" s="1"/>
  <c r="K2019" i="1"/>
  <c r="L2019" i="1" s="1"/>
  <c r="M2019" i="1" s="1"/>
  <c r="N2019" i="1" s="1"/>
  <c r="P2019" i="1" s="1"/>
  <c r="J2020" i="1"/>
  <c r="H2020" i="1"/>
  <c r="G2021" i="1"/>
  <c r="S2033" i="1"/>
  <c r="Q2032" i="1"/>
  <c r="R2032" i="1" s="1"/>
  <c r="T2033" i="1"/>
  <c r="I2047" i="1"/>
  <c r="B2033" i="1"/>
  <c r="O2033" i="1"/>
  <c r="A2034" i="1"/>
  <c r="C2020" i="1"/>
  <c r="D2034" i="1" l="1"/>
  <c r="E2034" i="1" s="1"/>
  <c r="F2035" i="1" s="1"/>
  <c r="H2021" i="1"/>
  <c r="G2022" i="1"/>
  <c r="K2020" i="1"/>
  <c r="L2020" i="1" s="1"/>
  <c r="M2020" i="1" s="1"/>
  <c r="N2020" i="1" s="1"/>
  <c r="P2020" i="1" s="1"/>
  <c r="J2021" i="1"/>
  <c r="O2034" i="1"/>
  <c r="B2034" i="1"/>
  <c r="A2035" i="1"/>
  <c r="I2048" i="1"/>
  <c r="C2021" i="1"/>
  <c r="T2034" i="1"/>
  <c r="S2034" i="1"/>
  <c r="Q2033" i="1"/>
  <c r="R2033" i="1" s="1"/>
  <c r="D2035" i="1" l="1"/>
  <c r="E2035" i="1" s="1"/>
  <c r="F2036" i="1" s="1"/>
  <c r="K2021" i="1"/>
  <c r="L2021" i="1" s="1"/>
  <c r="M2021" i="1" s="1"/>
  <c r="N2021" i="1" s="1"/>
  <c r="P2021" i="1" s="1"/>
  <c r="J2022" i="1"/>
  <c r="H2022" i="1"/>
  <c r="G2023" i="1"/>
  <c r="I2049" i="1"/>
  <c r="B2035" i="1"/>
  <c r="O2035" i="1"/>
  <c r="A2036" i="1"/>
  <c r="Q2034" i="1"/>
  <c r="R2034" i="1" s="1"/>
  <c r="T2035" i="1"/>
  <c r="S2035" i="1"/>
  <c r="C2022" i="1"/>
  <c r="D2036" i="1" l="1"/>
  <c r="E2036" i="1" s="1"/>
  <c r="F2037" i="1" s="1"/>
  <c r="H2023" i="1"/>
  <c r="G2024" i="1"/>
  <c r="K2022" i="1"/>
  <c r="L2022" i="1" s="1"/>
  <c r="M2022" i="1" s="1"/>
  <c r="N2022" i="1" s="1"/>
  <c r="P2022" i="1" s="1"/>
  <c r="J2023" i="1"/>
  <c r="B2036" i="1"/>
  <c r="O2036" i="1"/>
  <c r="A2037" i="1"/>
  <c r="C2023" i="1"/>
  <c r="S2036" i="1"/>
  <c r="T2036" i="1"/>
  <c r="Q2035" i="1"/>
  <c r="R2035" i="1" s="1"/>
  <c r="I2050" i="1"/>
  <c r="D2037" i="1" l="1"/>
  <c r="E2037" i="1" s="1"/>
  <c r="F2038" i="1" s="1"/>
  <c r="K2023" i="1"/>
  <c r="L2023" i="1" s="1"/>
  <c r="M2023" i="1" s="1"/>
  <c r="N2023" i="1" s="1"/>
  <c r="P2023" i="1" s="1"/>
  <c r="J2024" i="1"/>
  <c r="H2024" i="1"/>
  <c r="G2025" i="1"/>
  <c r="B2037" i="1"/>
  <c r="O2037" i="1"/>
  <c r="A2038" i="1"/>
  <c r="S2037" i="1"/>
  <c r="Q2036" i="1"/>
  <c r="R2036" i="1" s="1"/>
  <c r="T2037" i="1"/>
  <c r="I2051" i="1"/>
  <c r="C2024" i="1"/>
  <c r="D2038" i="1" l="1"/>
  <c r="E2038" i="1" s="1"/>
  <c r="F2039" i="1" s="1"/>
  <c r="H2025" i="1"/>
  <c r="G2026" i="1"/>
  <c r="K2024" i="1"/>
  <c r="L2024" i="1" s="1"/>
  <c r="M2024" i="1" s="1"/>
  <c r="N2024" i="1" s="1"/>
  <c r="P2024" i="1" s="1"/>
  <c r="J2025" i="1"/>
  <c r="B2038" i="1"/>
  <c r="O2038" i="1"/>
  <c r="A2039" i="1"/>
  <c r="C2025" i="1"/>
  <c r="I2052" i="1"/>
  <c r="Q2037" i="1"/>
  <c r="R2037" i="1" s="1"/>
  <c r="T2038" i="1"/>
  <c r="S2038" i="1"/>
  <c r="D2039" i="1" l="1"/>
  <c r="E2039" i="1" s="1"/>
  <c r="F2040" i="1" s="1"/>
  <c r="K2025" i="1"/>
  <c r="L2025" i="1" s="1"/>
  <c r="M2025" i="1" s="1"/>
  <c r="N2025" i="1" s="1"/>
  <c r="P2025" i="1" s="1"/>
  <c r="J2026" i="1"/>
  <c r="H2026" i="1"/>
  <c r="G2027" i="1"/>
  <c r="B2039" i="1"/>
  <c r="O2039" i="1"/>
  <c r="A2040" i="1"/>
  <c r="Q2038" i="1"/>
  <c r="R2038" i="1" s="1"/>
  <c r="T2039" i="1"/>
  <c r="S2039" i="1"/>
  <c r="I2053" i="1"/>
  <c r="C2026" i="1"/>
  <c r="D2040" i="1" l="1"/>
  <c r="E2040" i="1" s="1"/>
  <c r="F2041" i="1" s="1"/>
  <c r="H2027" i="1"/>
  <c r="G2028" i="1"/>
  <c r="K2026" i="1"/>
  <c r="L2026" i="1" s="1"/>
  <c r="M2026" i="1" s="1"/>
  <c r="N2026" i="1" s="1"/>
  <c r="P2026" i="1" s="1"/>
  <c r="J2027" i="1"/>
  <c r="C2027" i="1"/>
  <c r="I2054" i="1"/>
  <c r="B2040" i="1"/>
  <c r="O2040" i="1"/>
  <c r="A2041" i="1"/>
  <c r="S2040" i="1"/>
  <c r="T2040" i="1"/>
  <c r="Q2039" i="1"/>
  <c r="R2039" i="1" s="1"/>
  <c r="D2041" i="1" l="1"/>
  <c r="E2041" i="1" s="1"/>
  <c r="F2042" i="1" s="1"/>
  <c r="K2027" i="1"/>
  <c r="L2027" i="1" s="1"/>
  <c r="M2027" i="1" s="1"/>
  <c r="N2027" i="1" s="1"/>
  <c r="P2027" i="1" s="1"/>
  <c r="J2028" i="1"/>
  <c r="H2028" i="1"/>
  <c r="G2029" i="1"/>
  <c r="C2028" i="1"/>
  <c r="B2041" i="1"/>
  <c r="O2041" i="1"/>
  <c r="A2042" i="1"/>
  <c r="I2055" i="1"/>
  <c r="S2041" i="1"/>
  <c r="Q2040" i="1"/>
  <c r="R2040" i="1" s="1"/>
  <c r="T2041" i="1"/>
  <c r="D2042" i="1" l="1"/>
  <c r="E2042" i="1" s="1"/>
  <c r="F2043" i="1" s="1"/>
  <c r="H2029" i="1"/>
  <c r="G2030" i="1"/>
  <c r="K2028" i="1"/>
  <c r="L2028" i="1" s="1"/>
  <c r="M2028" i="1" s="1"/>
  <c r="N2028" i="1" s="1"/>
  <c r="P2028" i="1" s="1"/>
  <c r="J2029" i="1"/>
  <c r="Q2041" i="1"/>
  <c r="R2041" i="1" s="1"/>
  <c r="S2042" i="1"/>
  <c r="T2042" i="1"/>
  <c r="C2029" i="1"/>
  <c r="B2042" i="1"/>
  <c r="A2043" i="1"/>
  <c r="O2042" i="1"/>
  <c r="I2056" i="1"/>
  <c r="D2043" i="1" l="1"/>
  <c r="E2043" i="1" s="1"/>
  <c r="F2044" i="1" s="1"/>
  <c r="K2029" i="1"/>
  <c r="L2029" i="1" s="1"/>
  <c r="M2029" i="1" s="1"/>
  <c r="N2029" i="1" s="1"/>
  <c r="P2029" i="1" s="1"/>
  <c r="J2030" i="1"/>
  <c r="H2030" i="1"/>
  <c r="G2031" i="1"/>
  <c r="T2043" i="1"/>
  <c r="Q2042" i="1"/>
  <c r="R2042" i="1" s="1"/>
  <c r="S2043" i="1"/>
  <c r="I2057" i="1"/>
  <c r="B2043" i="1"/>
  <c r="O2043" i="1"/>
  <c r="A2044" i="1"/>
  <c r="C2030" i="1"/>
  <c r="D2044" i="1" l="1"/>
  <c r="E2044" i="1" s="1"/>
  <c r="F2045" i="1" s="1"/>
  <c r="H2031" i="1"/>
  <c r="G2032" i="1"/>
  <c r="K2030" i="1"/>
  <c r="L2030" i="1" s="1"/>
  <c r="M2030" i="1" s="1"/>
  <c r="N2030" i="1" s="1"/>
  <c r="P2030" i="1" s="1"/>
  <c r="J2031" i="1"/>
  <c r="Q2043" i="1"/>
  <c r="R2043" i="1" s="1"/>
  <c r="S2044" i="1"/>
  <c r="T2044" i="1"/>
  <c r="I2058" i="1"/>
  <c r="C2031" i="1"/>
  <c r="B2044" i="1"/>
  <c r="A2045" i="1"/>
  <c r="O2044" i="1"/>
  <c r="D2045" i="1" l="1"/>
  <c r="E2045" i="1" s="1"/>
  <c r="F2046" i="1" s="1"/>
  <c r="K2031" i="1"/>
  <c r="L2031" i="1" s="1"/>
  <c r="M2031" i="1" s="1"/>
  <c r="N2031" i="1" s="1"/>
  <c r="P2031" i="1" s="1"/>
  <c r="J2032" i="1"/>
  <c r="H2032" i="1"/>
  <c r="G2033" i="1"/>
  <c r="I2059" i="1"/>
  <c r="Q2044" i="1"/>
  <c r="R2044" i="1" s="1"/>
  <c r="T2045" i="1"/>
  <c r="S2045" i="1"/>
  <c r="C2032" i="1"/>
  <c r="O2045" i="1"/>
  <c r="A2046" i="1"/>
  <c r="B2045" i="1"/>
  <c r="D2046" i="1" l="1"/>
  <c r="E2046" i="1" s="1"/>
  <c r="F2047" i="1" s="1"/>
  <c r="H2033" i="1"/>
  <c r="G2034" i="1"/>
  <c r="K2032" i="1"/>
  <c r="L2032" i="1" s="1"/>
  <c r="M2032" i="1" s="1"/>
  <c r="N2032" i="1" s="1"/>
  <c r="P2032" i="1" s="1"/>
  <c r="J2033" i="1"/>
  <c r="Q2045" i="1"/>
  <c r="R2045" i="1" s="1"/>
  <c r="S2046" i="1"/>
  <c r="T2046" i="1"/>
  <c r="C2033" i="1"/>
  <c r="B2046" i="1"/>
  <c r="O2046" i="1"/>
  <c r="A2047" i="1"/>
  <c r="I2060" i="1"/>
  <c r="D2047" i="1" l="1"/>
  <c r="E2047" i="1" s="1"/>
  <c r="F2048" i="1" s="1"/>
  <c r="K2033" i="1"/>
  <c r="L2033" i="1" s="1"/>
  <c r="M2033" i="1" s="1"/>
  <c r="N2033" i="1" s="1"/>
  <c r="P2033" i="1" s="1"/>
  <c r="J2034" i="1"/>
  <c r="H2034" i="1"/>
  <c r="G2035" i="1"/>
  <c r="B2047" i="1"/>
  <c r="O2047" i="1"/>
  <c r="A2048" i="1"/>
  <c r="I2061" i="1"/>
  <c r="T2047" i="1"/>
  <c r="S2047" i="1"/>
  <c r="Q2046" i="1"/>
  <c r="R2046" i="1" s="1"/>
  <c r="C2034" i="1"/>
  <c r="D2048" i="1" l="1"/>
  <c r="E2048" i="1" s="1"/>
  <c r="F2049" i="1" s="1"/>
  <c r="H2035" i="1"/>
  <c r="G2036" i="1"/>
  <c r="K2034" i="1"/>
  <c r="L2034" i="1" s="1"/>
  <c r="M2034" i="1" s="1"/>
  <c r="N2034" i="1" s="1"/>
  <c r="P2034" i="1" s="1"/>
  <c r="J2035" i="1"/>
  <c r="T2048" i="1"/>
  <c r="S2048" i="1"/>
  <c r="Q2047" i="1"/>
  <c r="R2047" i="1" s="1"/>
  <c r="I2062" i="1"/>
  <c r="C2035" i="1"/>
  <c r="A2049" i="1"/>
  <c r="B2048" i="1"/>
  <c r="O2048" i="1"/>
  <c r="D2049" i="1" l="1"/>
  <c r="E2049" i="1" s="1"/>
  <c r="F2050" i="1" s="1"/>
  <c r="K2035" i="1"/>
  <c r="L2035" i="1" s="1"/>
  <c r="M2035" i="1" s="1"/>
  <c r="N2035" i="1" s="1"/>
  <c r="P2035" i="1" s="1"/>
  <c r="J2036" i="1"/>
  <c r="H2036" i="1"/>
  <c r="G2037" i="1"/>
  <c r="Q2048" i="1"/>
  <c r="R2048" i="1" s="1"/>
  <c r="S2049" i="1"/>
  <c r="T2049" i="1"/>
  <c r="O2049" i="1"/>
  <c r="A2050" i="1"/>
  <c r="B2049" i="1"/>
  <c r="C2036" i="1"/>
  <c r="I2063" i="1"/>
  <c r="D2050" i="1" l="1"/>
  <c r="E2050" i="1" s="1"/>
  <c r="F2051" i="1" s="1"/>
  <c r="H2037" i="1"/>
  <c r="G2038" i="1"/>
  <c r="K2036" i="1"/>
  <c r="L2036" i="1" s="1"/>
  <c r="M2036" i="1" s="1"/>
  <c r="N2036" i="1" s="1"/>
  <c r="P2036" i="1" s="1"/>
  <c r="J2037" i="1"/>
  <c r="C2037" i="1"/>
  <c r="I2064" i="1"/>
  <c r="B2050" i="1"/>
  <c r="O2050" i="1"/>
  <c r="A2051" i="1"/>
  <c r="Q2049" i="1"/>
  <c r="R2049" i="1" s="1"/>
  <c r="T2050" i="1"/>
  <c r="S2050" i="1"/>
  <c r="D2051" i="1" l="1"/>
  <c r="E2051" i="1" s="1"/>
  <c r="F2052" i="1" s="1"/>
  <c r="K2037" i="1"/>
  <c r="L2037" i="1" s="1"/>
  <c r="M2037" i="1" s="1"/>
  <c r="N2037" i="1" s="1"/>
  <c r="P2037" i="1" s="1"/>
  <c r="J2038" i="1"/>
  <c r="H2038" i="1"/>
  <c r="G2039" i="1"/>
  <c r="C2038" i="1"/>
  <c r="A2052" i="1"/>
  <c r="B2051" i="1"/>
  <c r="O2051" i="1"/>
  <c r="I2065" i="1"/>
  <c r="S2051" i="1"/>
  <c r="Q2050" i="1"/>
  <c r="R2050" i="1" s="1"/>
  <c r="T2051" i="1"/>
  <c r="D2052" i="1" l="1"/>
  <c r="E2052" i="1" s="1"/>
  <c r="F2053" i="1" s="1"/>
  <c r="H2039" i="1"/>
  <c r="G2040" i="1"/>
  <c r="K2038" i="1"/>
  <c r="L2038" i="1" s="1"/>
  <c r="M2038" i="1" s="1"/>
  <c r="N2038" i="1" s="1"/>
  <c r="P2038" i="1" s="1"/>
  <c r="J2039" i="1"/>
  <c r="A2053" i="1"/>
  <c r="B2052" i="1"/>
  <c r="O2052" i="1"/>
  <c r="C2039" i="1"/>
  <c r="S2052" i="1"/>
  <c r="Q2051" i="1"/>
  <c r="R2051" i="1" s="1"/>
  <c r="T2052" i="1"/>
  <c r="I2066" i="1"/>
  <c r="D2053" i="1" l="1"/>
  <c r="E2053" i="1" s="1"/>
  <c r="F2054" i="1" s="1"/>
  <c r="K2039" i="1"/>
  <c r="L2039" i="1" s="1"/>
  <c r="M2039" i="1" s="1"/>
  <c r="N2039" i="1" s="1"/>
  <c r="P2039" i="1" s="1"/>
  <c r="J2040" i="1"/>
  <c r="H2040" i="1"/>
  <c r="G2041" i="1"/>
  <c r="C2040" i="1"/>
  <c r="I2067" i="1"/>
  <c r="Q2052" i="1"/>
  <c r="R2052" i="1" s="1"/>
  <c r="S2053" i="1"/>
  <c r="T2053" i="1"/>
  <c r="O2053" i="1"/>
  <c r="B2053" i="1"/>
  <c r="A2054" i="1"/>
  <c r="D2054" i="1" l="1"/>
  <c r="E2054" i="1" s="1"/>
  <c r="F2055" i="1" s="1"/>
  <c r="H2041" i="1"/>
  <c r="G2042" i="1"/>
  <c r="K2040" i="1"/>
  <c r="L2040" i="1" s="1"/>
  <c r="M2040" i="1" s="1"/>
  <c r="N2040" i="1" s="1"/>
  <c r="P2040" i="1" s="1"/>
  <c r="J2041" i="1"/>
  <c r="Q2053" i="1"/>
  <c r="R2053" i="1" s="1"/>
  <c r="S2054" i="1"/>
  <c r="T2054" i="1"/>
  <c r="B2054" i="1"/>
  <c r="A2055" i="1"/>
  <c r="O2054" i="1"/>
  <c r="C2041" i="1"/>
  <c r="I2068" i="1"/>
  <c r="D2055" i="1" l="1"/>
  <c r="E2055" i="1" s="1"/>
  <c r="F2056" i="1" s="1"/>
  <c r="K2041" i="1"/>
  <c r="L2041" i="1" s="1"/>
  <c r="M2041" i="1" s="1"/>
  <c r="N2041" i="1" s="1"/>
  <c r="P2041" i="1" s="1"/>
  <c r="J2042" i="1"/>
  <c r="H2042" i="1"/>
  <c r="G2043" i="1"/>
  <c r="T2055" i="1"/>
  <c r="Q2054" i="1"/>
  <c r="R2054" i="1" s="1"/>
  <c r="S2055" i="1"/>
  <c r="I2069" i="1"/>
  <c r="C2042" i="1"/>
  <c r="B2055" i="1"/>
  <c r="O2055" i="1"/>
  <c r="A2056" i="1"/>
  <c r="D2056" i="1" l="1"/>
  <c r="E2056" i="1" s="1"/>
  <c r="F2057" i="1" s="1"/>
  <c r="H2043" i="1"/>
  <c r="G2044" i="1"/>
  <c r="K2042" i="1"/>
  <c r="L2042" i="1" s="1"/>
  <c r="M2042" i="1" s="1"/>
  <c r="N2042" i="1" s="1"/>
  <c r="P2042" i="1" s="1"/>
  <c r="J2043" i="1"/>
  <c r="A2057" i="1"/>
  <c r="B2056" i="1"/>
  <c r="O2056" i="1"/>
  <c r="C2043" i="1"/>
  <c r="S2056" i="1"/>
  <c r="Q2055" i="1"/>
  <c r="R2055" i="1" s="1"/>
  <c r="T2056" i="1"/>
  <c r="I2070" i="1"/>
  <c r="D2057" i="1" l="1"/>
  <c r="E2057" i="1" s="1"/>
  <c r="F2058" i="1" s="1"/>
  <c r="K2043" i="1"/>
  <c r="L2043" i="1" s="1"/>
  <c r="M2043" i="1" s="1"/>
  <c r="N2043" i="1" s="1"/>
  <c r="P2043" i="1" s="1"/>
  <c r="J2044" i="1"/>
  <c r="H2044" i="1"/>
  <c r="G2045" i="1"/>
  <c r="Q2056" i="1"/>
  <c r="R2056" i="1" s="1"/>
  <c r="S2057" i="1"/>
  <c r="T2057" i="1"/>
  <c r="C2044" i="1"/>
  <c r="I2071" i="1"/>
  <c r="O2057" i="1"/>
  <c r="A2058" i="1"/>
  <c r="B2057" i="1"/>
  <c r="D2058" i="1" l="1"/>
  <c r="E2058" i="1" s="1"/>
  <c r="F2059" i="1" s="1"/>
  <c r="H2045" i="1"/>
  <c r="G2046" i="1"/>
  <c r="K2044" i="1"/>
  <c r="L2044" i="1" s="1"/>
  <c r="M2044" i="1" s="1"/>
  <c r="N2044" i="1" s="1"/>
  <c r="P2044" i="1" s="1"/>
  <c r="J2045" i="1"/>
  <c r="S2058" i="1"/>
  <c r="Q2057" i="1"/>
  <c r="R2057" i="1" s="1"/>
  <c r="T2058" i="1"/>
  <c r="C2045" i="1"/>
  <c r="I2072" i="1"/>
  <c r="A2059" i="1"/>
  <c r="B2058" i="1"/>
  <c r="O2058" i="1"/>
  <c r="D2059" i="1" l="1"/>
  <c r="E2059" i="1" s="1"/>
  <c r="F2060" i="1" s="1"/>
  <c r="K2045" i="1"/>
  <c r="L2045" i="1" s="1"/>
  <c r="M2045" i="1" s="1"/>
  <c r="N2045" i="1" s="1"/>
  <c r="P2045" i="1" s="1"/>
  <c r="J2046" i="1"/>
  <c r="H2046" i="1"/>
  <c r="G2047" i="1"/>
  <c r="B2059" i="1"/>
  <c r="O2059" i="1"/>
  <c r="A2060" i="1"/>
  <c r="I2073" i="1"/>
  <c r="S2059" i="1"/>
  <c r="T2059" i="1"/>
  <c r="Q2058" i="1"/>
  <c r="R2058" i="1" s="1"/>
  <c r="C2046" i="1"/>
  <c r="D2060" i="1" l="1"/>
  <c r="E2060" i="1" s="1"/>
  <c r="F2061" i="1" s="1"/>
  <c r="H2047" i="1"/>
  <c r="G2048" i="1"/>
  <c r="K2046" i="1"/>
  <c r="L2046" i="1" s="1"/>
  <c r="M2046" i="1" s="1"/>
  <c r="N2046" i="1" s="1"/>
  <c r="P2046" i="1" s="1"/>
  <c r="J2047" i="1"/>
  <c r="I2074" i="1"/>
  <c r="S2060" i="1"/>
  <c r="Q2059" i="1"/>
  <c r="R2059" i="1" s="1"/>
  <c r="T2060" i="1"/>
  <c r="C2047" i="1"/>
  <c r="A2061" i="1"/>
  <c r="B2060" i="1"/>
  <c r="O2060" i="1"/>
  <c r="D2061" i="1" l="1"/>
  <c r="E2061" i="1" s="1"/>
  <c r="F2062" i="1" s="1"/>
  <c r="K2047" i="1"/>
  <c r="L2047" i="1" s="1"/>
  <c r="M2047" i="1" s="1"/>
  <c r="N2047" i="1" s="1"/>
  <c r="P2047" i="1" s="1"/>
  <c r="J2048" i="1"/>
  <c r="H2048" i="1"/>
  <c r="G2049" i="1"/>
  <c r="O2061" i="1"/>
  <c r="B2061" i="1"/>
  <c r="A2062" i="1"/>
  <c r="C2048" i="1"/>
  <c r="I2075" i="1"/>
  <c r="Q2060" i="1"/>
  <c r="R2060" i="1" s="1"/>
  <c r="S2061" i="1"/>
  <c r="T2061" i="1"/>
  <c r="D2062" i="1" l="1"/>
  <c r="E2062" i="1" s="1"/>
  <c r="F2063" i="1" s="1"/>
  <c r="H2049" i="1"/>
  <c r="G2050" i="1"/>
  <c r="K2048" i="1"/>
  <c r="L2048" i="1" s="1"/>
  <c r="M2048" i="1" s="1"/>
  <c r="N2048" i="1" s="1"/>
  <c r="P2048" i="1" s="1"/>
  <c r="J2049" i="1"/>
  <c r="Q2061" i="1"/>
  <c r="R2061" i="1" s="1"/>
  <c r="T2062" i="1"/>
  <c r="S2062" i="1"/>
  <c r="B2062" i="1"/>
  <c r="O2062" i="1"/>
  <c r="A2063" i="1"/>
  <c r="I2076" i="1"/>
  <c r="C2049" i="1"/>
  <c r="D2063" i="1" l="1"/>
  <c r="E2063" i="1" s="1"/>
  <c r="F2064" i="1" s="1"/>
  <c r="K2049" i="1"/>
  <c r="L2049" i="1" s="1"/>
  <c r="M2049" i="1" s="1"/>
  <c r="N2049" i="1" s="1"/>
  <c r="P2049" i="1" s="1"/>
  <c r="J2050" i="1"/>
  <c r="H2050" i="1"/>
  <c r="G2051" i="1"/>
  <c r="I2077" i="1"/>
  <c r="B2063" i="1"/>
  <c r="O2063" i="1"/>
  <c r="A2064" i="1"/>
  <c r="C2050" i="1"/>
  <c r="S2063" i="1"/>
  <c r="T2063" i="1"/>
  <c r="Q2062" i="1"/>
  <c r="R2062" i="1" s="1"/>
  <c r="D2064" i="1" l="1"/>
  <c r="E2064" i="1" s="1"/>
  <c r="F2065" i="1" s="1"/>
  <c r="H2051" i="1"/>
  <c r="G2052" i="1"/>
  <c r="K2050" i="1"/>
  <c r="L2050" i="1" s="1"/>
  <c r="M2050" i="1" s="1"/>
  <c r="N2050" i="1" s="1"/>
  <c r="P2050" i="1" s="1"/>
  <c r="J2051" i="1"/>
  <c r="S2064" i="1"/>
  <c r="Q2063" i="1"/>
  <c r="R2063" i="1" s="1"/>
  <c r="T2064" i="1"/>
  <c r="C2051" i="1"/>
  <c r="I2078" i="1"/>
  <c r="B2064" i="1"/>
  <c r="A2065" i="1"/>
  <c r="O2064" i="1"/>
  <c r="D2065" i="1" l="1"/>
  <c r="E2065" i="1" s="1"/>
  <c r="F2066" i="1" s="1"/>
  <c r="K2051" i="1"/>
  <c r="L2051" i="1" s="1"/>
  <c r="M2051" i="1" s="1"/>
  <c r="N2051" i="1" s="1"/>
  <c r="P2051" i="1" s="1"/>
  <c r="J2052" i="1"/>
  <c r="H2052" i="1"/>
  <c r="G2053" i="1"/>
  <c r="Q2064" i="1"/>
  <c r="R2064" i="1" s="1"/>
  <c r="S2065" i="1"/>
  <c r="T2065" i="1"/>
  <c r="O2065" i="1"/>
  <c r="A2066" i="1"/>
  <c r="B2065" i="1"/>
  <c r="I2079" i="1"/>
  <c r="C2052" i="1"/>
  <c r="D2066" i="1" l="1"/>
  <c r="E2066" i="1" s="1"/>
  <c r="F2067" i="1" s="1"/>
  <c r="H2053" i="1"/>
  <c r="G2054" i="1"/>
  <c r="K2052" i="1"/>
  <c r="L2052" i="1" s="1"/>
  <c r="M2052" i="1" s="1"/>
  <c r="N2052" i="1" s="1"/>
  <c r="P2052" i="1" s="1"/>
  <c r="J2053" i="1"/>
  <c r="C2053" i="1"/>
  <c r="I2080" i="1"/>
  <c r="O2066" i="1"/>
  <c r="B2066" i="1"/>
  <c r="A2067" i="1"/>
  <c r="D2067" i="1" s="1"/>
  <c r="T2066" i="1"/>
  <c r="S2066" i="1"/>
  <c r="Q2065" i="1"/>
  <c r="R2065" i="1" s="1"/>
  <c r="K2053" i="1" l="1"/>
  <c r="L2053" i="1" s="1"/>
  <c r="M2053" i="1" s="1"/>
  <c r="N2053" i="1" s="1"/>
  <c r="P2053" i="1" s="1"/>
  <c r="J2054" i="1"/>
  <c r="H2054" i="1"/>
  <c r="G2055" i="1"/>
  <c r="E2067" i="1"/>
  <c r="F2068" i="1" s="1"/>
  <c r="Q2066" i="1"/>
  <c r="R2066" i="1" s="1"/>
  <c r="T2067" i="1"/>
  <c r="S2067" i="1"/>
  <c r="C2054" i="1"/>
  <c r="B2067" i="1"/>
  <c r="O2067" i="1"/>
  <c r="A2068" i="1"/>
  <c r="I2081" i="1"/>
  <c r="D2068" i="1" l="1"/>
  <c r="E2068" i="1" s="1"/>
  <c r="F2069" i="1" s="1"/>
  <c r="H2055" i="1"/>
  <c r="G2056" i="1"/>
  <c r="K2054" i="1"/>
  <c r="L2054" i="1" s="1"/>
  <c r="M2054" i="1" s="1"/>
  <c r="N2054" i="1" s="1"/>
  <c r="P2054" i="1" s="1"/>
  <c r="J2055" i="1"/>
  <c r="I2082" i="1"/>
  <c r="C2055" i="1"/>
  <c r="S2068" i="1"/>
  <c r="Q2067" i="1"/>
  <c r="R2067" i="1" s="1"/>
  <c r="T2068" i="1"/>
  <c r="B2068" i="1"/>
  <c r="O2068" i="1"/>
  <c r="A2069" i="1"/>
  <c r="D2069" i="1" l="1"/>
  <c r="E2069" i="1" s="1"/>
  <c r="F2070" i="1" s="1"/>
  <c r="K2055" i="1"/>
  <c r="L2055" i="1" s="1"/>
  <c r="M2055" i="1" s="1"/>
  <c r="N2055" i="1" s="1"/>
  <c r="P2055" i="1" s="1"/>
  <c r="J2056" i="1"/>
  <c r="H2056" i="1"/>
  <c r="G2057" i="1"/>
  <c r="C2056" i="1"/>
  <c r="I2083" i="1"/>
  <c r="O2069" i="1"/>
  <c r="A2070" i="1"/>
  <c r="B2069" i="1"/>
  <c r="S2069" i="1"/>
  <c r="T2069" i="1"/>
  <c r="Q2068" i="1"/>
  <c r="R2068" i="1" s="1"/>
  <c r="D2070" i="1" l="1"/>
  <c r="E2070" i="1" s="1"/>
  <c r="F2071" i="1" s="1"/>
  <c r="H2057" i="1"/>
  <c r="G2058" i="1"/>
  <c r="K2056" i="1"/>
  <c r="L2056" i="1" s="1"/>
  <c r="M2056" i="1" s="1"/>
  <c r="N2056" i="1" s="1"/>
  <c r="P2056" i="1" s="1"/>
  <c r="J2057" i="1"/>
  <c r="S2070" i="1"/>
  <c r="T2070" i="1"/>
  <c r="Q2069" i="1"/>
  <c r="R2069" i="1" s="1"/>
  <c r="I2084" i="1"/>
  <c r="C2057" i="1"/>
  <c r="B2070" i="1"/>
  <c r="O2070" i="1"/>
  <c r="A2071" i="1"/>
  <c r="D2071" i="1" l="1"/>
  <c r="E2071" i="1" s="1"/>
  <c r="F2072" i="1" s="1"/>
  <c r="K2057" i="1"/>
  <c r="L2057" i="1" s="1"/>
  <c r="M2057" i="1" s="1"/>
  <c r="N2057" i="1" s="1"/>
  <c r="P2057" i="1" s="1"/>
  <c r="J2058" i="1"/>
  <c r="H2058" i="1"/>
  <c r="G2059" i="1"/>
  <c r="B2071" i="1"/>
  <c r="O2071" i="1"/>
  <c r="A2072" i="1"/>
  <c r="I2085" i="1"/>
  <c r="Q2070" i="1"/>
  <c r="R2070" i="1" s="1"/>
  <c r="T2071" i="1"/>
  <c r="S2071" i="1"/>
  <c r="C2058" i="1"/>
  <c r="D2072" i="1" l="1"/>
  <c r="E2072" i="1" s="1"/>
  <c r="F2073" i="1" s="1"/>
  <c r="H2059" i="1"/>
  <c r="G2060" i="1"/>
  <c r="K2058" i="1"/>
  <c r="L2058" i="1" s="1"/>
  <c r="M2058" i="1" s="1"/>
  <c r="N2058" i="1" s="1"/>
  <c r="P2058" i="1" s="1"/>
  <c r="J2059" i="1"/>
  <c r="I2086" i="1"/>
  <c r="T2072" i="1"/>
  <c r="Q2071" i="1"/>
  <c r="R2071" i="1" s="1"/>
  <c r="S2072" i="1"/>
  <c r="C2059" i="1"/>
  <c r="O2072" i="1"/>
  <c r="A2073" i="1"/>
  <c r="B2072" i="1"/>
  <c r="D2073" i="1" l="1"/>
  <c r="E2073" i="1" s="1"/>
  <c r="F2074" i="1" s="1"/>
  <c r="K2059" i="1"/>
  <c r="L2059" i="1" s="1"/>
  <c r="M2059" i="1" s="1"/>
  <c r="N2059" i="1" s="1"/>
  <c r="P2059" i="1" s="1"/>
  <c r="J2060" i="1"/>
  <c r="H2060" i="1"/>
  <c r="G2061" i="1"/>
  <c r="C2060" i="1"/>
  <c r="T2073" i="1"/>
  <c r="S2073" i="1"/>
  <c r="Q2072" i="1"/>
  <c r="R2072" i="1" s="1"/>
  <c r="O2073" i="1"/>
  <c r="A2074" i="1"/>
  <c r="B2073" i="1"/>
  <c r="I2087" i="1"/>
  <c r="D2074" i="1" l="1"/>
  <c r="E2074" i="1" s="1"/>
  <c r="F2075" i="1" s="1"/>
  <c r="H2061" i="1"/>
  <c r="G2062" i="1"/>
  <c r="K2060" i="1"/>
  <c r="L2060" i="1" s="1"/>
  <c r="M2060" i="1" s="1"/>
  <c r="N2060" i="1" s="1"/>
  <c r="P2060" i="1" s="1"/>
  <c r="J2061" i="1"/>
  <c r="I2088" i="1"/>
  <c r="S2074" i="1"/>
  <c r="Q2073" i="1"/>
  <c r="R2073" i="1" s="1"/>
  <c r="T2074" i="1"/>
  <c r="C2061" i="1"/>
  <c r="B2074" i="1"/>
  <c r="O2074" i="1"/>
  <c r="A2075" i="1"/>
  <c r="D2075" i="1" l="1"/>
  <c r="E2075" i="1" s="1"/>
  <c r="F2076" i="1" s="1"/>
  <c r="K2061" i="1"/>
  <c r="L2061" i="1" s="1"/>
  <c r="M2061" i="1" s="1"/>
  <c r="N2061" i="1" s="1"/>
  <c r="P2061" i="1" s="1"/>
  <c r="J2062" i="1"/>
  <c r="H2062" i="1"/>
  <c r="G2063" i="1"/>
  <c r="Q2074" i="1"/>
  <c r="R2074" i="1" s="1"/>
  <c r="T2075" i="1"/>
  <c r="S2075" i="1"/>
  <c r="C2062" i="1"/>
  <c r="I2089" i="1"/>
  <c r="B2075" i="1"/>
  <c r="O2075" i="1"/>
  <c r="A2076" i="1"/>
  <c r="D2076" i="1" l="1"/>
  <c r="E2076" i="1" s="1"/>
  <c r="F2077" i="1" s="1"/>
  <c r="H2063" i="1"/>
  <c r="G2064" i="1"/>
  <c r="K2062" i="1"/>
  <c r="L2062" i="1" s="1"/>
  <c r="M2062" i="1" s="1"/>
  <c r="N2062" i="1" s="1"/>
  <c r="P2062" i="1" s="1"/>
  <c r="J2063" i="1"/>
  <c r="I2090" i="1"/>
  <c r="C2063" i="1"/>
  <c r="T2076" i="1"/>
  <c r="S2076" i="1"/>
  <c r="Q2075" i="1"/>
  <c r="R2075" i="1" s="1"/>
  <c r="B2076" i="1"/>
  <c r="A2077" i="1"/>
  <c r="O2076" i="1"/>
  <c r="D2077" i="1" l="1"/>
  <c r="E2077" i="1" s="1"/>
  <c r="F2078" i="1" s="1"/>
  <c r="K2063" i="1"/>
  <c r="L2063" i="1" s="1"/>
  <c r="M2063" i="1" s="1"/>
  <c r="N2063" i="1" s="1"/>
  <c r="P2063" i="1" s="1"/>
  <c r="J2064" i="1"/>
  <c r="H2064" i="1"/>
  <c r="G2065" i="1"/>
  <c r="C2064" i="1"/>
  <c r="I2091" i="1"/>
  <c r="T2077" i="1"/>
  <c r="S2077" i="1"/>
  <c r="Q2076" i="1"/>
  <c r="R2076" i="1" s="1"/>
  <c r="O2077" i="1"/>
  <c r="B2077" i="1"/>
  <c r="A2078" i="1"/>
  <c r="D2078" i="1" l="1"/>
  <c r="E2078" i="1" s="1"/>
  <c r="F2079" i="1" s="1"/>
  <c r="H2065" i="1"/>
  <c r="G2066" i="1"/>
  <c r="K2064" i="1"/>
  <c r="L2064" i="1" s="1"/>
  <c r="M2064" i="1" s="1"/>
  <c r="N2064" i="1" s="1"/>
  <c r="P2064" i="1" s="1"/>
  <c r="J2065" i="1"/>
  <c r="I2092" i="1"/>
  <c r="S2078" i="1"/>
  <c r="T2078" i="1"/>
  <c r="Q2077" i="1"/>
  <c r="R2077" i="1" s="1"/>
  <c r="B2078" i="1"/>
  <c r="A2079" i="1"/>
  <c r="O2078" i="1"/>
  <c r="C2065" i="1"/>
  <c r="D2079" i="1" l="1"/>
  <c r="E2079" i="1" s="1"/>
  <c r="F2080" i="1" s="1"/>
  <c r="K2065" i="1"/>
  <c r="L2065" i="1" s="1"/>
  <c r="M2065" i="1" s="1"/>
  <c r="N2065" i="1" s="1"/>
  <c r="P2065" i="1" s="1"/>
  <c r="J2066" i="1"/>
  <c r="H2066" i="1"/>
  <c r="G2067" i="1"/>
  <c r="I2093" i="1"/>
  <c r="Q2078" i="1"/>
  <c r="R2078" i="1" s="1"/>
  <c r="T2079" i="1"/>
  <c r="S2079" i="1"/>
  <c r="C2066" i="1"/>
  <c r="B2079" i="1"/>
  <c r="O2079" i="1"/>
  <c r="A2080" i="1"/>
  <c r="D2080" i="1" l="1"/>
  <c r="E2080" i="1" s="1"/>
  <c r="F2081" i="1" s="1"/>
  <c r="H2067" i="1"/>
  <c r="G2068" i="1"/>
  <c r="K2066" i="1"/>
  <c r="L2066" i="1" s="1"/>
  <c r="M2066" i="1" s="1"/>
  <c r="N2066" i="1" s="1"/>
  <c r="P2066" i="1" s="1"/>
  <c r="J2067" i="1"/>
  <c r="B2080" i="1"/>
  <c r="O2080" i="1"/>
  <c r="A2081" i="1"/>
  <c r="S2080" i="1"/>
  <c r="Q2079" i="1"/>
  <c r="R2079" i="1" s="1"/>
  <c r="T2080" i="1"/>
  <c r="C2067" i="1"/>
  <c r="I2094" i="1"/>
  <c r="D2081" i="1" l="1"/>
  <c r="E2081" i="1" s="1"/>
  <c r="F2082" i="1" s="1"/>
  <c r="K2067" i="1"/>
  <c r="L2067" i="1" s="1"/>
  <c r="M2067" i="1" s="1"/>
  <c r="N2067" i="1" s="1"/>
  <c r="P2067" i="1" s="1"/>
  <c r="J2068" i="1"/>
  <c r="H2068" i="1"/>
  <c r="G2069" i="1"/>
  <c r="I2095" i="1"/>
  <c r="C2068" i="1"/>
  <c r="S2081" i="1"/>
  <c r="Q2080" i="1"/>
  <c r="R2080" i="1" s="1"/>
  <c r="T2081" i="1"/>
  <c r="O2081" i="1"/>
  <c r="A2082" i="1"/>
  <c r="B2081" i="1"/>
  <c r="D2082" i="1" l="1"/>
  <c r="E2082" i="1" s="1"/>
  <c r="F2083" i="1" s="1"/>
  <c r="H2069" i="1"/>
  <c r="G2070" i="1"/>
  <c r="K2068" i="1"/>
  <c r="L2068" i="1" s="1"/>
  <c r="M2068" i="1" s="1"/>
  <c r="N2068" i="1" s="1"/>
  <c r="P2068" i="1" s="1"/>
  <c r="J2069" i="1"/>
  <c r="Q2081" i="1"/>
  <c r="R2081" i="1" s="1"/>
  <c r="S2082" i="1"/>
  <c r="T2082" i="1"/>
  <c r="A2083" i="1"/>
  <c r="B2082" i="1"/>
  <c r="O2082" i="1"/>
  <c r="I2096" i="1"/>
  <c r="C2069" i="1"/>
  <c r="D2083" i="1" l="1"/>
  <c r="E2083" i="1" s="1"/>
  <c r="F2084" i="1" s="1"/>
  <c r="K2069" i="1"/>
  <c r="L2069" i="1" s="1"/>
  <c r="M2069" i="1" s="1"/>
  <c r="N2069" i="1" s="1"/>
  <c r="P2069" i="1" s="1"/>
  <c r="J2070" i="1"/>
  <c r="H2070" i="1"/>
  <c r="G2071" i="1"/>
  <c r="Q2082" i="1"/>
  <c r="R2082" i="1" s="1"/>
  <c r="S2083" i="1"/>
  <c r="T2083" i="1"/>
  <c r="B2083" i="1"/>
  <c r="O2083" i="1"/>
  <c r="A2084" i="1"/>
  <c r="I2097" i="1"/>
  <c r="C2070" i="1"/>
  <c r="D2084" i="1" l="1"/>
  <c r="E2084" i="1" s="1"/>
  <c r="F2085" i="1" s="1"/>
  <c r="H2071" i="1"/>
  <c r="G2072" i="1"/>
  <c r="K2070" i="1"/>
  <c r="L2070" i="1" s="1"/>
  <c r="M2070" i="1" s="1"/>
  <c r="N2070" i="1" s="1"/>
  <c r="P2070" i="1" s="1"/>
  <c r="J2071" i="1"/>
  <c r="C2071" i="1"/>
  <c r="T2084" i="1"/>
  <c r="Q2083" i="1"/>
  <c r="R2083" i="1" s="1"/>
  <c r="S2084" i="1"/>
  <c r="O2084" i="1"/>
  <c r="A2085" i="1"/>
  <c r="B2084" i="1"/>
  <c r="I2098" i="1"/>
  <c r="D2085" i="1" l="1"/>
  <c r="E2085" i="1" s="1"/>
  <c r="F2086" i="1" s="1"/>
  <c r="K2071" i="1"/>
  <c r="L2071" i="1" s="1"/>
  <c r="M2071" i="1" s="1"/>
  <c r="N2071" i="1" s="1"/>
  <c r="P2071" i="1" s="1"/>
  <c r="J2072" i="1"/>
  <c r="H2072" i="1"/>
  <c r="G2073" i="1"/>
  <c r="T2085" i="1"/>
  <c r="S2085" i="1"/>
  <c r="Q2084" i="1"/>
  <c r="R2084" i="1" s="1"/>
  <c r="I2099" i="1"/>
  <c r="O2085" i="1"/>
  <c r="A2086" i="1"/>
  <c r="B2085" i="1"/>
  <c r="C2072" i="1"/>
  <c r="D2086" i="1" l="1"/>
  <c r="E2086" i="1" s="1"/>
  <c r="F2087" i="1" s="1"/>
  <c r="H2073" i="1"/>
  <c r="G2074" i="1"/>
  <c r="K2072" i="1"/>
  <c r="L2072" i="1" s="1"/>
  <c r="M2072" i="1" s="1"/>
  <c r="N2072" i="1" s="1"/>
  <c r="P2072" i="1" s="1"/>
  <c r="J2073" i="1"/>
  <c r="C2073" i="1"/>
  <c r="B2086" i="1"/>
  <c r="A2087" i="1"/>
  <c r="O2086" i="1"/>
  <c r="S2086" i="1"/>
  <c r="Q2085" i="1"/>
  <c r="R2085" i="1" s="1"/>
  <c r="T2086" i="1"/>
  <c r="I2100" i="1"/>
  <c r="D2087" i="1" l="1"/>
  <c r="E2087" i="1" s="1"/>
  <c r="F2088" i="1" s="1"/>
  <c r="K2073" i="1"/>
  <c r="L2073" i="1" s="1"/>
  <c r="M2073" i="1" s="1"/>
  <c r="N2073" i="1" s="1"/>
  <c r="P2073" i="1" s="1"/>
  <c r="J2074" i="1"/>
  <c r="H2074" i="1"/>
  <c r="G2075" i="1"/>
  <c r="Q2086" i="1"/>
  <c r="R2086" i="1" s="1"/>
  <c r="T2087" i="1"/>
  <c r="S2087" i="1"/>
  <c r="O2087" i="1"/>
  <c r="B2087" i="1"/>
  <c r="A2088" i="1"/>
  <c r="C2074" i="1"/>
  <c r="I2101" i="1"/>
  <c r="D2088" i="1" l="1"/>
  <c r="E2088" i="1" s="1"/>
  <c r="F2089" i="1" s="1"/>
  <c r="H2075" i="1"/>
  <c r="G2076" i="1"/>
  <c r="K2074" i="1"/>
  <c r="L2074" i="1" s="1"/>
  <c r="M2074" i="1" s="1"/>
  <c r="N2074" i="1" s="1"/>
  <c r="P2074" i="1" s="1"/>
  <c r="J2075" i="1"/>
  <c r="B2088" i="1"/>
  <c r="O2088" i="1"/>
  <c r="A2089" i="1"/>
  <c r="I2102" i="1"/>
  <c r="C2075" i="1"/>
  <c r="T2088" i="1"/>
  <c r="Q2087" i="1"/>
  <c r="R2087" i="1" s="1"/>
  <c r="S2088" i="1"/>
  <c r="D2089" i="1" l="1"/>
  <c r="E2089" i="1" s="1"/>
  <c r="F2090" i="1" s="1"/>
  <c r="K2075" i="1"/>
  <c r="L2075" i="1" s="1"/>
  <c r="M2075" i="1" s="1"/>
  <c r="N2075" i="1" s="1"/>
  <c r="P2075" i="1" s="1"/>
  <c r="J2076" i="1"/>
  <c r="H2076" i="1"/>
  <c r="G2077" i="1"/>
  <c r="I2103" i="1"/>
  <c r="O2089" i="1"/>
  <c r="A2090" i="1"/>
  <c r="B2089" i="1"/>
  <c r="C2076" i="1"/>
  <c r="T2089" i="1"/>
  <c r="Q2088" i="1"/>
  <c r="R2088" i="1" s="1"/>
  <c r="S2089" i="1"/>
  <c r="D2090" i="1" l="1"/>
  <c r="E2090" i="1" s="1"/>
  <c r="F2091" i="1" s="1"/>
  <c r="H2077" i="1"/>
  <c r="G2078" i="1"/>
  <c r="K2076" i="1"/>
  <c r="L2076" i="1" s="1"/>
  <c r="M2076" i="1" s="1"/>
  <c r="N2076" i="1" s="1"/>
  <c r="P2076" i="1" s="1"/>
  <c r="J2077" i="1"/>
  <c r="Q2089" i="1"/>
  <c r="R2089" i="1" s="1"/>
  <c r="S2090" i="1"/>
  <c r="T2090" i="1"/>
  <c r="I2104" i="1"/>
  <c r="C2077" i="1"/>
  <c r="A2091" i="1"/>
  <c r="B2090" i="1"/>
  <c r="O2090" i="1"/>
  <c r="D2091" i="1" l="1"/>
  <c r="E2091" i="1" s="1"/>
  <c r="F2092" i="1" s="1"/>
  <c r="K2077" i="1"/>
  <c r="L2077" i="1" s="1"/>
  <c r="M2077" i="1" s="1"/>
  <c r="N2077" i="1" s="1"/>
  <c r="P2077" i="1" s="1"/>
  <c r="J2078" i="1"/>
  <c r="H2078" i="1"/>
  <c r="G2079" i="1"/>
  <c r="Q2090" i="1"/>
  <c r="R2090" i="1" s="1"/>
  <c r="S2091" i="1"/>
  <c r="T2091" i="1"/>
  <c r="C2078" i="1"/>
  <c r="B2091" i="1"/>
  <c r="A2092" i="1"/>
  <c r="O2091" i="1"/>
  <c r="I2105" i="1"/>
  <c r="D2092" i="1" l="1"/>
  <c r="E2092" i="1" s="1"/>
  <c r="F2093" i="1" s="1"/>
  <c r="H2079" i="1"/>
  <c r="G2080" i="1"/>
  <c r="K2078" i="1"/>
  <c r="L2078" i="1" s="1"/>
  <c r="M2078" i="1" s="1"/>
  <c r="N2078" i="1" s="1"/>
  <c r="P2078" i="1" s="1"/>
  <c r="J2079" i="1"/>
  <c r="I2106" i="1"/>
  <c r="O2092" i="1"/>
  <c r="A2093" i="1"/>
  <c r="B2092" i="1"/>
  <c r="C2079" i="1"/>
  <c r="S2092" i="1"/>
  <c r="Q2091" i="1"/>
  <c r="R2091" i="1" s="1"/>
  <c r="T2092" i="1"/>
  <c r="D2093" i="1" l="1"/>
  <c r="E2093" i="1" s="1"/>
  <c r="F2094" i="1" s="1"/>
  <c r="K2079" i="1"/>
  <c r="L2079" i="1" s="1"/>
  <c r="M2079" i="1" s="1"/>
  <c r="N2079" i="1" s="1"/>
  <c r="P2079" i="1" s="1"/>
  <c r="J2080" i="1"/>
  <c r="H2080" i="1"/>
  <c r="G2081" i="1"/>
  <c r="I2107" i="1"/>
  <c r="O2093" i="1"/>
  <c r="A2094" i="1"/>
  <c r="B2093" i="1"/>
  <c r="C2080" i="1"/>
  <c r="Q2092" i="1"/>
  <c r="R2092" i="1" s="1"/>
  <c r="T2093" i="1"/>
  <c r="S2093" i="1"/>
  <c r="D2094" i="1" l="1"/>
  <c r="E2094" i="1" s="1"/>
  <c r="F2095" i="1" s="1"/>
  <c r="H2081" i="1"/>
  <c r="G2082" i="1"/>
  <c r="K2080" i="1"/>
  <c r="L2080" i="1" s="1"/>
  <c r="M2080" i="1" s="1"/>
  <c r="N2080" i="1" s="1"/>
  <c r="P2080" i="1" s="1"/>
  <c r="J2081" i="1"/>
  <c r="I2108" i="1"/>
  <c r="C2081" i="1"/>
  <c r="B2094" i="1"/>
  <c r="A2095" i="1"/>
  <c r="O2094" i="1"/>
  <c r="Q2093" i="1"/>
  <c r="R2093" i="1" s="1"/>
  <c r="T2094" i="1"/>
  <c r="S2094" i="1"/>
  <c r="D2095" i="1" l="1"/>
  <c r="E2095" i="1" s="1"/>
  <c r="F2096" i="1" s="1"/>
  <c r="K2081" i="1"/>
  <c r="L2081" i="1" s="1"/>
  <c r="M2081" i="1" s="1"/>
  <c r="N2081" i="1" s="1"/>
  <c r="P2081" i="1" s="1"/>
  <c r="J2082" i="1"/>
  <c r="H2082" i="1"/>
  <c r="G2083" i="1"/>
  <c r="Q2094" i="1"/>
  <c r="R2094" i="1" s="1"/>
  <c r="S2095" i="1"/>
  <c r="T2095" i="1"/>
  <c r="I2109" i="1"/>
  <c r="A2096" i="1"/>
  <c r="O2095" i="1"/>
  <c r="B2095" i="1"/>
  <c r="C2082" i="1"/>
  <c r="D2096" i="1" l="1"/>
  <c r="E2096" i="1" s="1"/>
  <c r="F2097" i="1" s="1"/>
  <c r="H2083" i="1"/>
  <c r="G2084" i="1"/>
  <c r="K2082" i="1"/>
  <c r="L2082" i="1" s="1"/>
  <c r="M2082" i="1" s="1"/>
  <c r="N2082" i="1" s="1"/>
  <c r="P2082" i="1" s="1"/>
  <c r="J2083" i="1"/>
  <c r="C2083" i="1"/>
  <c r="T2096" i="1"/>
  <c r="S2096" i="1"/>
  <c r="Q2095" i="1"/>
  <c r="R2095" i="1" s="1"/>
  <c r="O2096" i="1"/>
  <c r="B2096" i="1"/>
  <c r="A2097" i="1"/>
  <c r="I2110" i="1"/>
  <c r="D2097" i="1" l="1"/>
  <c r="E2097" i="1" s="1"/>
  <c r="F2098" i="1" s="1"/>
  <c r="K2083" i="1"/>
  <c r="L2083" i="1" s="1"/>
  <c r="M2083" i="1" s="1"/>
  <c r="N2083" i="1" s="1"/>
  <c r="P2083" i="1" s="1"/>
  <c r="J2084" i="1"/>
  <c r="H2084" i="1"/>
  <c r="G2085" i="1"/>
  <c r="I2111" i="1"/>
  <c r="C2084" i="1"/>
  <c r="S2097" i="1"/>
  <c r="Q2096" i="1"/>
  <c r="R2096" i="1" s="1"/>
  <c r="T2097" i="1"/>
  <c r="B2097" i="1"/>
  <c r="O2097" i="1"/>
  <c r="A2098" i="1"/>
  <c r="D2098" i="1" l="1"/>
  <c r="E2098" i="1" s="1"/>
  <c r="F2099" i="1" s="1"/>
  <c r="H2085" i="1"/>
  <c r="G2086" i="1"/>
  <c r="K2084" i="1"/>
  <c r="L2084" i="1" s="1"/>
  <c r="M2084" i="1" s="1"/>
  <c r="N2084" i="1" s="1"/>
  <c r="P2084" i="1" s="1"/>
  <c r="J2085" i="1"/>
  <c r="I2112" i="1"/>
  <c r="B2098" i="1"/>
  <c r="A2099" i="1"/>
  <c r="O2098" i="1"/>
  <c r="T2098" i="1"/>
  <c r="Q2097" i="1"/>
  <c r="R2097" i="1" s="1"/>
  <c r="S2098" i="1"/>
  <c r="C2085" i="1"/>
  <c r="D2099" i="1" l="1"/>
  <c r="E2099" i="1" s="1"/>
  <c r="F2100" i="1" s="1"/>
  <c r="K2085" i="1"/>
  <c r="L2085" i="1" s="1"/>
  <c r="M2085" i="1" s="1"/>
  <c r="N2085" i="1" s="1"/>
  <c r="P2085" i="1" s="1"/>
  <c r="J2086" i="1"/>
  <c r="H2086" i="1"/>
  <c r="G2087" i="1"/>
  <c r="O2099" i="1"/>
  <c r="B2099" i="1"/>
  <c r="A2100" i="1"/>
  <c r="I2113" i="1"/>
  <c r="C2086" i="1"/>
  <c r="Q2098" i="1"/>
  <c r="R2098" i="1" s="1"/>
  <c r="S2099" i="1"/>
  <c r="T2099" i="1"/>
  <c r="D2100" i="1" l="1"/>
  <c r="E2100" i="1" s="1"/>
  <c r="F2101" i="1" s="1"/>
  <c r="H2087" i="1"/>
  <c r="G2088" i="1"/>
  <c r="K2086" i="1"/>
  <c r="L2086" i="1" s="1"/>
  <c r="M2086" i="1" s="1"/>
  <c r="N2086" i="1" s="1"/>
  <c r="P2086" i="1" s="1"/>
  <c r="J2087" i="1"/>
  <c r="C2087" i="1"/>
  <c r="B2100" i="1"/>
  <c r="O2100" i="1"/>
  <c r="A2101" i="1"/>
  <c r="I2114" i="1"/>
  <c r="T2100" i="1"/>
  <c r="S2100" i="1"/>
  <c r="Q2099" i="1"/>
  <c r="R2099" i="1" s="1"/>
  <c r="D2101" i="1" l="1"/>
  <c r="E2101" i="1" s="1"/>
  <c r="F2102" i="1" s="1"/>
  <c r="K2087" i="1"/>
  <c r="L2087" i="1" s="1"/>
  <c r="M2087" i="1" s="1"/>
  <c r="N2087" i="1" s="1"/>
  <c r="P2087" i="1" s="1"/>
  <c r="J2088" i="1"/>
  <c r="H2088" i="1"/>
  <c r="G2089" i="1"/>
  <c r="O2101" i="1"/>
  <c r="A2102" i="1"/>
  <c r="B2101" i="1"/>
  <c r="S2101" i="1"/>
  <c r="Q2100" i="1"/>
  <c r="R2100" i="1" s="1"/>
  <c r="T2101" i="1"/>
  <c r="C2088" i="1"/>
  <c r="I2115" i="1"/>
  <c r="D2102" i="1" l="1"/>
  <c r="E2102" i="1" s="1"/>
  <c r="F2103" i="1" s="1"/>
  <c r="H2089" i="1"/>
  <c r="G2090" i="1"/>
  <c r="K2088" i="1"/>
  <c r="L2088" i="1" s="1"/>
  <c r="M2088" i="1" s="1"/>
  <c r="N2088" i="1" s="1"/>
  <c r="P2088" i="1" s="1"/>
  <c r="J2089" i="1"/>
  <c r="I2116" i="1"/>
  <c r="A2103" i="1"/>
  <c r="B2102" i="1"/>
  <c r="O2102" i="1"/>
  <c r="S2102" i="1"/>
  <c r="Q2101" i="1"/>
  <c r="R2101" i="1" s="1"/>
  <c r="T2102" i="1"/>
  <c r="C2089" i="1"/>
  <c r="D2103" i="1" l="1"/>
  <c r="E2103" i="1" s="1"/>
  <c r="F2104" i="1" s="1"/>
  <c r="K2089" i="1"/>
  <c r="L2089" i="1" s="1"/>
  <c r="M2089" i="1" s="1"/>
  <c r="N2089" i="1" s="1"/>
  <c r="P2089" i="1" s="1"/>
  <c r="J2090" i="1"/>
  <c r="H2090" i="1"/>
  <c r="G2091" i="1"/>
  <c r="C2090" i="1"/>
  <c r="Q2102" i="1"/>
  <c r="R2102" i="1" s="1"/>
  <c r="S2103" i="1"/>
  <c r="T2103" i="1"/>
  <c r="I2117" i="1"/>
  <c r="B2103" i="1"/>
  <c r="O2103" i="1"/>
  <c r="A2104" i="1"/>
  <c r="D2104" i="1" l="1"/>
  <c r="E2104" i="1" s="1"/>
  <c r="F2105" i="1" s="1"/>
  <c r="H2091" i="1"/>
  <c r="G2092" i="1"/>
  <c r="K2090" i="1"/>
  <c r="L2090" i="1" s="1"/>
  <c r="M2090" i="1" s="1"/>
  <c r="N2090" i="1" s="1"/>
  <c r="P2090" i="1" s="1"/>
  <c r="J2091" i="1"/>
  <c r="S2104" i="1"/>
  <c r="Q2103" i="1"/>
  <c r="R2103" i="1" s="1"/>
  <c r="T2104" i="1"/>
  <c r="B2104" i="1"/>
  <c r="O2104" i="1"/>
  <c r="A2105" i="1"/>
  <c r="I2118" i="1"/>
  <c r="C2091" i="1"/>
  <c r="D2105" i="1" l="1"/>
  <c r="E2105" i="1" s="1"/>
  <c r="F2106" i="1" s="1"/>
  <c r="K2091" i="1"/>
  <c r="L2091" i="1" s="1"/>
  <c r="M2091" i="1" s="1"/>
  <c r="N2091" i="1" s="1"/>
  <c r="P2091" i="1" s="1"/>
  <c r="J2092" i="1"/>
  <c r="H2092" i="1"/>
  <c r="G2093" i="1"/>
  <c r="C2092" i="1"/>
  <c r="B2105" i="1"/>
  <c r="O2105" i="1"/>
  <c r="A2106" i="1"/>
  <c r="I2119" i="1"/>
  <c r="T2105" i="1"/>
  <c r="S2105" i="1"/>
  <c r="Q2104" i="1"/>
  <c r="R2104" i="1" s="1"/>
  <c r="D2106" i="1" l="1"/>
  <c r="E2106" i="1" s="1"/>
  <c r="F2107" i="1" s="1"/>
  <c r="H2093" i="1"/>
  <c r="G2094" i="1"/>
  <c r="K2092" i="1"/>
  <c r="L2092" i="1" s="1"/>
  <c r="M2092" i="1" s="1"/>
  <c r="N2092" i="1" s="1"/>
  <c r="P2092" i="1" s="1"/>
  <c r="J2093" i="1"/>
  <c r="O2106" i="1"/>
  <c r="A2107" i="1"/>
  <c r="B2106" i="1"/>
  <c r="Q2105" i="1"/>
  <c r="R2105" i="1" s="1"/>
  <c r="T2106" i="1"/>
  <c r="S2106" i="1"/>
  <c r="I2120" i="1"/>
  <c r="C2093" i="1"/>
  <c r="D2107" i="1" l="1"/>
  <c r="E2107" i="1" s="1"/>
  <c r="F2108" i="1" s="1"/>
  <c r="K2093" i="1"/>
  <c r="L2093" i="1" s="1"/>
  <c r="M2093" i="1" s="1"/>
  <c r="N2093" i="1" s="1"/>
  <c r="P2093" i="1" s="1"/>
  <c r="J2094" i="1"/>
  <c r="H2094" i="1"/>
  <c r="G2095" i="1"/>
  <c r="Q2106" i="1"/>
  <c r="R2106" i="1" s="1"/>
  <c r="S2107" i="1"/>
  <c r="T2107" i="1"/>
  <c r="I2121" i="1"/>
  <c r="C2094" i="1"/>
  <c r="A2108" i="1"/>
  <c r="B2107" i="1"/>
  <c r="O2107" i="1"/>
  <c r="D2108" i="1" l="1"/>
  <c r="E2108" i="1" s="1"/>
  <c r="F2109" i="1" s="1"/>
  <c r="H2095" i="1"/>
  <c r="G2096" i="1"/>
  <c r="K2094" i="1"/>
  <c r="L2094" i="1" s="1"/>
  <c r="M2094" i="1" s="1"/>
  <c r="N2094" i="1" s="1"/>
  <c r="P2094" i="1" s="1"/>
  <c r="J2095" i="1"/>
  <c r="C2095" i="1"/>
  <c r="B2108" i="1"/>
  <c r="O2108" i="1"/>
  <c r="A2109" i="1"/>
  <c r="Q2107" i="1"/>
  <c r="R2107" i="1" s="1"/>
  <c r="T2108" i="1"/>
  <c r="S2108" i="1"/>
  <c r="I2122" i="1"/>
  <c r="D2109" i="1" l="1"/>
  <c r="E2109" i="1" s="1"/>
  <c r="F2110" i="1" s="1"/>
  <c r="H2096" i="1"/>
  <c r="G2097" i="1"/>
  <c r="K2095" i="1"/>
  <c r="L2095" i="1" s="1"/>
  <c r="M2095" i="1" s="1"/>
  <c r="N2095" i="1" s="1"/>
  <c r="P2095" i="1" s="1"/>
  <c r="J2096" i="1"/>
  <c r="T2109" i="1"/>
  <c r="S2109" i="1"/>
  <c r="Q2108" i="1"/>
  <c r="R2108" i="1" s="1"/>
  <c r="C2096" i="1"/>
  <c r="I2123" i="1"/>
  <c r="O2109" i="1"/>
  <c r="A2110" i="1"/>
  <c r="B2109" i="1"/>
  <c r="D2110" i="1" l="1"/>
  <c r="E2110" i="1" s="1"/>
  <c r="F2111" i="1" s="1"/>
  <c r="K2096" i="1"/>
  <c r="L2096" i="1" s="1"/>
  <c r="M2096" i="1" s="1"/>
  <c r="N2096" i="1" s="1"/>
  <c r="P2096" i="1" s="1"/>
  <c r="J2097" i="1"/>
  <c r="H2097" i="1"/>
  <c r="G2098" i="1"/>
  <c r="O2110" i="1"/>
  <c r="A2111" i="1"/>
  <c r="B2110" i="1"/>
  <c r="I2124" i="1"/>
  <c r="C2097" i="1"/>
  <c r="Q2109" i="1"/>
  <c r="R2109" i="1" s="1"/>
  <c r="T2110" i="1"/>
  <c r="S2110" i="1"/>
  <c r="D2111" i="1" l="1"/>
  <c r="E2111" i="1" s="1"/>
  <c r="F2112" i="1" s="1"/>
  <c r="H2098" i="1"/>
  <c r="G2099" i="1"/>
  <c r="K2097" i="1"/>
  <c r="L2097" i="1" s="1"/>
  <c r="M2097" i="1" s="1"/>
  <c r="N2097" i="1" s="1"/>
  <c r="P2097" i="1" s="1"/>
  <c r="J2098" i="1"/>
  <c r="S2111" i="1"/>
  <c r="Q2110" i="1"/>
  <c r="R2110" i="1" s="1"/>
  <c r="T2111" i="1"/>
  <c r="C2098" i="1"/>
  <c r="I2125" i="1"/>
  <c r="B2111" i="1"/>
  <c r="A2112" i="1"/>
  <c r="O2111" i="1"/>
  <c r="D2112" i="1" l="1"/>
  <c r="E2112" i="1" s="1"/>
  <c r="F2113" i="1" s="1"/>
  <c r="K2098" i="1"/>
  <c r="L2098" i="1" s="1"/>
  <c r="M2098" i="1" s="1"/>
  <c r="N2098" i="1" s="1"/>
  <c r="P2098" i="1" s="1"/>
  <c r="J2099" i="1"/>
  <c r="H2099" i="1"/>
  <c r="G2100" i="1"/>
  <c r="Q2111" i="1"/>
  <c r="R2111" i="1" s="1"/>
  <c r="T2112" i="1"/>
  <c r="S2112" i="1"/>
  <c r="C2099" i="1"/>
  <c r="O2112" i="1"/>
  <c r="A2113" i="1"/>
  <c r="B2112" i="1"/>
  <c r="I2126" i="1"/>
  <c r="D2113" i="1" l="1"/>
  <c r="E2113" i="1" s="1"/>
  <c r="F2114" i="1" s="1"/>
  <c r="H2100" i="1"/>
  <c r="G2101" i="1"/>
  <c r="K2099" i="1"/>
  <c r="L2099" i="1" s="1"/>
  <c r="M2099" i="1" s="1"/>
  <c r="N2099" i="1" s="1"/>
  <c r="P2099" i="1" s="1"/>
  <c r="J2100" i="1"/>
  <c r="I2127" i="1"/>
  <c r="O2113" i="1"/>
  <c r="A2114" i="1"/>
  <c r="B2113" i="1"/>
  <c r="C2100" i="1"/>
  <c r="S2113" i="1"/>
  <c r="Q2112" i="1"/>
  <c r="R2112" i="1" s="1"/>
  <c r="T2113" i="1"/>
  <c r="D2114" i="1" l="1"/>
  <c r="E2114" i="1" s="1"/>
  <c r="F2115" i="1" s="1"/>
  <c r="K2100" i="1"/>
  <c r="L2100" i="1" s="1"/>
  <c r="M2100" i="1" s="1"/>
  <c r="N2100" i="1" s="1"/>
  <c r="P2100" i="1" s="1"/>
  <c r="J2101" i="1"/>
  <c r="H2101" i="1"/>
  <c r="G2102" i="1"/>
  <c r="I2128" i="1"/>
  <c r="Q2113" i="1"/>
  <c r="R2113" i="1" s="1"/>
  <c r="T2114" i="1"/>
  <c r="S2114" i="1"/>
  <c r="C2101" i="1"/>
  <c r="O2114" i="1"/>
  <c r="A2115" i="1"/>
  <c r="B2114" i="1"/>
  <c r="D2115" i="1" l="1"/>
  <c r="E2115" i="1" s="1"/>
  <c r="F2116" i="1" s="1"/>
  <c r="H2102" i="1"/>
  <c r="G2103" i="1"/>
  <c r="K2101" i="1"/>
  <c r="L2101" i="1" s="1"/>
  <c r="M2101" i="1" s="1"/>
  <c r="N2101" i="1" s="1"/>
  <c r="P2101" i="1" s="1"/>
  <c r="J2102" i="1"/>
  <c r="A2116" i="1"/>
  <c r="B2115" i="1"/>
  <c r="O2115" i="1"/>
  <c r="C2102" i="1"/>
  <c r="I2129" i="1"/>
  <c r="S2115" i="1"/>
  <c r="Q2114" i="1"/>
  <c r="R2114" i="1" s="1"/>
  <c r="T2115" i="1"/>
  <c r="D2116" i="1" l="1"/>
  <c r="E2116" i="1" s="1"/>
  <c r="F2117" i="1" s="1"/>
  <c r="K2102" i="1"/>
  <c r="L2102" i="1" s="1"/>
  <c r="M2102" i="1" s="1"/>
  <c r="N2102" i="1" s="1"/>
  <c r="P2102" i="1" s="1"/>
  <c r="J2103" i="1"/>
  <c r="H2103" i="1"/>
  <c r="G2104" i="1"/>
  <c r="I2130" i="1"/>
  <c r="Q2115" i="1"/>
  <c r="R2115" i="1" s="1"/>
  <c r="S2116" i="1"/>
  <c r="T2116" i="1"/>
  <c r="C2103" i="1"/>
  <c r="A2117" i="1"/>
  <c r="B2116" i="1"/>
  <c r="O2116" i="1"/>
  <c r="D2117" i="1" l="1"/>
  <c r="E2117" i="1" s="1"/>
  <c r="F2118" i="1" s="1"/>
  <c r="H2104" i="1"/>
  <c r="G2105" i="1"/>
  <c r="K2103" i="1"/>
  <c r="L2103" i="1" s="1"/>
  <c r="M2103" i="1" s="1"/>
  <c r="N2103" i="1" s="1"/>
  <c r="P2103" i="1" s="1"/>
  <c r="J2104" i="1"/>
  <c r="T2117" i="1"/>
  <c r="S2117" i="1"/>
  <c r="Q2116" i="1"/>
  <c r="R2116" i="1" s="1"/>
  <c r="B2117" i="1"/>
  <c r="O2117" i="1"/>
  <c r="A2118" i="1"/>
  <c r="C2104" i="1"/>
  <c r="I2131" i="1"/>
  <c r="D2118" i="1" l="1"/>
  <c r="E2118" i="1" s="1"/>
  <c r="F2119" i="1" s="1"/>
  <c r="K2104" i="1"/>
  <c r="L2104" i="1" s="1"/>
  <c r="M2104" i="1" s="1"/>
  <c r="N2104" i="1" s="1"/>
  <c r="P2104" i="1" s="1"/>
  <c r="J2105" i="1"/>
  <c r="H2105" i="1"/>
  <c r="G2106" i="1"/>
  <c r="Q2117" i="1"/>
  <c r="R2117" i="1" s="1"/>
  <c r="T2118" i="1"/>
  <c r="S2118" i="1"/>
  <c r="B2118" i="1"/>
  <c r="O2118" i="1"/>
  <c r="A2119" i="1"/>
  <c r="I2132" i="1"/>
  <c r="C2105" i="1"/>
  <c r="D2119" i="1" l="1"/>
  <c r="E2119" i="1" s="1"/>
  <c r="F2120" i="1" s="1"/>
  <c r="H2106" i="1"/>
  <c r="G2107" i="1"/>
  <c r="K2105" i="1"/>
  <c r="L2105" i="1" s="1"/>
  <c r="M2105" i="1" s="1"/>
  <c r="N2105" i="1" s="1"/>
  <c r="P2105" i="1" s="1"/>
  <c r="J2106" i="1"/>
  <c r="Q2118" i="1"/>
  <c r="R2118" i="1" s="1"/>
  <c r="T2119" i="1"/>
  <c r="S2119" i="1"/>
  <c r="B2119" i="1"/>
  <c r="A2120" i="1"/>
  <c r="O2119" i="1"/>
  <c r="C2106" i="1"/>
  <c r="I2133" i="1"/>
  <c r="D2120" i="1" l="1"/>
  <c r="E2120" i="1" s="1"/>
  <c r="F2121" i="1" s="1"/>
  <c r="K2106" i="1"/>
  <c r="L2106" i="1" s="1"/>
  <c r="M2106" i="1" s="1"/>
  <c r="N2106" i="1" s="1"/>
  <c r="P2106" i="1" s="1"/>
  <c r="J2107" i="1"/>
  <c r="H2107" i="1"/>
  <c r="G2108" i="1"/>
  <c r="Q2119" i="1"/>
  <c r="R2119" i="1" s="1"/>
  <c r="S2120" i="1"/>
  <c r="T2120" i="1"/>
  <c r="C2107" i="1"/>
  <c r="I2134" i="1"/>
  <c r="B2120" i="1"/>
  <c r="O2120" i="1"/>
  <c r="A2121" i="1"/>
  <c r="D2121" i="1" l="1"/>
  <c r="E2121" i="1" s="1"/>
  <c r="F2122" i="1" s="1"/>
  <c r="H2108" i="1"/>
  <c r="G2109" i="1"/>
  <c r="K2107" i="1"/>
  <c r="L2107" i="1" s="1"/>
  <c r="M2107" i="1" s="1"/>
  <c r="N2107" i="1" s="1"/>
  <c r="P2107" i="1" s="1"/>
  <c r="J2108" i="1"/>
  <c r="I2135" i="1"/>
  <c r="O2121" i="1"/>
  <c r="A2122" i="1"/>
  <c r="B2121" i="1"/>
  <c r="T2121" i="1"/>
  <c r="S2121" i="1"/>
  <c r="Q2120" i="1"/>
  <c r="R2120" i="1" s="1"/>
  <c r="C2108" i="1"/>
  <c r="D2122" i="1" l="1"/>
  <c r="E2122" i="1" s="1"/>
  <c r="F2123" i="1" s="1"/>
  <c r="K2108" i="1"/>
  <c r="L2108" i="1" s="1"/>
  <c r="M2108" i="1" s="1"/>
  <c r="N2108" i="1" s="1"/>
  <c r="P2108" i="1" s="1"/>
  <c r="J2109" i="1"/>
  <c r="H2109" i="1"/>
  <c r="G2110" i="1"/>
  <c r="O2122" i="1"/>
  <c r="A2123" i="1"/>
  <c r="B2122" i="1"/>
  <c r="I2136" i="1"/>
  <c r="C2109" i="1"/>
  <c r="Q2121" i="1"/>
  <c r="R2121" i="1" s="1"/>
  <c r="T2122" i="1"/>
  <c r="S2122" i="1"/>
  <c r="D2123" i="1" l="1"/>
  <c r="E2123" i="1" s="1"/>
  <c r="F2124" i="1" s="1"/>
  <c r="H2110" i="1"/>
  <c r="G2111" i="1"/>
  <c r="K2109" i="1"/>
  <c r="L2109" i="1" s="1"/>
  <c r="M2109" i="1" s="1"/>
  <c r="N2109" i="1" s="1"/>
  <c r="P2109" i="1" s="1"/>
  <c r="J2110" i="1"/>
  <c r="A2124" i="1"/>
  <c r="B2123" i="1"/>
  <c r="O2123" i="1"/>
  <c r="Q2122" i="1"/>
  <c r="R2122" i="1" s="1"/>
  <c r="T2123" i="1"/>
  <c r="S2123" i="1"/>
  <c r="C2110" i="1"/>
  <c r="I2137" i="1"/>
  <c r="D2124" i="1" l="1"/>
  <c r="E2124" i="1" s="1"/>
  <c r="F2125" i="1" s="1"/>
  <c r="K2110" i="1"/>
  <c r="L2110" i="1" s="1"/>
  <c r="M2110" i="1" s="1"/>
  <c r="N2110" i="1" s="1"/>
  <c r="P2110" i="1" s="1"/>
  <c r="J2111" i="1"/>
  <c r="H2111" i="1"/>
  <c r="G2112" i="1"/>
  <c r="C2111" i="1"/>
  <c r="I2138" i="1"/>
  <c r="Q2123" i="1"/>
  <c r="R2123" i="1" s="1"/>
  <c r="S2124" i="1"/>
  <c r="T2124" i="1"/>
  <c r="A2125" i="1"/>
  <c r="B2124" i="1"/>
  <c r="O2124" i="1"/>
  <c r="D2125" i="1" l="1"/>
  <c r="E2125" i="1" s="1"/>
  <c r="F2126" i="1" s="1"/>
  <c r="H2112" i="1"/>
  <c r="G2113" i="1"/>
  <c r="K2111" i="1"/>
  <c r="L2111" i="1" s="1"/>
  <c r="M2111" i="1" s="1"/>
  <c r="N2111" i="1" s="1"/>
  <c r="P2111" i="1" s="1"/>
  <c r="J2112" i="1"/>
  <c r="T2125" i="1"/>
  <c r="Q2124" i="1"/>
  <c r="R2124" i="1" s="1"/>
  <c r="S2125" i="1"/>
  <c r="A2126" i="1"/>
  <c r="B2125" i="1"/>
  <c r="O2125" i="1"/>
  <c r="I2139" i="1"/>
  <c r="C2112" i="1"/>
  <c r="D2126" i="1" l="1"/>
  <c r="E2126" i="1" s="1"/>
  <c r="F2127" i="1" s="1"/>
  <c r="K2112" i="1"/>
  <c r="L2112" i="1" s="1"/>
  <c r="M2112" i="1" s="1"/>
  <c r="N2112" i="1" s="1"/>
  <c r="P2112" i="1" s="1"/>
  <c r="J2113" i="1"/>
  <c r="H2113" i="1"/>
  <c r="G2114" i="1"/>
  <c r="C2113" i="1"/>
  <c r="I2140" i="1"/>
  <c r="O2126" i="1"/>
  <c r="A2127" i="1"/>
  <c r="B2126" i="1"/>
  <c r="T2126" i="1"/>
  <c r="Q2125" i="1"/>
  <c r="R2125" i="1" s="1"/>
  <c r="S2126" i="1"/>
  <c r="D2127" i="1" l="1"/>
  <c r="E2127" i="1" s="1"/>
  <c r="F2128" i="1" s="1"/>
  <c r="H2114" i="1"/>
  <c r="G2115" i="1"/>
  <c r="K2113" i="1"/>
  <c r="L2113" i="1" s="1"/>
  <c r="M2113" i="1" s="1"/>
  <c r="N2113" i="1" s="1"/>
  <c r="P2113" i="1" s="1"/>
  <c r="J2114" i="1"/>
  <c r="A2128" i="1"/>
  <c r="B2127" i="1"/>
  <c r="O2127" i="1"/>
  <c r="I2141" i="1"/>
  <c r="Q2126" i="1"/>
  <c r="R2126" i="1" s="1"/>
  <c r="T2127" i="1"/>
  <c r="S2127" i="1"/>
  <c r="C2114" i="1"/>
  <c r="D2128" i="1" l="1"/>
  <c r="E2128" i="1" s="1"/>
  <c r="F2129" i="1" s="1"/>
  <c r="K2114" i="1"/>
  <c r="L2114" i="1" s="1"/>
  <c r="M2114" i="1" s="1"/>
  <c r="N2114" i="1" s="1"/>
  <c r="P2114" i="1" s="1"/>
  <c r="J2115" i="1"/>
  <c r="H2115" i="1"/>
  <c r="G2116" i="1"/>
  <c r="I2142" i="1"/>
  <c r="B2128" i="1"/>
  <c r="A2129" i="1"/>
  <c r="O2128" i="1"/>
  <c r="C2115" i="1"/>
  <c r="Q2127" i="1"/>
  <c r="R2127" i="1" s="1"/>
  <c r="S2128" i="1"/>
  <c r="T2128" i="1"/>
  <c r="D2129" i="1" l="1"/>
  <c r="E2129" i="1" s="1"/>
  <c r="F2130" i="1" s="1"/>
  <c r="H2116" i="1"/>
  <c r="G2117" i="1"/>
  <c r="K2115" i="1"/>
  <c r="L2115" i="1" s="1"/>
  <c r="M2115" i="1" s="1"/>
  <c r="N2115" i="1" s="1"/>
  <c r="P2115" i="1" s="1"/>
  <c r="J2116" i="1"/>
  <c r="C2116" i="1"/>
  <c r="S2129" i="1"/>
  <c r="Q2128" i="1"/>
  <c r="R2128" i="1" s="1"/>
  <c r="T2129" i="1"/>
  <c r="O2129" i="1"/>
  <c r="B2129" i="1"/>
  <c r="A2130" i="1"/>
  <c r="I2143" i="1"/>
  <c r="D2130" i="1" l="1"/>
  <c r="E2130" i="1" s="1"/>
  <c r="F2131" i="1" s="1"/>
  <c r="K2116" i="1"/>
  <c r="L2116" i="1" s="1"/>
  <c r="M2116" i="1" s="1"/>
  <c r="N2116" i="1" s="1"/>
  <c r="P2116" i="1" s="1"/>
  <c r="J2117" i="1"/>
  <c r="H2117" i="1"/>
  <c r="G2118" i="1"/>
  <c r="O2130" i="1"/>
  <c r="B2130" i="1"/>
  <c r="A2131" i="1"/>
  <c r="I2144" i="1"/>
  <c r="T2130" i="1"/>
  <c r="Q2129" i="1"/>
  <c r="R2129" i="1" s="1"/>
  <c r="S2130" i="1"/>
  <c r="C2117" i="1"/>
  <c r="D2131" i="1" l="1"/>
  <c r="E2131" i="1" s="1"/>
  <c r="F2132" i="1" s="1"/>
  <c r="H2118" i="1"/>
  <c r="G2119" i="1"/>
  <c r="K2117" i="1"/>
  <c r="L2117" i="1" s="1"/>
  <c r="M2117" i="1" s="1"/>
  <c r="N2117" i="1" s="1"/>
  <c r="P2117" i="1" s="1"/>
  <c r="J2118" i="1"/>
  <c r="C2118" i="1"/>
  <c r="Q2130" i="1"/>
  <c r="R2130" i="1" s="1"/>
  <c r="T2131" i="1"/>
  <c r="S2131" i="1"/>
  <c r="B2131" i="1"/>
  <c r="A2132" i="1"/>
  <c r="O2131" i="1"/>
  <c r="I2145" i="1"/>
  <c r="D2132" i="1" l="1"/>
  <c r="E2132" i="1" s="1"/>
  <c r="F2133" i="1" s="1"/>
  <c r="K2118" i="1"/>
  <c r="L2118" i="1" s="1"/>
  <c r="M2118" i="1" s="1"/>
  <c r="N2118" i="1" s="1"/>
  <c r="P2118" i="1" s="1"/>
  <c r="J2119" i="1"/>
  <c r="H2119" i="1"/>
  <c r="G2120" i="1"/>
  <c r="I2146" i="1"/>
  <c r="B2132" i="1"/>
  <c r="O2132" i="1"/>
  <c r="A2133" i="1"/>
  <c r="C2119" i="1"/>
  <c r="Q2131" i="1"/>
  <c r="R2131" i="1" s="1"/>
  <c r="S2132" i="1"/>
  <c r="T2132" i="1"/>
  <c r="D2133" i="1" l="1"/>
  <c r="E2133" i="1" s="1"/>
  <c r="F2134" i="1" s="1"/>
  <c r="H2120" i="1"/>
  <c r="G2121" i="1"/>
  <c r="K2119" i="1"/>
  <c r="L2119" i="1" s="1"/>
  <c r="M2119" i="1" s="1"/>
  <c r="N2119" i="1" s="1"/>
  <c r="P2119" i="1" s="1"/>
  <c r="J2120" i="1"/>
  <c r="O2133" i="1"/>
  <c r="A2134" i="1"/>
  <c r="B2133" i="1"/>
  <c r="T2133" i="1"/>
  <c r="S2133" i="1"/>
  <c r="Q2132" i="1"/>
  <c r="R2132" i="1" s="1"/>
  <c r="C2120" i="1"/>
  <c r="I2147" i="1"/>
  <c r="D2134" i="1" l="1"/>
  <c r="E2134" i="1" s="1"/>
  <c r="F2135" i="1" s="1"/>
  <c r="K2120" i="1"/>
  <c r="L2120" i="1" s="1"/>
  <c r="M2120" i="1" s="1"/>
  <c r="N2120" i="1" s="1"/>
  <c r="P2120" i="1" s="1"/>
  <c r="J2121" i="1"/>
  <c r="H2121" i="1"/>
  <c r="G2122" i="1"/>
  <c r="C2121" i="1"/>
  <c r="I2148" i="1"/>
  <c r="O2134" i="1"/>
  <c r="A2135" i="1"/>
  <c r="B2134" i="1"/>
  <c r="S2134" i="1"/>
  <c r="Q2133" i="1"/>
  <c r="R2133" i="1" s="1"/>
  <c r="T2134" i="1"/>
  <c r="D2135" i="1" l="1"/>
  <c r="E2135" i="1" s="1"/>
  <c r="F2136" i="1" s="1"/>
  <c r="H2122" i="1"/>
  <c r="G2123" i="1"/>
  <c r="K2121" i="1"/>
  <c r="L2121" i="1" s="1"/>
  <c r="M2121" i="1" s="1"/>
  <c r="N2121" i="1" s="1"/>
  <c r="P2121" i="1" s="1"/>
  <c r="J2122" i="1"/>
  <c r="I2149" i="1"/>
  <c r="B2135" i="1"/>
  <c r="O2135" i="1"/>
  <c r="A2136" i="1"/>
  <c r="Q2134" i="1"/>
  <c r="R2134" i="1" s="1"/>
  <c r="S2135" i="1"/>
  <c r="T2135" i="1"/>
  <c r="C2122" i="1"/>
  <c r="D2136" i="1" l="1"/>
  <c r="E2136" i="1" s="1"/>
  <c r="F2137" i="1" s="1"/>
  <c r="K2122" i="1"/>
  <c r="L2122" i="1" s="1"/>
  <c r="M2122" i="1" s="1"/>
  <c r="N2122" i="1" s="1"/>
  <c r="P2122" i="1" s="1"/>
  <c r="J2123" i="1"/>
  <c r="H2123" i="1"/>
  <c r="G2124" i="1"/>
  <c r="Q2135" i="1"/>
  <c r="R2135" i="1" s="1"/>
  <c r="S2136" i="1"/>
  <c r="T2136" i="1"/>
  <c r="I2150" i="1"/>
  <c r="C2123" i="1"/>
  <c r="B2136" i="1"/>
  <c r="A2137" i="1"/>
  <c r="O2136" i="1"/>
  <c r="D2137" i="1" l="1"/>
  <c r="E2137" i="1" s="1"/>
  <c r="F2138" i="1" s="1"/>
  <c r="H2124" i="1"/>
  <c r="G2125" i="1"/>
  <c r="K2123" i="1"/>
  <c r="L2123" i="1" s="1"/>
  <c r="M2123" i="1" s="1"/>
  <c r="N2123" i="1" s="1"/>
  <c r="P2123" i="1" s="1"/>
  <c r="J2124" i="1"/>
  <c r="B2137" i="1"/>
  <c r="O2137" i="1"/>
  <c r="A2138" i="1"/>
  <c r="Q2136" i="1"/>
  <c r="R2136" i="1" s="1"/>
  <c r="S2137" i="1"/>
  <c r="T2137" i="1"/>
  <c r="I2151" i="1"/>
  <c r="C2124" i="1"/>
  <c r="D2138" i="1" l="1"/>
  <c r="E2138" i="1" s="1"/>
  <c r="F2139" i="1" s="1"/>
  <c r="K2124" i="1"/>
  <c r="L2124" i="1" s="1"/>
  <c r="M2124" i="1" s="1"/>
  <c r="N2124" i="1" s="1"/>
  <c r="P2124" i="1" s="1"/>
  <c r="J2125" i="1"/>
  <c r="H2125" i="1"/>
  <c r="G2126" i="1"/>
  <c r="I2152" i="1"/>
  <c r="B2138" i="1"/>
  <c r="O2138" i="1"/>
  <c r="A2139" i="1"/>
  <c r="C2125" i="1"/>
  <c r="T2138" i="1"/>
  <c r="S2138" i="1"/>
  <c r="Q2137" i="1"/>
  <c r="R2137" i="1" s="1"/>
  <c r="D2139" i="1" l="1"/>
  <c r="E2139" i="1" s="1"/>
  <c r="F2140" i="1" s="1"/>
  <c r="H2126" i="1"/>
  <c r="G2127" i="1"/>
  <c r="K2125" i="1"/>
  <c r="L2125" i="1" s="1"/>
  <c r="M2125" i="1" s="1"/>
  <c r="N2125" i="1" s="1"/>
  <c r="P2125" i="1" s="1"/>
  <c r="J2126" i="1"/>
  <c r="Q2138" i="1"/>
  <c r="R2138" i="1" s="1"/>
  <c r="T2139" i="1"/>
  <c r="S2139" i="1"/>
  <c r="A2140" i="1"/>
  <c r="B2139" i="1"/>
  <c r="O2139" i="1"/>
  <c r="C2126" i="1"/>
  <c r="I2153" i="1"/>
  <c r="D2140" i="1" l="1"/>
  <c r="E2140" i="1" s="1"/>
  <c r="F2141" i="1" s="1"/>
  <c r="K2126" i="1"/>
  <c r="L2126" i="1" s="1"/>
  <c r="M2126" i="1" s="1"/>
  <c r="N2126" i="1" s="1"/>
  <c r="P2126" i="1" s="1"/>
  <c r="J2127" i="1"/>
  <c r="H2127" i="1"/>
  <c r="G2128" i="1"/>
  <c r="Q2139" i="1"/>
  <c r="R2139" i="1" s="1"/>
  <c r="S2140" i="1"/>
  <c r="T2140" i="1"/>
  <c r="C2127" i="1"/>
  <c r="I2154" i="1"/>
  <c r="O2140" i="1"/>
  <c r="A2141" i="1"/>
  <c r="B2140" i="1"/>
  <c r="D2141" i="1" l="1"/>
  <c r="E2141" i="1" s="1"/>
  <c r="F2142" i="1" s="1"/>
  <c r="H2128" i="1"/>
  <c r="G2129" i="1"/>
  <c r="K2127" i="1"/>
  <c r="L2127" i="1" s="1"/>
  <c r="M2127" i="1" s="1"/>
  <c r="N2127" i="1" s="1"/>
  <c r="P2127" i="1" s="1"/>
  <c r="J2128" i="1"/>
  <c r="I2155" i="1"/>
  <c r="O2141" i="1"/>
  <c r="A2142" i="1"/>
  <c r="B2141" i="1"/>
  <c r="T2141" i="1"/>
  <c r="Q2140" i="1"/>
  <c r="R2140" i="1" s="1"/>
  <c r="S2141" i="1"/>
  <c r="C2128" i="1"/>
  <c r="D2142" i="1" l="1"/>
  <c r="E2142" i="1" s="1"/>
  <c r="F2143" i="1" s="1"/>
  <c r="K2128" i="1"/>
  <c r="L2128" i="1" s="1"/>
  <c r="M2128" i="1" s="1"/>
  <c r="N2128" i="1" s="1"/>
  <c r="P2128" i="1" s="1"/>
  <c r="J2129" i="1"/>
  <c r="H2129" i="1"/>
  <c r="G2130" i="1"/>
  <c r="Q2141" i="1"/>
  <c r="R2141" i="1" s="1"/>
  <c r="T2142" i="1"/>
  <c r="S2142" i="1"/>
  <c r="C2129" i="1"/>
  <c r="B2142" i="1"/>
  <c r="O2142" i="1"/>
  <c r="A2143" i="1"/>
  <c r="I2156" i="1"/>
  <c r="D2143" i="1" l="1"/>
  <c r="E2143" i="1" s="1"/>
  <c r="F2144" i="1" s="1"/>
  <c r="H2130" i="1"/>
  <c r="G2131" i="1"/>
  <c r="K2129" i="1"/>
  <c r="L2129" i="1" s="1"/>
  <c r="M2129" i="1" s="1"/>
  <c r="N2129" i="1" s="1"/>
  <c r="P2129" i="1" s="1"/>
  <c r="J2130" i="1"/>
  <c r="I2157" i="1"/>
  <c r="B2143" i="1"/>
  <c r="A2144" i="1"/>
  <c r="O2143" i="1"/>
  <c r="T2143" i="1"/>
  <c r="S2143" i="1"/>
  <c r="Q2142" i="1"/>
  <c r="R2142" i="1" s="1"/>
  <c r="C2130" i="1"/>
  <c r="D2144" i="1" l="1"/>
  <c r="E2144" i="1" s="1"/>
  <c r="F2145" i="1" s="1"/>
  <c r="K2130" i="1"/>
  <c r="L2130" i="1" s="1"/>
  <c r="M2130" i="1" s="1"/>
  <c r="N2130" i="1" s="1"/>
  <c r="P2130" i="1" s="1"/>
  <c r="J2131" i="1"/>
  <c r="H2131" i="1"/>
  <c r="G2132" i="1"/>
  <c r="Q2143" i="1"/>
  <c r="R2143" i="1" s="1"/>
  <c r="S2144" i="1"/>
  <c r="T2144" i="1"/>
  <c r="I2158" i="1"/>
  <c r="C2131" i="1"/>
  <c r="O2144" i="1"/>
  <c r="A2145" i="1"/>
  <c r="B2144" i="1"/>
  <c r="D2145" i="1" l="1"/>
  <c r="E2145" i="1" s="1"/>
  <c r="F2146" i="1" s="1"/>
  <c r="H2132" i="1"/>
  <c r="G2133" i="1"/>
  <c r="K2131" i="1"/>
  <c r="L2131" i="1" s="1"/>
  <c r="M2131" i="1" s="1"/>
  <c r="N2131" i="1" s="1"/>
  <c r="P2131" i="1" s="1"/>
  <c r="J2132" i="1"/>
  <c r="C2132" i="1"/>
  <c r="A2146" i="1"/>
  <c r="B2145" i="1"/>
  <c r="O2145" i="1"/>
  <c r="Q2144" i="1"/>
  <c r="R2144" i="1" s="1"/>
  <c r="T2145" i="1"/>
  <c r="S2145" i="1"/>
  <c r="I2159" i="1"/>
  <c r="D2146" i="1" l="1"/>
  <c r="E2146" i="1" s="1"/>
  <c r="F2147" i="1" s="1"/>
  <c r="K2132" i="1"/>
  <c r="L2132" i="1" s="1"/>
  <c r="M2132" i="1" s="1"/>
  <c r="N2132" i="1" s="1"/>
  <c r="P2132" i="1" s="1"/>
  <c r="J2133" i="1"/>
  <c r="H2133" i="1"/>
  <c r="G2134" i="1"/>
  <c r="C2133" i="1"/>
  <c r="S2146" i="1"/>
  <c r="Q2145" i="1"/>
  <c r="R2145" i="1" s="1"/>
  <c r="T2146" i="1"/>
  <c r="I2160" i="1"/>
  <c r="B2146" i="1"/>
  <c r="O2146" i="1"/>
  <c r="A2147" i="1"/>
  <c r="D2147" i="1" l="1"/>
  <c r="E2147" i="1" s="1"/>
  <c r="F2148" i="1" s="1"/>
  <c r="H2134" i="1"/>
  <c r="G2135" i="1"/>
  <c r="K2133" i="1"/>
  <c r="L2133" i="1" s="1"/>
  <c r="M2133" i="1" s="1"/>
  <c r="N2133" i="1" s="1"/>
  <c r="P2133" i="1" s="1"/>
  <c r="J2134" i="1"/>
  <c r="T2147" i="1"/>
  <c r="Q2146" i="1"/>
  <c r="R2146" i="1" s="1"/>
  <c r="S2147" i="1"/>
  <c r="I2161" i="1"/>
  <c r="A2148" i="1"/>
  <c r="B2147" i="1"/>
  <c r="O2147" i="1"/>
  <c r="C2134" i="1"/>
  <c r="D2148" i="1" l="1"/>
  <c r="E2148" i="1" s="1"/>
  <c r="F2149" i="1" s="1"/>
  <c r="K2134" i="1"/>
  <c r="L2134" i="1" s="1"/>
  <c r="M2134" i="1" s="1"/>
  <c r="N2134" i="1" s="1"/>
  <c r="P2134" i="1" s="1"/>
  <c r="J2135" i="1"/>
  <c r="H2135" i="1"/>
  <c r="G2136" i="1"/>
  <c r="I2162" i="1"/>
  <c r="Q2147" i="1"/>
  <c r="R2147" i="1" s="1"/>
  <c r="S2148" i="1"/>
  <c r="T2148" i="1"/>
  <c r="C2135" i="1"/>
  <c r="O2148" i="1"/>
  <c r="A2149" i="1"/>
  <c r="B2148" i="1"/>
  <c r="D2149" i="1" l="1"/>
  <c r="E2149" i="1" s="1"/>
  <c r="F2150" i="1" s="1"/>
  <c r="H2136" i="1"/>
  <c r="G2137" i="1"/>
  <c r="K2135" i="1"/>
  <c r="L2135" i="1" s="1"/>
  <c r="M2135" i="1" s="1"/>
  <c r="N2135" i="1" s="1"/>
  <c r="P2135" i="1" s="1"/>
  <c r="J2136" i="1"/>
  <c r="Q2148" i="1"/>
  <c r="R2148" i="1" s="1"/>
  <c r="T2149" i="1"/>
  <c r="S2149" i="1"/>
  <c r="I2163" i="1"/>
  <c r="C2136" i="1"/>
  <c r="O2149" i="1"/>
  <c r="A2150" i="1"/>
  <c r="B2149" i="1"/>
  <c r="D2150" i="1" l="1"/>
  <c r="E2150" i="1" s="1"/>
  <c r="F2151" i="1" s="1"/>
  <c r="K2136" i="1"/>
  <c r="L2136" i="1" s="1"/>
  <c r="M2136" i="1" s="1"/>
  <c r="N2136" i="1" s="1"/>
  <c r="P2136" i="1" s="1"/>
  <c r="J2137" i="1"/>
  <c r="H2137" i="1"/>
  <c r="G2138" i="1"/>
  <c r="A2151" i="1"/>
  <c r="B2150" i="1"/>
  <c r="O2150" i="1"/>
  <c r="C2137" i="1"/>
  <c r="T2150" i="1"/>
  <c r="Q2149" i="1"/>
  <c r="R2149" i="1" s="1"/>
  <c r="S2150" i="1"/>
  <c r="I2164" i="1"/>
  <c r="D2151" i="1" l="1"/>
  <c r="E2151" i="1" s="1"/>
  <c r="F2152" i="1" s="1"/>
  <c r="H2138" i="1"/>
  <c r="G2139" i="1"/>
  <c r="K2137" i="1"/>
  <c r="L2137" i="1" s="1"/>
  <c r="M2137" i="1" s="1"/>
  <c r="N2137" i="1" s="1"/>
  <c r="P2137" i="1" s="1"/>
  <c r="J2138" i="1"/>
  <c r="T2151" i="1"/>
  <c r="Q2150" i="1"/>
  <c r="R2150" i="1" s="1"/>
  <c r="S2151" i="1"/>
  <c r="C2138" i="1"/>
  <c r="I2165" i="1"/>
  <c r="A2152" i="1"/>
  <c r="B2151" i="1"/>
  <c r="O2151" i="1"/>
  <c r="D2152" i="1" l="1"/>
  <c r="E2152" i="1" s="1"/>
  <c r="F2153" i="1" s="1"/>
  <c r="K2138" i="1"/>
  <c r="L2138" i="1" s="1"/>
  <c r="M2138" i="1" s="1"/>
  <c r="N2138" i="1" s="1"/>
  <c r="P2138" i="1" s="1"/>
  <c r="J2139" i="1"/>
  <c r="H2139" i="1"/>
  <c r="G2140" i="1"/>
  <c r="I2166" i="1"/>
  <c r="C2139" i="1"/>
  <c r="Q2151" i="1"/>
  <c r="R2151" i="1" s="1"/>
  <c r="T2152" i="1"/>
  <c r="S2152" i="1"/>
  <c r="O2152" i="1"/>
  <c r="B2152" i="1"/>
  <c r="A2153" i="1"/>
  <c r="D2153" i="1" l="1"/>
  <c r="E2153" i="1" s="1"/>
  <c r="F2154" i="1" s="1"/>
  <c r="H2140" i="1"/>
  <c r="G2141" i="1"/>
  <c r="K2139" i="1"/>
  <c r="L2139" i="1" s="1"/>
  <c r="M2139" i="1" s="1"/>
  <c r="N2139" i="1" s="1"/>
  <c r="P2139" i="1" s="1"/>
  <c r="J2140" i="1"/>
  <c r="B2153" i="1"/>
  <c r="O2153" i="1"/>
  <c r="A2154" i="1"/>
  <c r="S2153" i="1"/>
  <c r="T2153" i="1"/>
  <c r="Q2152" i="1"/>
  <c r="R2152" i="1" s="1"/>
  <c r="I2167" i="1"/>
  <c r="C2140" i="1"/>
  <c r="D2154" i="1" l="1"/>
  <c r="E2154" i="1" s="1"/>
  <c r="F2155" i="1" s="1"/>
  <c r="K2140" i="1"/>
  <c r="L2140" i="1" s="1"/>
  <c r="M2140" i="1" s="1"/>
  <c r="N2140" i="1" s="1"/>
  <c r="P2140" i="1" s="1"/>
  <c r="J2141" i="1"/>
  <c r="H2141" i="1"/>
  <c r="G2142" i="1"/>
  <c r="S2154" i="1"/>
  <c r="Q2153" i="1"/>
  <c r="R2153" i="1" s="1"/>
  <c r="T2154" i="1"/>
  <c r="C2141" i="1"/>
  <c r="O2154" i="1"/>
  <c r="B2154" i="1"/>
  <c r="A2155" i="1"/>
  <c r="I2168" i="1"/>
  <c r="D2155" i="1" l="1"/>
  <c r="E2155" i="1" s="1"/>
  <c r="F2156" i="1" s="1"/>
  <c r="H2142" i="1"/>
  <c r="G2143" i="1"/>
  <c r="K2141" i="1"/>
  <c r="L2141" i="1" s="1"/>
  <c r="M2141" i="1" s="1"/>
  <c r="N2141" i="1" s="1"/>
  <c r="P2141" i="1" s="1"/>
  <c r="J2142" i="1"/>
  <c r="S2155" i="1"/>
  <c r="Q2154" i="1"/>
  <c r="R2154" i="1" s="1"/>
  <c r="T2155" i="1"/>
  <c r="C2142" i="1"/>
  <c r="B2155" i="1"/>
  <c r="A2156" i="1"/>
  <c r="O2155" i="1"/>
  <c r="I2169" i="1"/>
  <c r="D2156" i="1" l="1"/>
  <c r="E2156" i="1" s="1"/>
  <c r="F2157" i="1" s="1"/>
  <c r="K2142" i="1"/>
  <c r="L2142" i="1" s="1"/>
  <c r="M2142" i="1" s="1"/>
  <c r="N2142" i="1" s="1"/>
  <c r="P2142" i="1" s="1"/>
  <c r="J2143" i="1"/>
  <c r="H2143" i="1"/>
  <c r="G2144" i="1"/>
  <c r="Q2155" i="1"/>
  <c r="R2155" i="1" s="1"/>
  <c r="S2156" i="1"/>
  <c r="T2156" i="1"/>
  <c r="I2170" i="1"/>
  <c r="O2156" i="1"/>
  <c r="B2156" i="1"/>
  <c r="A2157" i="1"/>
  <c r="C2143" i="1"/>
  <c r="D2157" i="1" l="1"/>
  <c r="E2157" i="1" s="1"/>
  <c r="F2158" i="1" s="1"/>
  <c r="H2144" i="1"/>
  <c r="G2145" i="1"/>
  <c r="K2143" i="1"/>
  <c r="L2143" i="1" s="1"/>
  <c r="M2143" i="1" s="1"/>
  <c r="N2143" i="1" s="1"/>
  <c r="P2143" i="1" s="1"/>
  <c r="J2144" i="1"/>
  <c r="I2171" i="1"/>
  <c r="C2144" i="1"/>
  <c r="B2157" i="1"/>
  <c r="O2157" i="1"/>
  <c r="A2158" i="1"/>
  <c r="Q2156" i="1"/>
  <c r="R2156" i="1" s="1"/>
  <c r="S2157" i="1"/>
  <c r="T2157" i="1"/>
  <c r="D2158" i="1" l="1"/>
  <c r="E2158" i="1" s="1"/>
  <c r="F2159" i="1" s="1"/>
  <c r="H2145" i="1"/>
  <c r="G2146" i="1"/>
  <c r="K2144" i="1"/>
  <c r="L2144" i="1" s="1"/>
  <c r="M2144" i="1" s="1"/>
  <c r="N2144" i="1" s="1"/>
  <c r="P2144" i="1" s="1"/>
  <c r="J2145" i="1"/>
  <c r="Q2157" i="1"/>
  <c r="R2157" i="1" s="1"/>
  <c r="T2158" i="1"/>
  <c r="S2158" i="1"/>
  <c r="C2145" i="1"/>
  <c r="I2172" i="1"/>
  <c r="B2158" i="1"/>
  <c r="O2158" i="1"/>
  <c r="A2159" i="1"/>
  <c r="D2159" i="1" l="1"/>
  <c r="E2159" i="1" s="1"/>
  <c r="F2160" i="1" s="1"/>
  <c r="K2145" i="1"/>
  <c r="L2145" i="1" s="1"/>
  <c r="M2145" i="1" s="1"/>
  <c r="N2145" i="1" s="1"/>
  <c r="P2145" i="1" s="1"/>
  <c r="J2146" i="1"/>
  <c r="H2146" i="1"/>
  <c r="G2147" i="1"/>
  <c r="C2146" i="1"/>
  <c r="B2159" i="1"/>
  <c r="A2160" i="1"/>
  <c r="O2159" i="1"/>
  <c r="I2173" i="1"/>
  <c r="T2159" i="1"/>
  <c r="S2159" i="1"/>
  <c r="Q2158" i="1"/>
  <c r="R2158" i="1" s="1"/>
  <c r="D2160" i="1" l="1"/>
  <c r="E2160" i="1" s="1"/>
  <c r="F2161" i="1" s="1"/>
  <c r="H2147" i="1"/>
  <c r="G2148" i="1"/>
  <c r="K2146" i="1"/>
  <c r="L2146" i="1" s="1"/>
  <c r="M2146" i="1" s="1"/>
  <c r="N2146" i="1" s="1"/>
  <c r="P2146" i="1" s="1"/>
  <c r="J2147" i="1"/>
  <c r="Q2159" i="1"/>
  <c r="R2159" i="1" s="1"/>
  <c r="S2160" i="1"/>
  <c r="T2160" i="1"/>
  <c r="C2147" i="1"/>
  <c r="I2174" i="1"/>
  <c r="O2160" i="1"/>
  <c r="A2161" i="1"/>
  <c r="B2160" i="1"/>
  <c r="D2161" i="1" l="1"/>
  <c r="E2161" i="1" s="1"/>
  <c r="F2162" i="1" s="1"/>
  <c r="K2147" i="1"/>
  <c r="L2147" i="1" s="1"/>
  <c r="M2147" i="1" s="1"/>
  <c r="N2147" i="1" s="1"/>
  <c r="P2147" i="1" s="1"/>
  <c r="J2148" i="1"/>
  <c r="H2148" i="1"/>
  <c r="G2149" i="1"/>
  <c r="S2161" i="1"/>
  <c r="T2161" i="1"/>
  <c r="Q2160" i="1"/>
  <c r="R2160" i="1" s="1"/>
  <c r="C2148" i="1"/>
  <c r="A2162" i="1"/>
  <c r="O2161" i="1"/>
  <c r="B2161" i="1"/>
  <c r="I2175" i="1"/>
  <c r="D2162" i="1" l="1"/>
  <c r="E2162" i="1" s="1"/>
  <c r="F2163" i="1" s="1"/>
  <c r="H2149" i="1"/>
  <c r="G2150" i="1"/>
  <c r="K2148" i="1"/>
  <c r="L2148" i="1" s="1"/>
  <c r="M2148" i="1" s="1"/>
  <c r="N2148" i="1" s="1"/>
  <c r="P2148" i="1" s="1"/>
  <c r="J2149" i="1"/>
  <c r="I2176" i="1"/>
  <c r="B2162" i="1"/>
  <c r="O2162" i="1"/>
  <c r="A2163" i="1"/>
  <c r="C2149" i="1"/>
  <c r="Q2161" i="1"/>
  <c r="R2161" i="1" s="1"/>
  <c r="T2162" i="1"/>
  <c r="S2162" i="1"/>
  <c r="D2163" i="1" l="1"/>
  <c r="E2163" i="1" s="1"/>
  <c r="F2164" i="1" s="1"/>
  <c r="K2149" i="1"/>
  <c r="L2149" i="1" s="1"/>
  <c r="M2149" i="1" s="1"/>
  <c r="N2149" i="1" s="1"/>
  <c r="P2149" i="1" s="1"/>
  <c r="J2150" i="1"/>
  <c r="H2150" i="1"/>
  <c r="G2151" i="1"/>
  <c r="B2163" i="1"/>
  <c r="O2163" i="1"/>
  <c r="A2164" i="1"/>
  <c r="S2163" i="1"/>
  <c r="Q2162" i="1"/>
  <c r="R2162" i="1" s="1"/>
  <c r="T2163" i="1"/>
  <c r="I2177" i="1"/>
  <c r="C2150" i="1"/>
  <c r="D2164" i="1" l="1"/>
  <c r="E2164" i="1" s="1"/>
  <c r="F2165" i="1" s="1"/>
  <c r="H2151" i="1"/>
  <c r="G2152" i="1"/>
  <c r="K2150" i="1"/>
  <c r="L2150" i="1" s="1"/>
  <c r="M2150" i="1" s="1"/>
  <c r="N2150" i="1" s="1"/>
  <c r="P2150" i="1" s="1"/>
  <c r="J2151" i="1"/>
  <c r="Q2163" i="1"/>
  <c r="R2163" i="1" s="1"/>
  <c r="S2164" i="1"/>
  <c r="T2164" i="1"/>
  <c r="B2164" i="1"/>
  <c r="O2164" i="1"/>
  <c r="A2165" i="1"/>
  <c r="C2151" i="1"/>
  <c r="I2178" i="1"/>
  <c r="D2165" i="1" l="1"/>
  <c r="E2165" i="1" s="1"/>
  <c r="F2166" i="1" s="1"/>
  <c r="K2151" i="1"/>
  <c r="L2151" i="1" s="1"/>
  <c r="M2151" i="1" s="1"/>
  <c r="N2151" i="1" s="1"/>
  <c r="P2151" i="1" s="1"/>
  <c r="J2152" i="1"/>
  <c r="H2152" i="1"/>
  <c r="G2153" i="1"/>
  <c r="B2165" i="1"/>
  <c r="O2165" i="1"/>
  <c r="A2166" i="1"/>
  <c r="C2152" i="1"/>
  <c r="I2179" i="1"/>
  <c r="Q2164" i="1"/>
  <c r="R2164" i="1" s="1"/>
  <c r="S2165" i="1"/>
  <c r="T2165" i="1"/>
  <c r="D2166" i="1" l="1"/>
  <c r="E2166" i="1" s="1"/>
  <c r="F2167" i="1" s="1"/>
  <c r="H2153" i="1"/>
  <c r="G2154" i="1"/>
  <c r="K2152" i="1"/>
  <c r="L2152" i="1" s="1"/>
  <c r="M2152" i="1" s="1"/>
  <c r="N2152" i="1" s="1"/>
  <c r="P2152" i="1" s="1"/>
  <c r="J2153" i="1"/>
  <c r="Q2165" i="1"/>
  <c r="R2165" i="1" s="1"/>
  <c r="T2166" i="1"/>
  <c r="S2166" i="1"/>
  <c r="C2153" i="1"/>
  <c r="I2180" i="1"/>
  <c r="A2167" i="1"/>
  <c r="O2166" i="1"/>
  <c r="B2166" i="1"/>
  <c r="D2167" i="1" l="1"/>
  <c r="E2167" i="1" s="1"/>
  <c r="F2168" i="1" s="1"/>
  <c r="K2153" i="1"/>
  <c r="L2153" i="1" s="1"/>
  <c r="M2153" i="1" s="1"/>
  <c r="N2153" i="1" s="1"/>
  <c r="P2153" i="1" s="1"/>
  <c r="J2154" i="1"/>
  <c r="H2154" i="1"/>
  <c r="G2155" i="1"/>
  <c r="B2167" i="1"/>
  <c r="A2168" i="1"/>
  <c r="O2167" i="1"/>
  <c r="C2154" i="1"/>
  <c r="T2167" i="1"/>
  <c r="Q2166" i="1"/>
  <c r="R2166" i="1" s="1"/>
  <c r="S2167" i="1"/>
  <c r="I2181" i="1"/>
  <c r="D2168" i="1" l="1"/>
  <c r="E2168" i="1" s="1"/>
  <c r="F2169" i="1" s="1"/>
  <c r="H2155" i="1"/>
  <c r="G2156" i="1"/>
  <c r="K2154" i="1"/>
  <c r="L2154" i="1" s="1"/>
  <c r="M2154" i="1" s="1"/>
  <c r="N2154" i="1" s="1"/>
  <c r="P2154" i="1" s="1"/>
  <c r="J2155" i="1"/>
  <c r="C2155" i="1"/>
  <c r="Q2167" i="1"/>
  <c r="R2167" i="1" s="1"/>
  <c r="T2168" i="1"/>
  <c r="S2168" i="1"/>
  <c r="I2182" i="1"/>
  <c r="O2168" i="1"/>
  <c r="A2169" i="1"/>
  <c r="B2168" i="1"/>
  <c r="D2169" i="1" l="1"/>
  <c r="E2169" i="1" s="1"/>
  <c r="F2170" i="1" s="1"/>
  <c r="K2155" i="1"/>
  <c r="L2155" i="1" s="1"/>
  <c r="M2155" i="1" s="1"/>
  <c r="N2155" i="1" s="1"/>
  <c r="P2155" i="1" s="1"/>
  <c r="J2156" i="1"/>
  <c r="H2156" i="1"/>
  <c r="G2157" i="1"/>
  <c r="Q2168" i="1"/>
  <c r="R2168" i="1" s="1"/>
  <c r="S2169" i="1"/>
  <c r="T2169" i="1"/>
  <c r="C2156" i="1"/>
  <c r="I2183" i="1"/>
  <c r="A2170" i="1"/>
  <c r="O2169" i="1"/>
  <c r="B2169" i="1"/>
  <c r="D2170" i="1" l="1"/>
  <c r="E2170" i="1" s="1"/>
  <c r="F2171" i="1" s="1"/>
  <c r="H2157" i="1"/>
  <c r="G2158" i="1"/>
  <c r="K2156" i="1"/>
  <c r="L2156" i="1" s="1"/>
  <c r="M2156" i="1" s="1"/>
  <c r="N2156" i="1" s="1"/>
  <c r="P2156" i="1" s="1"/>
  <c r="J2157" i="1"/>
  <c r="I2184" i="1"/>
  <c r="C2157" i="1"/>
  <c r="T2170" i="1"/>
  <c r="S2170" i="1"/>
  <c r="Q2169" i="1"/>
  <c r="R2169" i="1" s="1"/>
  <c r="B2170" i="1"/>
  <c r="A2171" i="1"/>
  <c r="O2170" i="1"/>
  <c r="D2171" i="1" l="1"/>
  <c r="E2171" i="1" s="1"/>
  <c r="F2172" i="1" s="1"/>
  <c r="K2157" i="1"/>
  <c r="L2157" i="1" s="1"/>
  <c r="M2157" i="1" s="1"/>
  <c r="N2157" i="1" s="1"/>
  <c r="P2157" i="1" s="1"/>
  <c r="J2158" i="1"/>
  <c r="H2158" i="1"/>
  <c r="G2159" i="1"/>
  <c r="T2171" i="1"/>
  <c r="Q2170" i="1"/>
  <c r="R2170" i="1" s="1"/>
  <c r="S2171" i="1"/>
  <c r="I2185" i="1"/>
  <c r="B2171" i="1"/>
  <c r="O2171" i="1"/>
  <c r="A2172" i="1"/>
  <c r="C2158" i="1"/>
  <c r="D2172" i="1" l="1"/>
  <c r="E2172" i="1" s="1"/>
  <c r="F2173" i="1" s="1"/>
  <c r="H2159" i="1"/>
  <c r="G2160" i="1"/>
  <c r="K2158" i="1"/>
  <c r="L2158" i="1" s="1"/>
  <c r="M2158" i="1" s="1"/>
  <c r="N2158" i="1" s="1"/>
  <c r="P2158" i="1" s="1"/>
  <c r="J2159" i="1"/>
  <c r="C2159" i="1"/>
  <c r="B2172" i="1"/>
  <c r="O2172" i="1"/>
  <c r="A2173" i="1"/>
  <c r="Q2171" i="1"/>
  <c r="R2171" i="1" s="1"/>
  <c r="S2172" i="1"/>
  <c r="T2172" i="1"/>
  <c r="I2186" i="1"/>
  <c r="D2173" i="1" l="1"/>
  <c r="E2173" i="1" s="1"/>
  <c r="F2174" i="1" s="1"/>
  <c r="K2159" i="1"/>
  <c r="L2159" i="1" s="1"/>
  <c r="M2159" i="1" s="1"/>
  <c r="N2159" i="1" s="1"/>
  <c r="P2159" i="1" s="1"/>
  <c r="J2160" i="1"/>
  <c r="H2160" i="1"/>
  <c r="G2161" i="1"/>
  <c r="B2173" i="1"/>
  <c r="O2173" i="1"/>
  <c r="A2174" i="1"/>
  <c r="C2160" i="1"/>
  <c r="Q2172" i="1"/>
  <c r="R2172" i="1" s="1"/>
  <c r="T2173" i="1"/>
  <c r="S2173" i="1"/>
  <c r="I2187" i="1"/>
  <c r="D2174" i="1" l="1"/>
  <c r="E2174" i="1" s="1"/>
  <c r="F2175" i="1" s="1"/>
  <c r="H2161" i="1"/>
  <c r="G2162" i="1"/>
  <c r="K2160" i="1"/>
  <c r="L2160" i="1" s="1"/>
  <c r="M2160" i="1" s="1"/>
  <c r="N2160" i="1" s="1"/>
  <c r="P2160" i="1" s="1"/>
  <c r="J2161" i="1"/>
  <c r="I2188" i="1"/>
  <c r="S2174" i="1"/>
  <c r="Q2173" i="1"/>
  <c r="R2173" i="1" s="1"/>
  <c r="T2174" i="1"/>
  <c r="B2174" i="1"/>
  <c r="O2174" i="1"/>
  <c r="A2175" i="1"/>
  <c r="C2161" i="1"/>
  <c r="D2175" i="1" l="1"/>
  <c r="E2175" i="1" s="1"/>
  <c r="F2176" i="1" s="1"/>
  <c r="K2161" i="1"/>
  <c r="L2161" i="1" s="1"/>
  <c r="M2161" i="1" s="1"/>
  <c r="N2161" i="1" s="1"/>
  <c r="P2161" i="1" s="1"/>
  <c r="J2162" i="1"/>
  <c r="H2162" i="1"/>
  <c r="G2163" i="1"/>
  <c r="C2162" i="1"/>
  <c r="S2175" i="1"/>
  <c r="Q2174" i="1"/>
  <c r="R2174" i="1" s="1"/>
  <c r="T2175" i="1"/>
  <c r="I2189" i="1"/>
  <c r="B2175" i="1"/>
  <c r="O2175" i="1"/>
  <c r="A2176" i="1"/>
  <c r="D2176" i="1" l="1"/>
  <c r="E2176" i="1" s="1"/>
  <c r="F2177" i="1" s="1"/>
  <c r="H2163" i="1"/>
  <c r="G2164" i="1"/>
  <c r="K2162" i="1"/>
  <c r="L2162" i="1" s="1"/>
  <c r="M2162" i="1" s="1"/>
  <c r="N2162" i="1" s="1"/>
  <c r="P2162" i="1" s="1"/>
  <c r="J2163" i="1"/>
  <c r="I2190" i="1"/>
  <c r="C2163" i="1"/>
  <c r="B2176" i="1"/>
  <c r="O2176" i="1"/>
  <c r="A2177" i="1"/>
  <c r="Q2175" i="1"/>
  <c r="R2175" i="1" s="1"/>
  <c r="T2176" i="1"/>
  <c r="S2176" i="1"/>
  <c r="D2177" i="1" l="1"/>
  <c r="E2177" i="1" s="1"/>
  <c r="F2178" i="1" s="1"/>
  <c r="K2163" i="1"/>
  <c r="L2163" i="1" s="1"/>
  <c r="M2163" i="1" s="1"/>
  <c r="N2163" i="1" s="1"/>
  <c r="P2163" i="1" s="1"/>
  <c r="J2164" i="1"/>
  <c r="H2164" i="1"/>
  <c r="G2165" i="1"/>
  <c r="A2178" i="1"/>
  <c r="O2177" i="1"/>
  <c r="B2177" i="1"/>
  <c r="C2164" i="1"/>
  <c r="Q2176" i="1"/>
  <c r="R2176" i="1" s="1"/>
  <c r="T2177" i="1"/>
  <c r="S2177" i="1"/>
  <c r="I2191" i="1"/>
  <c r="D2178" i="1" l="1"/>
  <c r="E2178" i="1" s="1"/>
  <c r="F2179" i="1" s="1"/>
  <c r="H2165" i="1"/>
  <c r="G2166" i="1"/>
  <c r="K2164" i="1"/>
  <c r="L2164" i="1" s="1"/>
  <c r="M2164" i="1" s="1"/>
  <c r="N2164" i="1" s="1"/>
  <c r="P2164" i="1" s="1"/>
  <c r="J2165" i="1"/>
  <c r="C2165" i="1"/>
  <c r="B2178" i="1"/>
  <c r="A2179" i="1"/>
  <c r="O2178" i="1"/>
  <c r="S2178" i="1"/>
  <c r="T2178" i="1"/>
  <c r="Q2177" i="1"/>
  <c r="R2177" i="1" s="1"/>
  <c r="I2192" i="1"/>
  <c r="D2179" i="1" l="1"/>
  <c r="E2179" i="1" s="1"/>
  <c r="F2180" i="1" s="1"/>
  <c r="K2165" i="1"/>
  <c r="L2165" i="1" s="1"/>
  <c r="M2165" i="1" s="1"/>
  <c r="N2165" i="1" s="1"/>
  <c r="P2165" i="1" s="1"/>
  <c r="J2166" i="1"/>
  <c r="H2166" i="1"/>
  <c r="G2167" i="1"/>
  <c r="A2180" i="1"/>
  <c r="B2179" i="1"/>
  <c r="O2179" i="1"/>
  <c r="C2166" i="1"/>
  <c r="I2193" i="1"/>
  <c r="S2179" i="1"/>
  <c r="Q2178" i="1"/>
  <c r="R2178" i="1" s="1"/>
  <c r="T2179" i="1"/>
  <c r="D2180" i="1" l="1"/>
  <c r="E2180" i="1" s="1"/>
  <c r="F2181" i="1" s="1"/>
  <c r="H2167" i="1"/>
  <c r="G2168" i="1"/>
  <c r="K2166" i="1"/>
  <c r="L2166" i="1" s="1"/>
  <c r="M2166" i="1" s="1"/>
  <c r="N2166" i="1" s="1"/>
  <c r="P2166" i="1" s="1"/>
  <c r="J2167" i="1"/>
  <c r="I2194" i="1"/>
  <c r="C2167" i="1"/>
  <c r="Q2179" i="1"/>
  <c r="R2179" i="1" s="1"/>
  <c r="T2180" i="1"/>
  <c r="S2180" i="1"/>
  <c r="O2180" i="1"/>
  <c r="A2181" i="1"/>
  <c r="B2180" i="1"/>
  <c r="D2181" i="1" l="1"/>
  <c r="E2181" i="1" s="1"/>
  <c r="F2182" i="1" s="1"/>
  <c r="K2167" i="1"/>
  <c r="L2167" i="1" s="1"/>
  <c r="M2167" i="1" s="1"/>
  <c r="N2167" i="1" s="1"/>
  <c r="P2167" i="1" s="1"/>
  <c r="J2168" i="1"/>
  <c r="H2168" i="1"/>
  <c r="G2169" i="1"/>
  <c r="B2181" i="1"/>
  <c r="O2181" i="1"/>
  <c r="A2182" i="1"/>
  <c r="C2168" i="1"/>
  <c r="I2195" i="1"/>
  <c r="T2181" i="1"/>
  <c r="Q2180" i="1"/>
  <c r="R2180" i="1" s="1"/>
  <c r="S2181" i="1"/>
  <c r="D2182" i="1" l="1"/>
  <c r="E2182" i="1" s="1"/>
  <c r="F2183" i="1" s="1"/>
  <c r="H2169" i="1"/>
  <c r="G2170" i="1"/>
  <c r="K2168" i="1"/>
  <c r="L2168" i="1" s="1"/>
  <c r="M2168" i="1" s="1"/>
  <c r="N2168" i="1" s="1"/>
  <c r="P2168" i="1" s="1"/>
  <c r="J2169" i="1"/>
  <c r="I2196" i="1"/>
  <c r="C2169" i="1"/>
  <c r="A2183" i="1"/>
  <c r="B2182" i="1"/>
  <c r="O2182" i="1"/>
  <c r="S2182" i="1"/>
  <c r="T2182" i="1"/>
  <c r="Q2181" i="1"/>
  <c r="R2181" i="1" s="1"/>
  <c r="D2183" i="1" l="1"/>
  <c r="E2183" i="1" s="1"/>
  <c r="F2184" i="1" s="1"/>
  <c r="K2169" i="1"/>
  <c r="L2169" i="1" s="1"/>
  <c r="M2169" i="1" s="1"/>
  <c r="N2169" i="1" s="1"/>
  <c r="P2169" i="1" s="1"/>
  <c r="J2170" i="1"/>
  <c r="H2170" i="1"/>
  <c r="G2171" i="1"/>
  <c r="C2170" i="1"/>
  <c r="T2183" i="1"/>
  <c r="Q2182" i="1"/>
  <c r="R2182" i="1" s="1"/>
  <c r="S2183" i="1"/>
  <c r="I2197" i="1"/>
  <c r="B2183" i="1"/>
  <c r="O2183" i="1"/>
  <c r="A2184" i="1"/>
  <c r="D2184" i="1" l="1"/>
  <c r="E2184" i="1" s="1"/>
  <c r="F2185" i="1" s="1"/>
  <c r="H2171" i="1"/>
  <c r="G2172" i="1"/>
  <c r="K2170" i="1"/>
  <c r="L2170" i="1" s="1"/>
  <c r="M2170" i="1" s="1"/>
  <c r="N2170" i="1" s="1"/>
  <c r="P2170" i="1" s="1"/>
  <c r="J2171" i="1"/>
  <c r="B2184" i="1"/>
  <c r="O2184" i="1"/>
  <c r="A2185" i="1"/>
  <c r="Q2183" i="1"/>
  <c r="R2183" i="1" s="1"/>
  <c r="T2184" i="1"/>
  <c r="S2184" i="1"/>
  <c r="I2198" i="1"/>
  <c r="C2171" i="1"/>
  <c r="D2185" i="1" l="1"/>
  <c r="E2185" i="1" s="1"/>
  <c r="F2186" i="1" s="1"/>
  <c r="K2171" i="1"/>
  <c r="L2171" i="1" s="1"/>
  <c r="M2171" i="1" s="1"/>
  <c r="N2171" i="1" s="1"/>
  <c r="P2171" i="1" s="1"/>
  <c r="J2172" i="1"/>
  <c r="H2172" i="1"/>
  <c r="G2173" i="1"/>
  <c r="S2185" i="1"/>
  <c r="Q2184" i="1"/>
  <c r="R2184" i="1" s="1"/>
  <c r="T2185" i="1"/>
  <c r="C2172" i="1"/>
  <c r="I2199" i="1"/>
  <c r="B2185" i="1"/>
  <c r="A2186" i="1"/>
  <c r="O2185" i="1"/>
  <c r="D2186" i="1" l="1"/>
  <c r="E2186" i="1" s="1"/>
  <c r="F2187" i="1" s="1"/>
  <c r="H2173" i="1"/>
  <c r="G2174" i="1"/>
  <c r="K2172" i="1"/>
  <c r="L2172" i="1" s="1"/>
  <c r="M2172" i="1" s="1"/>
  <c r="N2172" i="1" s="1"/>
  <c r="P2172" i="1" s="1"/>
  <c r="J2173" i="1"/>
  <c r="C2173" i="1"/>
  <c r="S2186" i="1"/>
  <c r="T2186" i="1"/>
  <c r="Q2185" i="1"/>
  <c r="R2185" i="1" s="1"/>
  <c r="B2186" i="1"/>
  <c r="A2187" i="1"/>
  <c r="O2186" i="1"/>
  <c r="I2200" i="1"/>
  <c r="D2187" i="1" l="1"/>
  <c r="E2187" i="1" s="1"/>
  <c r="F2188" i="1" s="1"/>
  <c r="K2173" i="1"/>
  <c r="L2173" i="1" s="1"/>
  <c r="M2173" i="1" s="1"/>
  <c r="N2173" i="1" s="1"/>
  <c r="P2173" i="1" s="1"/>
  <c r="J2174" i="1"/>
  <c r="H2174" i="1"/>
  <c r="G2175" i="1"/>
  <c r="I2201" i="1"/>
  <c r="S2187" i="1"/>
  <c r="Q2186" i="1"/>
  <c r="R2186" i="1" s="1"/>
  <c r="T2187" i="1"/>
  <c r="A2188" i="1"/>
  <c r="B2187" i="1"/>
  <c r="O2187" i="1"/>
  <c r="C2174" i="1"/>
  <c r="D2188" i="1" l="1"/>
  <c r="E2188" i="1" s="1"/>
  <c r="F2189" i="1" s="1"/>
  <c r="H2175" i="1"/>
  <c r="G2176" i="1"/>
  <c r="K2174" i="1"/>
  <c r="L2174" i="1" s="1"/>
  <c r="M2174" i="1" s="1"/>
  <c r="N2174" i="1" s="1"/>
  <c r="P2174" i="1" s="1"/>
  <c r="J2175" i="1"/>
  <c r="C2175" i="1"/>
  <c r="Q2187" i="1"/>
  <c r="R2187" i="1" s="1"/>
  <c r="T2188" i="1"/>
  <c r="S2188" i="1"/>
  <c r="O2188" i="1"/>
  <c r="A2189" i="1"/>
  <c r="B2188" i="1"/>
  <c r="I2202" i="1"/>
  <c r="D2189" i="1" l="1"/>
  <c r="E2189" i="1" s="1"/>
  <c r="F2190" i="1" s="1"/>
  <c r="K2175" i="1"/>
  <c r="L2175" i="1" s="1"/>
  <c r="M2175" i="1" s="1"/>
  <c r="N2175" i="1" s="1"/>
  <c r="P2175" i="1" s="1"/>
  <c r="J2176" i="1"/>
  <c r="H2176" i="1"/>
  <c r="G2177" i="1"/>
  <c r="I2203" i="1"/>
  <c r="O2189" i="1"/>
  <c r="B2189" i="1"/>
  <c r="A2190" i="1"/>
  <c r="S2189" i="1"/>
  <c r="Q2188" i="1"/>
  <c r="R2188" i="1" s="1"/>
  <c r="T2189" i="1"/>
  <c r="C2176" i="1"/>
  <c r="D2190" i="1" l="1"/>
  <c r="E2190" i="1" s="1"/>
  <c r="F2191" i="1" s="1"/>
  <c r="H2177" i="1"/>
  <c r="G2178" i="1"/>
  <c r="K2176" i="1"/>
  <c r="L2176" i="1" s="1"/>
  <c r="M2176" i="1" s="1"/>
  <c r="N2176" i="1" s="1"/>
  <c r="P2176" i="1" s="1"/>
  <c r="J2177" i="1"/>
  <c r="A2191" i="1"/>
  <c r="O2190" i="1"/>
  <c r="B2190" i="1"/>
  <c r="I2204" i="1"/>
  <c r="C2177" i="1"/>
  <c r="T2190" i="1"/>
  <c r="Q2189" i="1"/>
  <c r="R2189" i="1" s="1"/>
  <c r="S2190" i="1"/>
  <c r="D2191" i="1" l="1"/>
  <c r="E2191" i="1" s="1"/>
  <c r="F2192" i="1" s="1"/>
  <c r="K2177" i="1"/>
  <c r="L2177" i="1" s="1"/>
  <c r="M2177" i="1" s="1"/>
  <c r="N2177" i="1" s="1"/>
  <c r="P2177" i="1" s="1"/>
  <c r="J2178" i="1"/>
  <c r="H2178" i="1"/>
  <c r="G2179" i="1"/>
  <c r="S2191" i="1"/>
  <c r="Q2190" i="1"/>
  <c r="R2190" i="1" s="1"/>
  <c r="T2191" i="1"/>
  <c r="C2178" i="1"/>
  <c r="A2192" i="1"/>
  <c r="B2191" i="1"/>
  <c r="O2191" i="1"/>
  <c r="I2205" i="1"/>
  <c r="D2192" i="1" l="1"/>
  <c r="E2192" i="1" s="1"/>
  <c r="F2193" i="1" s="1"/>
  <c r="H2179" i="1"/>
  <c r="G2180" i="1"/>
  <c r="K2178" i="1"/>
  <c r="L2178" i="1" s="1"/>
  <c r="M2178" i="1" s="1"/>
  <c r="N2178" i="1" s="1"/>
  <c r="P2178" i="1" s="1"/>
  <c r="J2179" i="1"/>
  <c r="C2179" i="1"/>
  <c r="I2206" i="1"/>
  <c r="Q2191" i="1"/>
  <c r="R2191" i="1" s="1"/>
  <c r="T2192" i="1"/>
  <c r="S2192" i="1"/>
  <c r="O2192" i="1"/>
  <c r="B2192" i="1"/>
  <c r="A2193" i="1"/>
  <c r="D2193" i="1" l="1"/>
  <c r="E2193" i="1" s="1"/>
  <c r="F2194" i="1" s="1"/>
  <c r="K2179" i="1"/>
  <c r="L2179" i="1" s="1"/>
  <c r="M2179" i="1" s="1"/>
  <c r="N2179" i="1" s="1"/>
  <c r="P2179" i="1" s="1"/>
  <c r="J2180" i="1"/>
  <c r="H2180" i="1"/>
  <c r="G2181" i="1"/>
  <c r="I2207" i="1"/>
  <c r="B2193" i="1"/>
  <c r="O2193" i="1"/>
  <c r="A2194" i="1"/>
  <c r="S2193" i="1"/>
  <c r="T2193" i="1"/>
  <c r="Q2192" i="1"/>
  <c r="R2192" i="1" s="1"/>
  <c r="C2180" i="1"/>
  <c r="D2194" i="1" l="1"/>
  <c r="E2194" i="1" s="1"/>
  <c r="F2195" i="1" s="1"/>
  <c r="H2181" i="1"/>
  <c r="G2182" i="1"/>
  <c r="K2180" i="1"/>
  <c r="L2180" i="1" s="1"/>
  <c r="M2180" i="1" s="1"/>
  <c r="N2180" i="1" s="1"/>
  <c r="P2180" i="1" s="1"/>
  <c r="J2181" i="1"/>
  <c r="I2208" i="1"/>
  <c r="T2194" i="1"/>
  <c r="S2194" i="1"/>
  <c r="Q2193" i="1"/>
  <c r="R2193" i="1" s="1"/>
  <c r="C2181" i="1"/>
  <c r="A2195" i="1"/>
  <c r="O2194" i="1"/>
  <c r="B2194" i="1"/>
  <c r="D2195" i="1" l="1"/>
  <c r="E2195" i="1" s="1"/>
  <c r="F2196" i="1" s="1"/>
  <c r="K2181" i="1"/>
  <c r="L2181" i="1" s="1"/>
  <c r="M2181" i="1" s="1"/>
  <c r="N2181" i="1" s="1"/>
  <c r="P2181" i="1" s="1"/>
  <c r="J2182" i="1"/>
  <c r="H2182" i="1"/>
  <c r="G2183" i="1"/>
  <c r="I2209" i="1"/>
  <c r="S2195" i="1"/>
  <c r="Q2194" i="1"/>
  <c r="R2194" i="1" s="1"/>
  <c r="T2195" i="1"/>
  <c r="C2182" i="1"/>
  <c r="A2196" i="1"/>
  <c r="B2195" i="1"/>
  <c r="O2195" i="1"/>
  <c r="D2196" i="1" l="1"/>
  <c r="E2196" i="1" s="1"/>
  <c r="F2197" i="1" s="1"/>
  <c r="H2183" i="1"/>
  <c r="G2184" i="1"/>
  <c r="K2182" i="1"/>
  <c r="L2182" i="1" s="1"/>
  <c r="M2182" i="1" s="1"/>
  <c r="N2182" i="1" s="1"/>
  <c r="P2182" i="1" s="1"/>
  <c r="J2183" i="1"/>
  <c r="O2196" i="1"/>
  <c r="A2197" i="1"/>
  <c r="B2196" i="1"/>
  <c r="C2183" i="1"/>
  <c r="I2210" i="1"/>
  <c r="Q2195" i="1"/>
  <c r="R2195" i="1" s="1"/>
  <c r="S2196" i="1"/>
  <c r="T2196" i="1"/>
  <c r="D2197" i="1" l="1"/>
  <c r="E2197" i="1" s="1"/>
  <c r="F2198" i="1" s="1"/>
  <c r="K2183" i="1"/>
  <c r="L2183" i="1" s="1"/>
  <c r="M2183" i="1" s="1"/>
  <c r="N2183" i="1" s="1"/>
  <c r="P2183" i="1" s="1"/>
  <c r="J2184" i="1"/>
  <c r="H2184" i="1"/>
  <c r="G2185" i="1"/>
  <c r="C2184" i="1"/>
  <c r="O2197" i="1"/>
  <c r="A2198" i="1"/>
  <c r="B2197" i="1"/>
  <c r="T2197" i="1"/>
  <c r="Q2196" i="1"/>
  <c r="R2196" i="1" s="1"/>
  <c r="S2197" i="1"/>
  <c r="I2211" i="1"/>
  <c r="D2198" i="1" l="1"/>
  <c r="E2198" i="1" s="1"/>
  <c r="F2199" i="1" s="1"/>
  <c r="H2185" i="1"/>
  <c r="G2186" i="1"/>
  <c r="K2184" i="1"/>
  <c r="L2184" i="1" s="1"/>
  <c r="M2184" i="1" s="1"/>
  <c r="N2184" i="1" s="1"/>
  <c r="P2184" i="1" s="1"/>
  <c r="J2185" i="1"/>
  <c r="C2185" i="1"/>
  <c r="A2199" i="1"/>
  <c r="B2198" i="1"/>
  <c r="O2198" i="1"/>
  <c r="I2212" i="1"/>
  <c r="Q2197" i="1"/>
  <c r="R2197" i="1" s="1"/>
  <c r="T2198" i="1"/>
  <c r="S2198" i="1"/>
  <c r="D2199" i="1" l="1"/>
  <c r="E2199" i="1" s="1"/>
  <c r="F2200" i="1" s="1"/>
  <c r="K2185" i="1"/>
  <c r="L2185" i="1" s="1"/>
  <c r="M2185" i="1" s="1"/>
  <c r="N2185" i="1" s="1"/>
  <c r="P2185" i="1" s="1"/>
  <c r="J2186" i="1"/>
  <c r="H2186" i="1"/>
  <c r="G2187" i="1"/>
  <c r="S2199" i="1"/>
  <c r="Q2198" i="1"/>
  <c r="R2198" i="1" s="1"/>
  <c r="T2199" i="1"/>
  <c r="I2213" i="1"/>
  <c r="C2186" i="1"/>
  <c r="B2199" i="1"/>
  <c r="O2199" i="1"/>
  <c r="A2200" i="1"/>
  <c r="D2200" i="1" l="1"/>
  <c r="E2200" i="1" s="1"/>
  <c r="F2201" i="1" s="1"/>
  <c r="H2187" i="1"/>
  <c r="G2188" i="1"/>
  <c r="K2186" i="1"/>
  <c r="L2186" i="1" s="1"/>
  <c r="M2186" i="1" s="1"/>
  <c r="N2186" i="1" s="1"/>
  <c r="P2186" i="1" s="1"/>
  <c r="J2187" i="1"/>
  <c r="B2200" i="1"/>
  <c r="O2200" i="1"/>
  <c r="A2201" i="1"/>
  <c r="I2214" i="1"/>
  <c r="C2187" i="1"/>
  <c r="Q2199" i="1"/>
  <c r="R2199" i="1" s="1"/>
  <c r="T2200" i="1"/>
  <c r="S2200" i="1"/>
  <c r="D2201" i="1" l="1"/>
  <c r="E2201" i="1" s="1"/>
  <c r="F2202" i="1" s="1"/>
  <c r="K2187" i="1"/>
  <c r="L2187" i="1" s="1"/>
  <c r="M2187" i="1" s="1"/>
  <c r="N2187" i="1" s="1"/>
  <c r="P2187" i="1" s="1"/>
  <c r="J2188" i="1"/>
  <c r="H2188" i="1"/>
  <c r="G2189" i="1"/>
  <c r="I2215" i="1"/>
  <c r="Q2200" i="1"/>
  <c r="R2200" i="1" s="1"/>
  <c r="T2201" i="1"/>
  <c r="S2201" i="1"/>
  <c r="C2188" i="1"/>
  <c r="B2201" i="1"/>
  <c r="O2201" i="1"/>
  <c r="A2202" i="1"/>
  <c r="D2202" i="1" l="1"/>
  <c r="E2202" i="1" s="1"/>
  <c r="F2203" i="1" s="1"/>
  <c r="H2189" i="1"/>
  <c r="G2190" i="1"/>
  <c r="K2188" i="1"/>
  <c r="L2188" i="1" s="1"/>
  <c r="M2188" i="1" s="1"/>
  <c r="N2188" i="1" s="1"/>
  <c r="P2188" i="1" s="1"/>
  <c r="J2189" i="1"/>
  <c r="B2202" i="1"/>
  <c r="O2202" i="1"/>
  <c r="A2203" i="1"/>
  <c r="I2216" i="1"/>
  <c r="C2189" i="1"/>
  <c r="Q2201" i="1"/>
  <c r="R2201" i="1" s="1"/>
  <c r="T2202" i="1"/>
  <c r="S2202" i="1"/>
  <c r="D2203" i="1" l="1"/>
  <c r="E2203" i="1" s="1"/>
  <c r="F2204" i="1" s="1"/>
  <c r="K2189" i="1"/>
  <c r="L2189" i="1" s="1"/>
  <c r="M2189" i="1" s="1"/>
  <c r="N2189" i="1" s="1"/>
  <c r="P2189" i="1" s="1"/>
  <c r="J2190" i="1"/>
  <c r="H2190" i="1"/>
  <c r="G2191" i="1"/>
  <c r="I2217" i="1"/>
  <c r="A2204" i="1"/>
  <c r="B2203" i="1"/>
  <c r="O2203" i="1"/>
  <c r="C2190" i="1"/>
  <c r="S2203" i="1"/>
  <c r="T2203" i="1"/>
  <c r="Q2202" i="1"/>
  <c r="R2202" i="1" s="1"/>
  <c r="D2204" i="1" l="1"/>
  <c r="E2204" i="1" s="1"/>
  <c r="F2205" i="1" s="1"/>
  <c r="H2191" i="1"/>
  <c r="G2192" i="1"/>
  <c r="K2190" i="1"/>
  <c r="L2190" i="1" s="1"/>
  <c r="M2190" i="1" s="1"/>
  <c r="N2190" i="1" s="1"/>
  <c r="P2190" i="1" s="1"/>
  <c r="J2191" i="1"/>
  <c r="C2191" i="1"/>
  <c r="Q2203" i="1"/>
  <c r="R2203" i="1" s="1"/>
  <c r="T2204" i="1"/>
  <c r="S2204" i="1"/>
  <c r="O2204" i="1"/>
  <c r="A2205" i="1"/>
  <c r="B2204" i="1"/>
  <c r="I2218" i="1"/>
  <c r="D2205" i="1" l="1"/>
  <c r="E2205" i="1" s="1"/>
  <c r="F2206" i="1" s="1"/>
  <c r="K2191" i="1"/>
  <c r="L2191" i="1" s="1"/>
  <c r="M2191" i="1" s="1"/>
  <c r="N2191" i="1" s="1"/>
  <c r="P2191" i="1" s="1"/>
  <c r="J2192" i="1"/>
  <c r="H2192" i="1"/>
  <c r="G2193" i="1"/>
  <c r="C2192" i="1"/>
  <c r="I2219" i="1"/>
  <c r="A2206" i="1"/>
  <c r="B2205" i="1"/>
  <c r="O2205" i="1"/>
  <c r="T2205" i="1"/>
  <c r="Q2204" i="1"/>
  <c r="R2204" i="1" s="1"/>
  <c r="S2205" i="1"/>
  <c r="D2206" i="1" l="1"/>
  <c r="E2206" i="1" s="1"/>
  <c r="F2207" i="1" s="1"/>
  <c r="H2193" i="1"/>
  <c r="G2194" i="1"/>
  <c r="K2192" i="1"/>
  <c r="L2192" i="1" s="1"/>
  <c r="M2192" i="1" s="1"/>
  <c r="N2192" i="1" s="1"/>
  <c r="P2192" i="1" s="1"/>
  <c r="J2193" i="1"/>
  <c r="C2193" i="1"/>
  <c r="S2206" i="1"/>
  <c r="Q2205" i="1"/>
  <c r="R2205" i="1" s="1"/>
  <c r="T2206" i="1"/>
  <c r="I2220" i="1"/>
  <c r="B2206" i="1"/>
  <c r="A2207" i="1"/>
  <c r="O2206" i="1"/>
  <c r="D2207" i="1" l="1"/>
  <c r="E2207" i="1" s="1"/>
  <c r="F2208" i="1" s="1"/>
  <c r="K2193" i="1"/>
  <c r="L2193" i="1" s="1"/>
  <c r="M2193" i="1" s="1"/>
  <c r="N2193" i="1" s="1"/>
  <c r="P2193" i="1" s="1"/>
  <c r="J2194" i="1"/>
  <c r="H2194" i="1"/>
  <c r="G2195" i="1"/>
  <c r="Q2206" i="1"/>
  <c r="R2206" i="1" s="1"/>
  <c r="S2207" i="1"/>
  <c r="T2207" i="1"/>
  <c r="I2221" i="1"/>
  <c r="C2194" i="1"/>
  <c r="B2207" i="1"/>
  <c r="O2207" i="1"/>
  <c r="A2208" i="1"/>
  <c r="D2208" i="1" l="1"/>
  <c r="E2208" i="1" s="1"/>
  <c r="F2209" i="1" s="1"/>
  <c r="H2195" i="1"/>
  <c r="G2196" i="1"/>
  <c r="K2194" i="1"/>
  <c r="L2194" i="1" s="1"/>
  <c r="M2194" i="1" s="1"/>
  <c r="N2194" i="1" s="1"/>
  <c r="P2194" i="1" s="1"/>
  <c r="J2195" i="1"/>
  <c r="Q2207" i="1"/>
  <c r="R2207" i="1" s="1"/>
  <c r="T2208" i="1"/>
  <c r="S2208" i="1"/>
  <c r="C2195" i="1"/>
  <c r="I2222" i="1"/>
  <c r="B2208" i="1"/>
  <c r="O2208" i="1"/>
  <c r="A2209" i="1"/>
  <c r="D2209" i="1" l="1"/>
  <c r="E2209" i="1" s="1"/>
  <c r="F2210" i="1" s="1"/>
  <c r="K2195" i="1"/>
  <c r="L2195" i="1" s="1"/>
  <c r="M2195" i="1" s="1"/>
  <c r="N2195" i="1" s="1"/>
  <c r="P2195" i="1" s="1"/>
  <c r="J2196" i="1"/>
  <c r="H2196" i="1"/>
  <c r="G2197" i="1"/>
  <c r="O2209" i="1"/>
  <c r="A2210" i="1"/>
  <c r="B2209" i="1"/>
  <c r="I2223" i="1"/>
  <c r="Q2208" i="1"/>
  <c r="R2208" i="1" s="1"/>
  <c r="T2209" i="1"/>
  <c r="S2209" i="1"/>
  <c r="C2196" i="1"/>
  <c r="D2210" i="1" l="1"/>
  <c r="E2210" i="1" s="1"/>
  <c r="F2211" i="1" s="1"/>
  <c r="H2197" i="1"/>
  <c r="G2198" i="1"/>
  <c r="K2196" i="1"/>
  <c r="L2196" i="1" s="1"/>
  <c r="M2196" i="1" s="1"/>
  <c r="N2196" i="1" s="1"/>
  <c r="P2196" i="1" s="1"/>
  <c r="J2197" i="1"/>
  <c r="I2224" i="1"/>
  <c r="T2210" i="1"/>
  <c r="Q2209" i="1"/>
  <c r="R2209" i="1" s="1"/>
  <c r="S2210" i="1"/>
  <c r="C2197" i="1"/>
  <c r="A2211" i="1"/>
  <c r="B2210" i="1"/>
  <c r="O2210" i="1"/>
  <c r="D2211" i="1" l="1"/>
  <c r="E2211" i="1" s="1"/>
  <c r="F2212" i="1" s="1"/>
  <c r="K2197" i="1"/>
  <c r="L2197" i="1" s="1"/>
  <c r="M2197" i="1" s="1"/>
  <c r="N2197" i="1" s="1"/>
  <c r="P2197" i="1" s="1"/>
  <c r="J2198" i="1"/>
  <c r="H2198" i="1"/>
  <c r="G2199" i="1"/>
  <c r="Q2210" i="1"/>
  <c r="R2210" i="1" s="1"/>
  <c r="S2211" i="1"/>
  <c r="T2211" i="1"/>
  <c r="A2212" i="1"/>
  <c r="B2211" i="1"/>
  <c r="O2211" i="1"/>
  <c r="C2198" i="1"/>
  <c r="I2225" i="1"/>
  <c r="D2212" i="1" l="1"/>
  <c r="E2212" i="1" s="1"/>
  <c r="F2213" i="1" s="1"/>
  <c r="H2199" i="1"/>
  <c r="G2200" i="1"/>
  <c r="K2198" i="1"/>
  <c r="L2198" i="1" s="1"/>
  <c r="M2198" i="1" s="1"/>
  <c r="N2198" i="1" s="1"/>
  <c r="P2198" i="1" s="1"/>
  <c r="J2199" i="1"/>
  <c r="C2199" i="1"/>
  <c r="I2226" i="1"/>
  <c r="Q2211" i="1"/>
  <c r="R2211" i="1" s="1"/>
  <c r="S2212" i="1"/>
  <c r="T2212" i="1"/>
  <c r="O2212" i="1"/>
  <c r="B2212" i="1"/>
  <c r="A2213" i="1"/>
  <c r="D2213" i="1" l="1"/>
  <c r="E2213" i="1" s="1"/>
  <c r="F2214" i="1" s="1"/>
  <c r="K2199" i="1"/>
  <c r="L2199" i="1" s="1"/>
  <c r="M2199" i="1" s="1"/>
  <c r="N2199" i="1" s="1"/>
  <c r="P2199" i="1" s="1"/>
  <c r="J2200" i="1"/>
  <c r="H2200" i="1"/>
  <c r="G2201" i="1"/>
  <c r="C2200" i="1"/>
  <c r="B2213" i="1"/>
  <c r="O2213" i="1"/>
  <c r="A2214" i="1"/>
  <c r="Q2212" i="1"/>
  <c r="R2212" i="1" s="1"/>
  <c r="T2213" i="1"/>
  <c r="S2213" i="1"/>
  <c r="I2227" i="1"/>
  <c r="D2214" i="1" l="1"/>
  <c r="E2214" i="1" s="1"/>
  <c r="F2215" i="1" s="1"/>
  <c r="H2201" i="1"/>
  <c r="G2202" i="1"/>
  <c r="K2200" i="1"/>
  <c r="L2200" i="1" s="1"/>
  <c r="M2200" i="1" s="1"/>
  <c r="N2200" i="1" s="1"/>
  <c r="P2200" i="1" s="1"/>
  <c r="J2201" i="1"/>
  <c r="C2201" i="1"/>
  <c r="A2215" i="1"/>
  <c r="B2214" i="1"/>
  <c r="O2214" i="1"/>
  <c r="I2228" i="1"/>
  <c r="T2214" i="1"/>
  <c r="Q2213" i="1"/>
  <c r="R2213" i="1" s="1"/>
  <c r="S2214" i="1"/>
  <c r="D2215" i="1" l="1"/>
  <c r="E2215" i="1" s="1"/>
  <c r="F2216" i="1" s="1"/>
  <c r="K2201" i="1"/>
  <c r="L2201" i="1" s="1"/>
  <c r="M2201" i="1" s="1"/>
  <c r="N2201" i="1" s="1"/>
  <c r="P2201" i="1" s="1"/>
  <c r="J2202" i="1"/>
  <c r="H2202" i="1"/>
  <c r="G2203" i="1"/>
  <c r="C2202" i="1"/>
  <c r="I2229" i="1"/>
  <c r="B2215" i="1"/>
  <c r="A2216" i="1"/>
  <c r="O2215" i="1"/>
  <c r="S2215" i="1"/>
  <c r="T2215" i="1"/>
  <c r="Q2214" i="1"/>
  <c r="R2214" i="1" s="1"/>
  <c r="D2216" i="1" l="1"/>
  <c r="E2216" i="1" s="1"/>
  <c r="F2217" i="1" s="1"/>
  <c r="H2203" i="1"/>
  <c r="G2204" i="1"/>
  <c r="K2202" i="1"/>
  <c r="L2202" i="1" s="1"/>
  <c r="M2202" i="1" s="1"/>
  <c r="N2202" i="1" s="1"/>
  <c r="P2202" i="1" s="1"/>
  <c r="J2203" i="1"/>
  <c r="Q2215" i="1"/>
  <c r="R2215" i="1" s="1"/>
  <c r="T2216" i="1"/>
  <c r="S2216" i="1"/>
  <c r="C2203" i="1"/>
  <c r="O2216" i="1"/>
  <c r="A2217" i="1"/>
  <c r="B2216" i="1"/>
  <c r="I2230" i="1"/>
  <c r="D2217" i="1" l="1"/>
  <c r="E2217" i="1" s="1"/>
  <c r="F2218" i="1" s="1"/>
  <c r="K2203" i="1"/>
  <c r="L2203" i="1" s="1"/>
  <c r="M2203" i="1" s="1"/>
  <c r="N2203" i="1" s="1"/>
  <c r="P2203" i="1" s="1"/>
  <c r="J2204" i="1"/>
  <c r="H2204" i="1"/>
  <c r="G2205" i="1"/>
  <c r="O2217" i="1"/>
  <c r="A2218" i="1"/>
  <c r="B2217" i="1"/>
  <c r="Q2216" i="1"/>
  <c r="R2216" i="1" s="1"/>
  <c r="T2217" i="1"/>
  <c r="S2217" i="1"/>
  <c r="C2204" i="1"/>
  <c r="I2231" i="1"/>
  <c r="D2218" i="1" l="1"/>
  <c r="E2218" i="1" s="1"/>
  <c r="F2219" i="1" s="1"/>
  <c r="H2205" i="1"/>
  <c r="G2206" i="1"/>
  <c r="K2204" i="1"/>
  <c r="L2204" i="1" s="1"/>
  <c r="M2204" i="1" s="1"/>
  <c r="N2204" i="1" s="1"/>
  <c r="P2204" i="1" s="1"/>
  <c r="J2205" i="1"/>
  <c r="C2205" i="1"/>
  <c r="B2218" i="1"/>
  <c r="O2218" i="1"/>
  <c r="A2219" i="1"/>
  <c r="I2232" i="1"/>
  <c r="S2218" i="1"/>
  <c r="Q2217" i="1"/>
  <c r="R2217" i="1" s="1"/>
  <c r="T2218" i="1"/>
  <c r="D2219" i="1" l="1"/>
  <c r="E2219" i="1" s="1"/>
  <c r="F2220" i="1" s="1"/>
  <c r="K2205" i="1"/>
  <c r="L2205" i="1" s="1"/>
  <c r="M2205" i="1" s="1"/>
  <c r="N2205" i="1" s="1"/>
  <c r="P2205" i="1" s="1"/>
  <c r="J2206" i="1"/>
  <c r="H2206" i="1"/>
  <c r="G2207" i="1"/>
  <c r="S2219" i="1"/>
  <c r="T2219" i="1"/>
  <c r="Q2218" i="1"/>
  <c r="R2218" i="1" s="1"/>
  <c r="C2206" i="1"/>
  <c r="B2219" i="1"/>
  <c r="A2220" i="1"/>
  <c r="O2219" i="1"/>
  <c r="I2233" i="1"/>
  <c r="D2220" i="1" l="1"/>
  <c r="E2220" i="1" s="1"/>
  <c r="F2221" i="1" s="1"/>
  <c r="H2207" i="1"/>
  <c r="G2208" i="1"/>
  <c r="K2206" i="1"/>
  <c r="L2206" i="1" s="1"/>
  <c r="M2206" i="1" s="1"/>
  <c r="N2206" i="1" s="1"/>
  <c r="P2206" i="1" s="1"/>
  <c r="J2207" i="1"/>
  <c r="I2234" i="1"/>
  <c r="Q2219" i="1"/>
  <c r="R2219" i="1" s="1"/>
  <c r="T2220" i="1"/>
  <c r="S2220" i="1"/>
  <c r="O2220" i="1"/>
  <c r="A2221" i="1"/>
  <c r="B2220" i="1"/>
  <c r="C2207" i="1"/>
  <c r="D2221" i="1" l="1"/>
  <c r="E2221" i="1" s="1"/>
  <c r="F2222" i="1" s="1"/>
  <c r="K2207" i="1"/>
  <c r="L2207" i="1" s="1"/>
  <c r="M2207" i="1" s="1"/>
  <c r="N2207" i="1" s="1"/>
  <c r="P2207" i="1" s="1"/>
  <c r="J2208" i="1"/>
  <c r="H2208" i="1"/>
  <c r="G2209" i="1"/>
  <c r="I2235" i="1"/>
  <c r="C2208" i="1"/>
  <c r="B2221" i="1"/>
  <c r="O2221" i="1"/>
  <c r="A2222" i="1"/>
  <c r="Q2220" i="1"/>
  <c r="R2220" i="1" s="1"/>
  <c r="T2221" i="1"/>
  <c r="S2221" i="1"/>
  <c r="D2222" i="1" l="1"/>
  <c r="E2222" i="1" s="1"/>
  <c r="F2223" i="1" s="1"/>
  <c r="H2209" i="1"/>
  <c r="G2210" i="1"/>
  <c r="K2208" i="1"/>
  <c r="L2208" i="1" s="1"/>
  <c r="M2208" i="1" s="1"/>
  <c r="N2208" i="1" s="1"/>
  <c r="P2208" i="1" s="1"/>
  <c r="J2209" i="1"/>
  <c r="I2236" i="1"/>
  <c r="T2222" i="1"/>
  <c r="S2222" i="1"/>
  <c r="Q2221" i="1"/>
  <c r="R2221" i="1" s="1"/>
  <c r="C2209" i="1"/>
  <c r="A2223" i="1"/>
  <c r="B2222" i="1"/>
  <c r="O2222" i="1"/>
  <c r="D2223" i="1" l="1"/>
  <c r="E2223" i="1" s="1"/>
  <c r="F2224" i="1" s="1"/>
  <c r="K2209" i="1"/>
  <c r="L2209" i="1" s="1"/>
  <c r="M2209" i="1" s="1"/>
  <c r="N2209" i="1" s="1"/>
  <c r="P2209" i="1" s="1"/>
  <c r="J2210" i="1"/>
  <c r="H2210" i="1"/>
  <c r="G2211" i="1"/>
  <c r="T2223" i="1"/>
  <c r="S2223" i="1"/>
  <c r="Q2222" i="1"/>
  <c r="R2222" i="1" s="1"/>
  <c r="C2210" i="1"/>
  <c r="I2237" i="1"/>
  <c r="A2224" i="1"/>
  <c r="B2223" i="1"/>
  <c r="O2223" i="1"/>
  <c r="D2224" i="1" l="1"/>
  <c r="E2224" i="1" s="1"/>
  <c r="F2225" i="1" s="1"/>
  <c r="H2211" i="1"/>
  <c r="G2212" i="1"/>
  <c r="K2210" i="1"/>
  <c r="L2210" i="1" s="1"/>
  <c r="M2210" i="1" s="1"/>
  <c r="N2210" i="1" s="1"/>
  <c r="P2210" i="1" s="1"/>
  <c r="J2211" i="1"/>
  <c r="O2224" i="1"/>
  <c r="B2224" i="1"/>
  <c r="A2225" i="1"/>
  <c r="C2211" i="1"/>
  <c r="Q2223" i="1"/>
  <c r="R2223" i="1" s="1"/>
  <c r="S2224" i="1"/>
  <c r="T2224" i="1"/>
  <c r="I2238" i="1"/>
  <c r="D2225" i="1" l="1"/>
  <c r="E2225" i="1" s="1"/>
  <c r="F2226" i="1" s="1"/>
  <c r="K2211" i="1"/>
  <c r="L2211" i="1" s="1"/>
  <c r="M2211" i="1" s="1"/>
  <c r="N2211" i="1" s="1"/>
  <c r="P2211" i="1" s="1"/>
  <c r="J2212" i="1"/>
  <c r="H2212" i="1"/>
  <c r="G2213" i="1"/>
  <c r="I2239" i="1"/>
  <c r="A2226" i="1"/>
  <c r="O2225" i="1"/>
  <c r="B2225" i="1"/>
  <c r="C2212" i="1"/>
  <c r="Q2224" i="1"/>
  <c r="R2224" i="1" s="1"/>
  <c r="T2225" i="1"/>
  <c r="S2225" i="1"/>
  <c r="D2226" i="1" l="1"/>
  <c r="E2226" i="1" s="1"/>
  <c r="F2227" i="1" s="1"/>
  <c r="H2213" i="1"/>
  <c r="G2214" i="1"/>
  <c r="K2212" i="1"/>
  <c r="L2212" i="1" s="1"/>
  <c r="M2212" i="1" s="1"/>
  <c r="N2212" i="1" s="1"/>
  <c r="P2212" i="1" s="1"/>
  <c r="J2213" i="1"/>
  <c r="Q2225" i="1"/>
  <c r="R2225" i="1" s="1"/>
  <c r="T2226" i="1"/>
  <c r="S2226" i="1"/>
  <c r="B2226" i="1"/>
  <c r="O2226" i="1"/>
  <c r="A2227" i="1"/>
  <c r="I2240" i="1"/>
  <c r="C2213" i="1"/>
  <c r="D2227" i="1" l="1"/>
  <c r="E2227" i="1" s="1"/>
  <c r="F2228" i="1" s="1"/>
  <c r="K2213" i="1"/>
  <c r="L2213" i="1" s="1"/>
  <c r="M2213" i="1" s="1"/>
  <c r="N2213" i="1" s="1"/>
  <c r="P2213" i="1" s="1"/>
  <c r="J2214" i="1"/>
  <c r="H2214" i="1"/>
  <c r="G2215" i="1"/>
  <c r="C2214" i="1"/>
  <c r="T2227" i="1"/>
  <c r="Q2226" i="1"/>
  <c r="R2226" i="1" s="1"/>
  <c r="S2227" i="1"/>
  <c r="I2241" i="1"/>
  <c r="A2228" i="1"/>
  <c r="B2227" i="1"/>
  <c r="O2227" i="1"/>
  <c r="D2228" i="1" l="1"/>
  <c r="E2228" i="1" s="1"/>
  <c r="F2229" i="1" s="1"/>
  <c r="H2215" i="1"/>
  <c r="G2216" i="1"/>
  <c r="K2214" i="1"/>
  <c r="L2214" i="1" s="1"/>
  <c r="M2214" i="1" s="1"/>
  <c r="N2214" i="1" s="1"/>
  <c r="P2214" i="1" s="1"/>
  <c r="J2215" i="1"/>
  <c r="C2215" i="1"/>
  <c r="O2228" i="1"/>
  <c r="B2228" i="1"/>
  <c r="A2229" i="1"/>
  <c r="Q2227" i="1"/>
  <c r="R2227" i="1" s="1"/>
  <c r="S2228" i="1"/>
  <c r="T2228" i="1"/>
  <c r="I2242" i="1"/>
  <c r="D2229" i="1" l="1"/>
  <c r="E2229" i="1" s="1"/>
  <c r="F2230" i="1" s="1"/>
  <c r="H2216" i="1"/>
  <c r="G2217" i="1"/>
  <c r="K2215" i="1"/>
  <c r="L2215" i="1" s="1"/>
  <c r="M2215" i="1" s="1"/>
  <c r="N2215" i="1" s="1"/>
  <c r="P2215" i="1" s="1"/>
  <c r="J2216" i="1"/>
  <c r="I2243" i="1"/>
  <c r="O2229" i="1"/>
  <c r="B2229" i="1"/>
  <c r="A2230" i="1"/>
  <c r="C2216" i="1"/>
  <c r="Q2228" i="1"/>
  <c r="R2228" i="1" s="1"/>
  <c r="T2229" i="1"/>
  <c r="S2229" i="1"/>
  <c r="D2230" i="1" l="1"/>
  <c r="E2230" i="1" s="1"/>
  <c r="F2231" i="1" s="1"/>
  <c r="K2216" i="1"/>
  <c r="L2216" i="1" s="1"/>
  <c r="M2216" i="1" s="1"/>
  <c r="N2216" i="1" s="1"/>
  <c r="P2216" i="1" s="1"/>
  <c r="J2217" i="1"/>
  <c r="H2217" i="1"/>
  <c r="G2218" i="1"/>
  <c r="C2217" i="1"/>
  <c r="B2230" i="1"/>
  <c r="O2230" i="1"/>
  <c r="A2231" i="1"/>
  <c r="Q2229" i="1"/>
  <c r="R2229" i="1" s="1"/>
  <c r="T2230" i="1"/>
  <c r="S2230" i="1"/>
  <c r="I2244" i="1"/>
  <c r="D2231" i="1" l="1"/>
  <c r="E2231" i="1" s="1"/>
  <c r="F2232" i="1" s="1"/>
  <c r="H2218" i="1"/>
  <c r="G2219" i="1"/>
  <c r="K2217" i="1"/>
  <c r="L2217" i="1" s="1"/>
  <c r="M2217" i="1" s="1"/>
  <c r="N2217" i="1" s="1"/>
  <c r="P2217" i="1" s="1"/>
  <c r="J2218" i="1"/>
  <c r="I2245" i="1"/>
  <c r="C2218" i="1"/>
  <c r="A2232" i="1"/>
  <c r="B2231" i="1"/>
  <c r="O2231" i="1"/>
  <c r="T2231" i="1"/>
  <c r="Q2230" i="1"/>
  <c r="R2230" i="1" s="1"/>
  <c r="S2231" i="1"/>
  <c r="D2232" i="1" l="1"/>
  <c r="E2232" i="1" s="1"/>
  <c r="F2233" i="1" s="1"/>
  <c r="K2218" i="1"/>
  <c r="L2218" i="1" s="1"/>
  <c r="M2218" i="1" s="1"/>
  <c r="N2218" i="1" s="1"/>
  <c r="P2218" i="1" s="1"/>
  <c r="J2219" i="1"/>
  <c r="H2219" i="1"/>
  <c r="G2220" i="1"/>
  <c r="Q2231" i="1"/>
  <c r="R2231" i="1" s="1"/>
  <c r="S2232" i="1"/>
  <c r="T2232" i="1"/>
  <c r="I2246" i="1"/>
  <c r="O2232" i="1"/>
  <c r="A2233" i="1"/>
  <c r="B2232" i="1"/>
  <c r="C2219" i="1"/>
  <c r="D2233" i="1" l="1"/>
  <c r="E2233" i="1" s="1"/>
  <c r="F2234" i="1" s="1"/>
  <c r="H2220" i="1"/>
  <c r="G2221" i="1"/>
  <c r="K2219" i="1"/>
  <c r="L2219" i="1" s="1"/>
  <c r="M2219" i="1" s="1"/>
  <c r="N2219" i="1" s="1"/>
  <c r="P2219" i="1" s="1"/>
  <c r="J2220" i="1"/>
  <c r="I2247" i="1"/>
  <c r="A2234" i="1"/>
  <c r="O2233" i="1"/>
  <c r="B2233" i="1"/>
  <c r="C2220" i="1"/>
  <c r="S2233" i="1"/>
  <c r="Q2232" i="1"/>
  <c r="R2232" i="1" s="1"/>
  <c r="T2233" i="1"/>
  <c r="D2234" i="1" l="1"/>
  <c r="E2234" i="1" s="1"/>
  <c r="F2235" i="1" s="1"/>
  <c r="K2220" i="1"/>
  <c r="L2220" i="1" s="1"/>
  <c r="M2220" i="1" s="1"/>
  <c r="N2220" i="1" s="1"/>
  <c r="P2220" i="1" s="1"/>
  <c r="J2221" i="1"/>
  <c r="H2221" i="1"/>
  <c r="G2222" i="1"/>
  <c r="C2221" i="1"/>
  <c r="B2234" i="1"/>
  <c r="O2234" i="1"/>
  <c r="A2235" i="1"/>
  <c r="Q2233" i="1"/>
  <c r="R2233" i="1" s="1"/>
  <c r="T2234" i="1"/>
  <c r="S2234" i="1"/>
  <c r="I2248" i="1"/>
  <c r="D2235" i="1" l="1"/>
  <c r="E2235" i="1" s="1"/>
  <c r="F2236" i="1" s="1"/>
  <c r="H2222" i="1"/>
  <c r="G2223" i="1"/>
  <c r="K2221" i="1"/>
  <c r="L2221" i="1" s="1"/>
  <c r="M2221" i="1" s="1"/>
  <c r="N2221" i="1" s="1"/>
  <c r="P2221" i="1" s="1"/>
  <c r="J2222" i="1"/>
  <c r="I2249" i="1"/>
  <c r="A2236" i="1"/>
  <c r="B2235" i="1"/>
  <c r="O2235" i="1"/>
  <c r="T2235" i="1"/>
  <c r="Q2234" i="1"/>
  <c r="R2234" i="1" s="1"/>
  <c r="S2235" i="1"/>
  <c r="C2222" i="1"/>
  <c r="D2236" i="1" l="1"/>
  <c r="E2236" i="1" s="1"/>
  <c r="F2237" i="1" s="1"/>
  <c r="K2222" i="1"/>
  <c r="L2222" i="1" s="1"/>
  <c r="M2222" i="1" s="1"/>
  <c r="N2222" i="1" s="1"/>
  <c r="P2222" i="1" s="1"/>
  <c r="J2223" i="1"/>
  <c r="H2223" i="1"/>
  <c r="G2224" i="1"/>
  <c r="Q2235" i="1"/>
  <c r="R2235" i="1" s="1"/>
  <c r="S2236" i="1"/>
  <c r="T2236" i="1"/>
  <c r="I2250" i="1"/>
  <c r="C2223" i="1"/>
  <c r="O2236" i="1"/>
  <c r="A2237" i="1"/>
  <c r="B2236" i="1"/>
  <c r="D2237" i="1" l="1"/>
  <c r="E2237" i="1" s="1"/>
  <c r="F2238" i="1" s="1"/>
  <c r="H2224" i="1"/>
  <c r="G2225" i="1"/>
  <c r="K2223" i="1"/>
  <c r="L2223" i="1" s="1"/>
  <c r="M2223" i="1" s="1"/>
  <c r="N2223" i="1" s="1"/>
  <c r="P2223" i="1" s="1"/>
  <c r="J2224" i="1"/>
  <c r="O2237" i="1"/>
  <c r="A2238" i="1"/>
  <c r="B2237" i="1"/>
  <c r="S2237" i="1"/>
  <c r="Q2236" i="1"/>
  <c r="R2236" i="1" s="1"/>
  <c r="T2237" i="1"/>
  <c r="I2251" i="1"/>
  <c r="C2224" i="1"/>
  <c r="D2238" i="1" l="1"/>
  <c r="E2238" i="1" s="1"/>
  <c r="F2239" i="1" s="1"/>
  <c r="K2224" i="1"/>
  <c r="L2224" i="1" s="1"/>
  <c r="M2224" i="1" s="1"/>
  <c r="N2224" i="1" s="1"/>
  <c r="P2224" i="1" s="1"/>
  <c r="J2225" i="1"/>
  <c r="H2225" i="1"/>
  <c r="G2226" i="1"/>
  <c r="A2239" i="1"/>
  <c r="O2238" i="1"/>
  <c r="B2238" i="1"/>
  <c r="T2238" i="1"/>
  <c r="S2238" i="1"/>
  <c r="Q2237" i="1"/>
  <c r="R2237" i="1" s="1"/>
  <c r="I2252" i="1"/>
  <c r="C2225" i="1"/>
  <c r="D2239" i="1" l="1"/>
  <c r="E2239" i="1" s="1"/>
  <c r="F2240" i="1" s="1"/>
  <c r="H2226" i="1"/>
  <c r="G2227" i="1"/>
  <c r="K2225" i="1"/>
  <c r="L2225" i="1" s="1"/>
  <c r="M2225" i="1" s="1"/>
  <c r="N2225" i="1" s="1"/>
  <c r="P2225" i="1" s="1"/>
  <c r="J2226" i="1"/>
  <c r="I2253" i="1"/>
  <c r="C2226" i="1"/>
  <c r="B2239" i="1"/>
  <c r="O2239" i="1"/>
  <c r="A2240" i="1"/>
  <c r="T2239" i="1"/>
  <c r="S2239" i="1"/>
  <c r="Q2238" i="1"/>
  <c r="R2238" i="1" s="1"/>
  <c r="D2240" i="1" l="1"/>
  <c r="E2240" i="1" s="1"/>
  <c r="F2241" i="1" s="1"/>
  <c r="K2226" i="1"/>
  <c r="L2226" i="1" s="1"/>
  <c r="M2226" i="1" s="1"/>
  <c r="N2226" i="1" s="1"/>
  <c r="P2226" i="1" s="1"/>
  <c r="J2227" i="1"/>
  <c r="H2227" i="1"/>
  <c r="G2228" i="1"/>
  <c r="C2227" i="1"/>
  <c r="B2240" i="1"/>
  <c r="O2240" i="1"/>
  <c r="A2241" i="1"/>
  <c r="I2254" i="1"/>
  <c r="Q2239" i="1"/>
  <c r="R2239" i="1" s="1"/>
  <c r="S2240" i="1"/>
  <c r="T2240" i="1"/>
  <c r="D2241" i="1" l="1"/>
  <c r="E2241" i="1" s="1"/>
  <c r="F2242" i="1" s="1"/>
  <c r="H2228" i="1"/>
  <c r="G2229" i="1"/>
  <c r="K2227" i="1"/>
  <c r="L2227" i="1" s="1"/>
  <c r="M2227" i="1" s="1"/>
  <c r="N2227" i="1" s="1"/>
  <c r="P2227" i="1" s="1"/>
  <c r="J2228" i="1"/>
  <c r="A2242" i="1"/>
  <c r="B2241" i="1"/>
  <c r="O2241" i="1"/>
  <c r="I2255" i="1"/>
  <c r="C2228" i="1"/>
  <c r="T2241" i="1"/>
  <c r="Q2240" i="1"/>
  <c r="R2240" i="1" s="1"/>
  <c r="S2241" i="1"/>
  <c r="D2242" i="1" l="1"/>
  <c r="E2242" i="1" s="1"/>
  <c r="F2243" i="1" s="1"/>
  <c r="H2229" i="1"/>
  <c r="G2230" i="1"/>
  <c r="K2228" i="1"/>
  <c r="L2228" i="1" s="1"/>
  <c r="M2228" i="1" s="1"/>
  <c r="N2228" i="1" s="1"/>
  <c r="P2228" i="1" s="1"/>
  <c r="J2229" i="1"/>
  <c r="C2229" i="1"/>
  <c r="B2242" i="1"/>
  <c r="O2242" i="1"/>
  <c r="A2243" i="1"/>
  <c r="I2256" i="1"/>
  <c r="S2242" i="1"/>
  <c r="Q2241" i="1"/>
  <c r="R2241" i="1" s="1"/>
  <c r="T2242" i="1"/>
  <c r="D2243" i="1" l="1"/>
  <c r="E2243" i="1" s="1"/>
  <c r="F2244" i="1" s="1"/>
  <c r="K2229" i="1"/>
  <c r="L2229" i="1" s="1"/>
  <c r="M2229" i="1" s="1"/>
  <c r="N2229" i="1" s="1"/>
  <c r="P2229" i="1" s="1"/>
  <c r="J2230" i="1"/>
  <c r="H2230" i="1"/>
  <c r="G2231" i="1"/>
  <c r="A2244" i="1"/>
  <c r="B2243" i="1"/>
  <c r="O2243" i="1"/>
  <c r="I2257" i="1"/>
  <c r="S2243" i="1"/>
  <c r="Q2242" i="1"/>
  <c r="R2242" i="1" s="1"/>
  <c r="T2243" i="1"/>
  <c r="C2230" i="1"/>
  <c r="D2244" i="1" l="1"/>
  <c r="E2244" i="1" s="1"/>
  <c r="F2245" i="1" s="1"/>
  <c r="H2231" i="1"/>
  <c r="G2232" i="1"/>
  <c r="K2230" i="1"/>
  <c r="L2230" i="1" s="1"/>
  <c r="M2230" i="1" s="1"/>
  <c r="N2230" i="1" s="1"/>
  <c r="P2230" i="1" s="1"/>
  <c r="J2231" i="1"/>
  <c r="I2258" i="1"/>
  <c r="O2244" i="1"/>
  <c r="A2245" i="1"/>
  <c r="B2244" i="1"/>
  <c r="C2231" i="1"/>
  <c r="Q2243" i="1"/>
  <c r="R2243" i="1" s="1"/>
  <c r="T2244" i="1"/>
  <c r="S2244" i="1"/>
  <c r="D2245" i="1" l="1"/>
  <c r="E2245" i="1" s="1"/>
  <c r="F2246" i="1" s="1"/>
  <c r="K2231" i="1"/>
  <c r="L2231" i="1" s="1"/>
  <c r="M2231" i="1" s="1"/>
  <c r="N2231" i="1" s="1"/>
  <c r="P2231" i="1" s="1"/>
  <c r="J2232" i="1"/>
  <c r="H2232" i="1"/>
  <c r="G2233" i="1"/>
  <c r="I2259" i="1"/>
  <c r="C2232" i="1"/>
  <c r="A2246" i="1"/>
  <c r="B2245" i="1"/>
  <c r="O2245" i="1"/>
  <c r="Q2244" i="1"/>
  <c r="R2244" i="1" s="1"/>
  <c r="S2245" i="1"/>
  <c r="T2245" i="1"/>
  <c r="D2246" i="1" l="1"/>
  <c r="E2246" i="1" s="1"/>
  <c r="F2247" i="1" s="1"/>
  <c r="H2233" i="1"/>
  <c r="G2234" i="1"/>
  <c r="K2232" i="1"/>
  <c r="L2232" i="1" s="1"/>
  <c r="M2232" i="1" s="1"/>
  <c r="N2232" i="1" s="1"/>
  <c r="P2232" i="1" s="1"/>
  <c r="J2233" i="1"/>
  <c r="I2260" i="1"/>
  <c r="C2233" i="1"/>
  <c r="Q2245" i="1"/>
  <c r="R2245" i="1" s="1"/>
  <c r="T2246" i="1"/>
  <c r="S2246" i="1"/>
  <c r="B2246" i="1"/>
  <c r="O2246" i="1"/>
  <c r="A2247" i="1"/>
  <c r="D2247" i="1" l="1"/>
  <c r="E2247" i="1" s="1"/>
  <c r="F2248" i="1" s="1"/>
  <c r="K2233" i="1"/>
  <c r="L2233" i="1" s="1"/>
  <c r="M2233" i="1" s="1"/>
  <c r="N2233" i="1" s="1"/>
  <c r="P2233" i="1" s="1"/>
  <c r="J2234" i="1"/>
  <c r="H2234" i="1"/>
  <c r="G2235" i="1"/>
  <c r="A2248" i="1"/>
  <c r="B2247" i="1"/>
  <c r="O2247" i="1"/>
  <c r="S2247" i="1"/>
  <c r="Q2246" i="1"/>
  <c r="R2246" i="1" s="1"/>
  <c r="T2247" i="1"/>
  <c r="I2261" i="1"/>
  <c r="C2234" i="1"/>
  <c r="D2248" i="1" l="1"/>
  <c r="E2248" i="1" s="1"/>
  <c r="F2249" i="1" s="1"/>
  <c r="H2235" i="1"/>
  <c r="G2236" i="1"/>
  <c r="K2234" i="1"/>
  <c r="L2234" i="1" s="1"/>
  <c r="M2234" i="1" s="1"/>
  <c r="N2234" i="1" s="1"/>
  <c r="P2234" i="1" s="1"/>
  <c r="J2235" i="1"/>
  <c r="C2235" i="1"/>
  <c r="I2262" i="1"/>
  <c r="Q2247" i="1"/>
  <c r="R2247" i="1" s="1"/>
  <c r="T2248" i="1"/>
  <c r="S2248" i="1"/>
  <c r="O2248" i="1"/>
  <c r="B2248" i="1"/>
  <c r="A2249" i="1"/>
  <c r="D2249" i="1" l="1"/>
  <c r="E2249" i="1" s="1"/>
  <c r="F2250" i="1" s="1"/>
  <c r="H2236" i="1"/>
  <c r="G2237" i="1"/>
  <c r="K2235" i="1"/>
  <c r="L2235" i="1" s="1"/>
  <c r="M2235" i="1" s="1"/>
  <c r="N2235" i="1" s="1"/>
  <c r="P2235" i="1" s="1"/>
  <c r="J2236" i="1"/>
  <c r="Q2248" i="1"/>
  <c r="R2248" i="1" s="1"/>
  <c r="S2249" i="1"/>
  <c r="T2249" i="1"/>
  <c r="A2250" i="1"/>
  <c r="O2249" i="1"/>
  <c r="B2249" i="1"/>
  <c r="I2263" i="1"/>
  <c r="C2236" i="1"/>
  <c r="D2250" i="1" l="1"/>
  <c r="E2250" i="1" s="1"/>
  <c r="F2251" i="1" s="1"/>
  <c r="H2237" i="1"/>
  <c r="G2238" i="1"/>
  <c r="K2236" i="1"/>
  <c r="L2236" i="1" s="1"/>
  <c r="M2236" i="1" s="1"/>
  <c r="N2236" i="1" s="1"/>
  <c r="P2236" i="1" s="1"/>
  <c r="J2237" i="1"/>
  <c r="Q2249" i="1"/>
  <c r="R2249" i="1" s="1"/>
  <c r="T2250" i="1"/>
  <c r="S2250" i="1"/>
  <c r="C2237" i="1"/>
  <c r="I2264" i="1"/>
  <c r="B2250" i="1"/>
  <c r="O2250" i="1"/>
  <c r="A2251" i="1"/>
  <c r="D2251" i="1" l="1"/>
  <c r="E2251" i="1" s="1"/>
  <c r="F2252" i="1" s="1"/>
  <c r="K2237" i="1"/>
  <c r="L2237" i="1" s="1"/>
  <c r="M2237" i="1" s="1"/>
  <c r="N2237" i="1" s="1"/>
  <c r="P2237" i="1" s="1"/>
  <c r="J2238" i="1"/>
  <c r="H2238" i="1"/>
  <c r="G2239" i="1"/>
  <c r="C2238" i="1"/>
  <c r="B2251" i="1"/>
  <c r="A2252" i="1"/>
  <c r="O2251" i="1"/>
  <c r="T2251" i="1"/>
  <c r="S2251" i="1"/>
  <c r="Q2250" i="1"/>
  <c r="R2250" i="1" s="1"/>
  <c r="I2265" i="1"/>
  <c r="D2252" i="1" l="1"/>
  <c r="E2252" i="1" s="1"/>
  <c r="F2253" i="1" s="1"/>
  <c r="H2239" i="1"/>
  <c r="G2240" i="1"/>
  <c r="K2238" i="1"/>
  <c r="L2238" i="1" s="1"/>
  <c r="M2238" i="1" s="1"/>
  <c r="N2238" i="1" s="1"/>
  <c r="P2238" i="1" s="1"/>
  <c r="J2239" i="1"/>
  <c r="Q2251" i="1"/>
  <c r="R2251" i="1" s="1"/>
  <c r="T2252" i="1"/>
  <c r="S2252" i="1"/>
  <c r="C2239" i="1"/>
  <c r="I2266" i="1"/>
  <c r="O2252" i="1"/>
  <c r="B2252" i="1"/>
  <c r="A2253" i="1"/>
  <c r="D2253" i="1" l="1"/>
  <c r="E2253" i="1" s="1"/>
  <c r="F2254" i="1" s="1"/>
  <c r="K2239" i="1"/>
  <c r="L2239" i="1" s="1"/>
  <c r="M2239" i="1" s="1"/>
  <c r="N2239" i="1" s="1"/>
  <c r="P2239" i="1" s="1"/>
  <c r="J2240" i="1"/>
  <c r="H2240" i="1"/>
  <c r="G2241" i="1"/>
  <c r="S2253" i="1"/>
  <c r="T2253" i="1"/>
  <c r="Q2252" i="1"/>
  <c r="R2252" i="1" s="1"/>
  <c r="C2240" i="1"/>
  <c r="B2253" i="1"/>
  <c r="O2253" i="1"/>
  <c r="A2254" i="1"/>
  <c r="I2267" i="1"/>
  <c r="D2254" i="1" l="1"/>
  <c r="E2254" i="1" s="1"/>
  <c r="F2255" i="1" s="1"/>
  <c r="H2241" i="1"/>
  <c r="G2242" i="1"/>
  <c r="K2240" i="1"/>
  <c r="L2240" i="1" s="1"/>
  <c r="M2240" i="1" s="1"/>
  <c r="N2240" i="1" s="1"/>
  <c r="P2240" i="1" s="1"/>
  <c r="J2241" i="1"/>
  <c r="C2241" i="1"/>
  <c r="I2268" i="1"/>
  <c r="O2254" i="1"/>
  <c r="A2255" i="1"/>
  <c r="B2254" i="1"/>
  <c r="S2254" i="1"/>
  <c r="Q2253" i="1"/>
  <c r="R2253" i="1" s="1"/>
  <c r="T2254" i="1"/>
  <c r="D2255" i="1" l="1"/>
  <c r="E2255" i="1" s="1"/>
  <c r="F2256" i="1" s="1"/>
  <c r="K2241" i="1"/>
  <c r="L2241" i="1" s="1"/>
  <c r="M2241" i="1" s="1"/>
  <c r="N2241" i="1" s="1"/>
  <c r="P2241" i="1" s="1"/>
  <c r="J2242" i="1"/>
  <c r="H2242" i="1"/>
  <c r="G2243" i="1"/>
  <c r="I2269" i="1"/>
  <c r="A2256" i="1"/>
  <c r="B2255" i="1"/>
  <c r="O2255" i="1"/>
  <c r="C2242" i="1"/>
  <c r="T2255" i="1"/>
  <c r="S2255" i="1"/>
  <c r="Q2254" i="1"/>
  <c r="R2254" i="1" s="1"/>
  <c r="D2256" i="1" l="1"/>
  <c r="E2256" i="1" s="1"/>
  <c r="F2257" i="1" s="1"/>
  <c r="H2243" i="1"/>
  <c r="G2244" i="1"/>
  <c r="K2242" i="1"/>
  <c r="L2242" i="1" s="1"/>
  <c r="M2242" i="1" s="1"/>
  <c r="N2242" i="1" s="1"/>
  <c r="P2242" i="1" s="1"/>
  <c r="J2243" i="1"/>
  <c r="O2256" i="1"/>
  <c r="A2257" i="1"/>
  <c r="B2256" i="1"/>
  <c r="Q2255" i="1"/>
  <c r="R2255" i="1" s="1"/>
  <c r="S2256" i="1"/>
  <c r="T2256" i="1"/>
  <c r="C2243" i="1"/>
  <c r="I2270" i="1"/>
  <c r="D2257" i="1" l="1"/>
  <c r="E2257" i="1" s="1"/>
  <c r="F2258" i="1" s="1"/>
  <c r="K2243" i="1"/>
  <c r="L2243" i="1" s="1"/>
  <c r="M2243" i="1" s="1"/>
  <c r="N2243" i="1" s="1"/>
  <c r="P2243" i="1" s="1"/>
  <c r="J2244" i="1"/>
  <c r="H2244" i="1"/>
  <c r="G2245" i="1"/>
  <c r="I2271" i="1"/>
  <c r="A2258" i="1"/>
  <c r="O2257" i="1"/>
  <c r="B2257" i="1"/>
  <c r="C2244" i="1"/>
  <c r="Q2256" i="1"/>
  <c r="R2256" i="1" s="1"/>
  <c r="S2257" i="1"/>
  <c r="T2257" i="1"/>
  <c r="D2258" i="1" l="1"/>
  <c r="E2258" i="1" s="1"/>
  <c r="F2259" i="1" s="1"/>
  <c r="H2245" i="1"/>
  <c r="G2246" i="1"/>
  <c r="K2244" i="1"/>
  <c r="L2244" i="1" s="1"/>
  <c r="M2244" i="1" s="1"/>
  <c r="N2244" i="1" s="1"/>
  <c r="P2244" i="1" s="1"/>
  <c r="J2245" i="1"/>
  <c r="Q2257" i="1"/>
  <c r="R2257" i="1" s="1"/>
  <c r="T2258" i="1"/>
  <c r="S2258" i="1"/>
  <c r="B2258" i="1"/>
  <c r="O2258" i="1"/>
  <c r="A2259" i="1"/>
  <c r="I2272" i="1"/>
  <c r="C2245" i="1"/>
  <c r="D2259" i="1" l="1"/>
  <c r="E2259" i="1" s="1"/>
  <c r="F2260" i="1" s="1"/>
  <c r="K2245" i="1"/>
  <c r="L2245" i="1" s="1"/>
  <c r="M2245" i="1" s="1"/>
  <c r="N2245" i="1" s="1"/>
  <c r="P2245" i="1" s="1"/>
  <c r="J2246" i="1"/>
  <c r="H2246" i="1"/>
  <c r="G2247" i="1"/>
  <c r="B2259" i="1"/>
  <c r="A2260" i="1"/>
  <c r="O2259" i="1"/>
  <c r="I2273" i="1"/>
  <c r="C2246" i="1"/>
  <c r="T2259" i="1"/>
  <c r="S2259" i="1"/>
  <c r="Q2258" i="1"/>
  <c r="R2258" i="1" s="1"/>
  <c r="D2260" i="1" l="1"/>
  <c r="E2260" i="1" s="1"/>
  <c r="F2261" i="1" s="1"/>
  <c r="H2247" i="1"/>
  <c r="G2248" i="1"/>
  <c r="K2246" i="1"/>
  <c r="L2246" i="1" s="1"/>
  <c r="M2246" i="1" s="1"/>
  <c r="N2246" i="1" s="1"/>
  <c r="P2246" i="1" s="1"/>
  <c r="J2247" i="1"/>
  <c r="C2247" i="1"/>
  <c r="I2274" i="1"/>
  <c r="Q2259" i="1"/>
  <c r="R2259" i="1" s="1"/>
  <c r="S2260" i="1"/>
  <c r="T2260" i="1"/>
  <c r="O2260" i="1"/>
  <c r="A2261" i="1"/>
  <c r="B2260" i="1"/>
  <c r="D2261" i="1" l="1"/>
  <c r="E2261" i="1" s="1"/>
  <c r="F2262" i="1" s="1"/>
  <c r="K2247" i="1"/>
  <c r="L2247" i="1" s="1"/>
  <c r="M2247" i="1" s="1"/>
  <c r="N2247" i="1" s="1"/>
  <c r="P2247" i="1" s="1"/>
  <c r="J2248" i="1"/>
  <c r="H2248" i="1"/>
  <c r="G2249" i="1"/>
  <c r="A2262" i="1"/>
  <c r="O2261" i="1"/>
  <c r="B2261" i="1"/>
  <c r="I2275" i="1"/>
  <c r="S2261" i="1"/>
  <c r="T2261" i="1"/>
  <c r="Q2260" i="1"/>
  <c r="R2260" i="1" s="1"/>
  <c r="C2248" i="1"/>
  <c r="D2262" i="1" l="1"/>
  <c r="E2262" i="1" s="1"/>
  <c r="F2263" i="1" s="1"/>
  <c r="H2249" i="1"/>
  <c r="G2250" i="1"/>
  <c r="K2248" i="1"/>
  <c r="L2248" i="1" s="1"/>
  <c r="M2248" i="1" s="1"/>
  <c r="N2248" i="1" s="1"/>
  <c r="P2248" i="1" s="1"/>
  <c r="J2249" i="1"/>
  <c r="T2262" i="1"/>
  <c r="S2262" i="1"/>
  <c r="Q2261" i="1"/>
  <c r="R2261" i="1" s="1"/>
  <c r="I2276" i="1"/>
  <c r="C2249" i="1"/>
  <c r="B2262" i="1"/>
  <c r="O2262" i="1"/>
  <c r="A2263" i="1"/>
  <c r="D2263" i="1" l="1"/>
  <c r="E2263" i="1" s="1"/>
  <c r="F2264" i="1" s="1"/>
  <c r="K2249" i="1"/>
  <c r="L2249" i="1" s="1"/>
  <c r="M2249" i="1" s="1"/>
  <c r="N2249" i="1" s="1"/>
  <c r="P2249" i="1" s="1"/>
  <c r="J2250" i="1"/>
  <c r="H2250" i="1"/>
  <c r="G2251" i="1"/>
  <c r="I2277" i="1"/>
  <c r="B2263" i="1"/>
  <c r="O2263" i="1"/>
  <c r="A2264" i="1"/>
  <c r="T2263" i="1"/>
  <c r="Q2262" i="1"/>
  <c r="R2262" i="1" s="1"/>
  <c r="S2263" i="1"/>
  <c r="C2250" i="1"/>
  <c r="D2264" i="1" l="1"/>
  <c r="E2264" i="1" s="1"/>
  <c r="F2265" i="1" s="1"/>
  <c r="H2251" i="1"/>
  <c r="G2252" i="1"/>
  <c r="K2250" i="1"/>
  <c r="L2250" i="1" s="1"/>
  <c r="M2250" i="1" s="1"/>
  <c r="N2250" i="1" s="1"/>
  <c r="P2250" i="1" s="1"/>
  <c r="J2251" i="1"/>
  <c r="C2251" i="1"/>
  <c r="B2264" i="1"/>
  <c r="O2264" i="1"/>
  <c r="A2265" i="1"/>
  <c r="Q2263" i="1"/>
  <c r="R2263" i="1" s="1"/>
  <c r="T2264" i="1"/>
  <c r="S2264" i="1"/>
  <c r="I2278" i="1"/>
  <c r="D2265" i="1" l="1"/>
  <c r="E2265" i="1" s="1"/>
  <c r="F2266" i="1" s="1"/>
  <c r="H2252" i="1"/>
  <c r="G2253" i="1"/>
  <c r="K2251" i="1"/>
  <c r="L2251" i="1" s="1"/>
  <c r="M2251" i="1" s="1"/>
  <c r="N2251" i="1" s="1"/>
  <c r="P2251" i="1" s="1"/>
  <c r="J2252" i="1"/>
  <c r="Q2264" i="1"/>
  <c r="R2264" i="1" s="1"/>
  <c r="S2265" i="1"/>
  <c r="T2265" i="1"/>
  <c r="B2265" i="1"/>
  <c r="A2266" i="1"/>
  <c r="O2265" i="1"/>
  <c r="I2279" i="1"/>
  <c r="C2252" i="1"/>
  <c r="D2266" i="1" l="1"/>
  <c r="E2266" i="1" s="1"/>
  <c r="F2267" i="1" s="1"/>
  <c r="K2252" i="1"/>
  <c r="L2252" i="1" s="1"/>
  <c r="M2252" i="1" s="1"/>
  <c r="N2252" i="1" s="1"/>
  <c r="P2252" i="1" s="1"/>
  <c r="J2253" i="1"/>
  <c r="H2253" i="1"/>
  <c r="G2254" i="1"/>
  <c r="C2253" i="1"/>
  <c r="B2266" i="1"/>
  <c r="O2266" i="1"/>
  <c r="A2267" i="1"/>
  <c r="I2280" i="1"/>
  <c r="Q2265" i="1"/>
  <c r="R2265" i="1" s="1"/>
  <c r="S2266" i="1"/>
  <c r="T2266" i="1"/>
  <c r="D2267" i="1" l="1"/>
  <c r="E2267" i="1" s="1"/>
  <c r="F2268" i="1" s="1"/>
  <c r="H2254" i="1"/>
  <c r="G2255" i="1"/>
  <c r="K2253" i="1"/>
  <c r="L2253" i="1" s="1"/>
  <c r="M2253" i="1" s="1"/>
  <c r="N2253" i="1" s="1"/>
  <c r="P2253" i="1" s="1"/>
  <c r="J2254" i="1"/>
  <c r="B2267" i="1"/>
  <c r="O2267" i="1"/>
  <c r="A2268" i="1"/>
  <c r="S2267" i="1"/>
  <c r="Q2266" i="1"/>
  <c r="R2266" i="1" s="1"/>
  <c r="T2267" i="1"/>
  <c r="I2281" i="1"/>
  <c r="C2254" i="1"/>
  <c r="D2268" i="1" l="1"/>
  <c r="E2268" i="1" s="1"/>
  <c r="F2269" i="1" s="1"/>
  <c r="K2254" i="1"/>
  <c r="L2254" i="1" s="1"/>
  <c r="M2254" i="1" s="1"/>
  <c r="N2254" i="1" s="1"/>
  <c r="P2254" i="1" s="1"/>
  <c r="J2255" i="1"/>
  <c r="H2255" i="1"/>
  <c r="G2256" i="1"/>
  <c r="C2255" i="1"/>
  <c r="Q2267" i="1"/>
  <c r="R2267" i="1" s="1"/>
  <c r="T2268" i="1"/>
  <c r="S2268" i="1"/>
  <c r="B2268" i="1"/>
  <c r="O2268" i="1"/>
  <c r="A2269" i="1"/>
  <c r="I2282" i="1"/>
  <c r="D2269" i="1" l="1"/>
  <c r="E2269" i="1" s="1"/>
  <c r="F2270" i="1" s="1"/>
  <c r="H2256" i="1"/>
  <c r="G2257" i="1"/>
  <c r="K2255" i="1"/>
  <c r="L2255" i="1" s="1"/>
  <c r="M2255" i="1" s="1"/>
  <c r="N2255" i="1" s="1"/>
  <c r="P2255" i="1" s="1"/>
  <c r="J2256" i="1"/>
  <c r="Q2268" i="1"/>
  <c r="R2268" i="1" s="1"/>
  <c r="T2269" i="1"/>
  <c r="S2269" i="1"/>
  <c r="I2283" i="1"/>
  <c r="B2269" i="1"/>
  <c r="A2270" i="1"/>
  <c r="O2269" i="1"/>
  <c r="C2256" i="1"/>
  <c r="D2270" i="1" l="1"/>
  <c r="E2270" i="1" s="1"/>
  <c r="F2271" i="1" s="1"/>
  <c r="K2256" i="1"/>
  <c r="L2256" i="1" s="1"/>
  <c r="M2256" i="1" s="1"/>
  <c r="N2256" i="1" s="1"/>
  <c r="P2256" i="1" s="1"/>
  <c r="J2257" i="1"/>
  <c r="H2257" i="1"/>
  <c r="G2258" i="1"/>
  <c r="Q2269" i="1"/>
  <c r="R2269" i="1" s="1"/>
  <c r="S2270" i="1"/>
  <c r="T2270" i="1"/>
  <c r="B2270" i="1"/>
  <c r="O2270" i="1"/>
  <c r="A2271" i="1"/>
  <c r="C2257" i="1"/>
  <c r="I2284" i="1"/>
  <c r="D2271" i="1" l="1"/>
  <c r="E2271" i="1" s="1"/>
  <c r="F2272" i="1" s="1"/>
  <c r="H2258" i="1"/>
  <c r="G2259" i="1"/>
  <c r="K2257" i="1"/>
  <c r="L2257" i="1" s="1"/>
  <c r="M2257" i="1" s="1"/>
  <c r="N2257" i="1" s="1"/>
  <c r="P2257" i="1" s="1"/>
  <c r="J2258" i="1"/>
  <c r="I2285" i="1"/>
  <c r="C2258" i="1"/>
  <c r="A2272" i="1"/>
  <c r="B2271" i="1"/>
  <c r="O2271" i="1"/>
  <c r="S2271" i="1"/>
  <c r="Q2270" i="1"/>
  <c r="R2270" i="1" s="1"/>
  <c r="T2271" i="1"/>
  <c r="D2272" i="1" l="1"/>
  <c r="E2272" i="1" s="1"/>
  <c r="F2273" i="1" s="1"/>
  <c r="K2258" i="1"/>
  <c r="L2258" i="1" s="1"/>
  <c r="M2258" i="1" s="1"/>
  <c r="N2258" i="1" s="1"/>
  <c r="P2258" i="1" s="1"/>
  <c r="J2259" i="1"/>
  <c r="H2259" i="1"/>
  <c r="G2260" i="1"/>
  <c r="C2259" i="1"/>
  <c r="I2286" i="1"/>
  <c r="Q2271" i="1"/>
  <c r="R2271" i="1" s="1"/>
  <c r="T2272" i="1"/>
  <c r="S2272" i="1"/>
  <c r="O2272" i="1"/>
  <c r="A2273" i="1"/>
  <c r="B2272" i="1"/>
  <c r="D2273" i="1" l="1"/>
  <c r="E2273" i="1" s="1"/>
  <c r="F2274" i="1" s="1"/>
  <c r="H2260" i="1"/>
  <c r="G2261" i="1"/>
  <c r="K2259" i="1"/>
  <c r="L2259" i="1" s="1"/>
  <c r="M2259" i="1" s="1"/>
  <c r="N2259" i="1" s="1"/>
  <c r="P2259" i="1" s="1"/>
  <c r="J2260" i="1"/>
  <c r="S2273" i="1"/>
  <c r="Q2272" i="1"/>
  <c r="R2272" i="1" s="1"/>
  <c r="T2273" i="1"/>
  <c r="I2287" i="1"/>
  <c r="C2260" i="1"/>
  <c r="B2273" i="1"/>
  <c r="O2273" i="1"/>
  <c r="A2274" i="1"/>
  <c r="D2274" i="1" l="1"/>
  <c r="E2274" i="1" s="1"/>
  <c r="F2275" i="1" s="1"/>
  <c r="K2260" i="1"/>
  <c r="L2260" i="1" s="1"/>
  <c r="M2260" i="1" s="1"/>
  <c r="N2260" i="1" s="1"/>
  <c r="P2260" i="1" s="1"/>
  <c r="J2261" i="1"/>
  <c r="H2261" i="1"/>
  <c r="G2262" i="1"/>
  <c r="I2288" i="1"/>
  <c r="S2274" i="1"/>
  <c r="T2274" i="1"/>
  <c r="Q2273" i="1"/>
  <c r="R2273" i="1" s="1"/>
  <c r="C2261" i="1"/>
  <c r="B2274" i="1"/>
  <c r="O2274" i="1"/>
  <c r="A2275" i="1"/>
  <c r="D2275" i="1" l="1"/>
  <c r="E2275" i="1" s="1"/>
  <c r="F2276" i="1" s="1"/>
  <c r="H2262" i="1"/>
  <c r="G2263" i="1"/>
  <c r="K2261" i="1"/>
  <c r="L2261" i="1" s="1"/>
  <c r="M2261" i="1" s="1"/>
  <c r="N2261" i="1" s="1"/>
  <c r="P2261" i="1" s="1"/>
  <c r="J2262" i="1"/>
  <c r="I2289" i="1"/>
  <c r="B2275" i="1"/>
  <c r="O2275" i="1"/>
  <c r="A2276" i="1"/>
  <c r="T2275" i="1"/>
  <c r="S2275" i="1"/>
  <c r="Q2274" i="1"/>
  <c r="R2274" i="1" s="1"/>
  <c r="C2262" i="1"/>
  <c r="D2276" i="1" l="1"/>
  <c r="E2276" i="1" s="1"/>
  <c r="F2277" i="1" s="1"/>
  <c r="K2262" i="1"/>
  <c r="L2262" i="1" s="1"/>
  <c r="M2262" i="1" s="1"/>
  <c r="N2262" i="1" s="1"/>
  <c r="P2262" i="1" s="1"/>
  <c r="J2263" i="1"/>
  <c r="H2263" i="1"/>
  <c r="G2264" i="1"/>
  <c r="B2276" i="1"/>
  <c r="O2276" i="1"/>
  <c r="A2277" i="1"/>
  <c r="C2263" i="1"/>
  <c r="Q2275" i="1"/>
  <c r="R2275" i="1" s="1"/>
  <c r="T2276" i="1"/>
  <c r="S2276" i="1"/>
  <c r="I2290" i="1"/>
  <c r="D2277" i="1" l="1"/>
  <c r="E2277" i="1" s="1"/>
  <c r="F2278" i="1" s="1"/>
  <c r="H2264" i="1"/>
  <c r="G2265" i="1"/>
  <c r="K2263" i="1"/>
  <c r="L2263" i="1" s="1"/>
  <c r="M2263" i="1" s="1"/>
  <c r="N2263" i="1" s="1"/>
  <c r="P2263" i="1" s="1"/>
  <c r="J2264" i="1"/>
  <c r="C2264" i="1"/>
  <c r="I2291" i="1"/>
  <c r="A2278" i="1"/>
  <c r="B2277" i="1"/>
  <c r="O2277" i="1"/>
  <c r="T2277" i="1"/>
  <c r="Q2276" i="1"/>
  <c r="R2276" i="1" s="1"/>
  <c r="S2277" i="1"/>
  <c r="D2278" i="1" l="1"/>
  <c r="E2278" i="1" s="1"/>
  <c r="F2279" i="1" s="1"/>
  <c r="K2264" i="1"/>
  <c r="L2264" i="1" s="1"/>
  <c r="M2264" i="1" s="1"/>
  <c r="N2264" i="1" s="1"/>
  <c r="P2264" i="1" s="1"/>
  <c r="J2265" i="1"/>
  <c r="H2265" i="1"/>
  <c r="G2266" i="1"/>
  <c r="A2279" i="1"/>
  <c r="B2278" i="1"/>
  <c r="O2278" i="1"/>
  <c r="C2265" i="1"/>
  <c r="Q2277" i="1"/>
  <c r="R2277" i="1" s="1"/>
  <c r="S2278" i="1"/>
  <c r="T2278" i="1"/>
  <c r="I2292" i="1"/>
  <c r="D2279" i="1" l="1"/>
  <c r="E2279" i="1" s="1"/>
  <c r="F2280" i="1" s="1"/>
  <c r="H2266" i="1"/>
  <c r="G2267" i="1"/>
  <c r="K2265" i="1"/>
  <c r="L2265" i="1" s="1"/>
  <c r="M2265" i="1" s="1"/>
  <c r="N2265" i="1" s="1"/>
  <c r="P2265" i="1" s="1"/>
  <c r="J2266" i="1"/>
  <c r="I2293" i="1"/>
  <c r="C2266" i="1"/>
  <c r="B2279" i="1"/>
  <c r="A2280" i="1"/>
  <c r="O2279" i="1"/>
  <c r="T2279" i="1"/>
  <c r="S2279" i="1"/>
  <c r="Q2278" i="1"/>
  <c r="R2278" i="1" s="1"/>
  <c r="D2280" i="1" l="1"/>
  <c r="E2280" i="1" s="1"/>
  <c r="F2281" i="1" s="1"/>
  <c r="K2266" i="1"/>
  <c r="L2266" i="1" s="1"/>
  <c r="M2266" i="1" s="1"/>
  <c r="N2266" i="1" s="1"/>
  <c r="P2266" i="1" s="1"/>
  <c r="J2267" i="1"/>
  <c r="H2267" i="1"/>
  <c r="G2268" i="1"/>
  <c r="O2280" i="1"/>
  <c r="A2281" i="1"/>
  <c r="B2280" i="1"/>
  <c r="C2267" i="1"/>
  <c r="I2294" i="1"/>
  <c r="Q2279" i="1"/>
  <c r="R2279" i="1" s="1"/>
  <c r="T2280" i="1"/>
  <c r="S2280" i="1"/>
  <c r="D2281" i="1" l="1"/>
  <c r="E2281" i="1" s="1"/>
  <c r="F2282" i="1" s="1"/>
  <c r="H2268" i="1"/>
  <c r="G2269" i="1"/>
  <c r="K2267" i="1"/>
  <c r="L2267" i="1" s="1"/>
  <c r="M2267" i="1" s="1"/>
  <c r="N2267" i="1" s="1"/>
  <c r="P2267" i="1" s="1"/>
  <c r="J2268" i="1"/>
  <c r="C2268" i="1"/>
  <c r="B2281" i="1"/>
  <c r="O2281" i="1"/>
  <c r="A2282" i="1"/>
  <c r="I2295" i="1"/>
  <c r="Q2280" i="1"/>
  <c r="R2280" i="1" s="1"/>
  <c r="T2281" i="1"/>
  <c r="S2281" i="1"/>
  <c r="D2282" i="1" l="1"/>
  <c r="E2282" i="1" s="1"/>
  <c r="F2283" i="1" s="1"/>
  <c r="K2268" i="1"/>
  <c r="L2268" i="1" s="1"/>
  <c r="M2268" i="1" s="1"/>
  <c r="N2268" i="1" s="1"/>
  <c r="P2268" i="1" s="1"/>
  <c r="J2269" i="1"/>
  <c r="H2269" i="1"/>
  <c r="G2270" i="1"/>
  <c r="S2282" i="1"/>
  <c r="T2282" i="1"/>
  <c r="Q2281" i="1"/>
  <c r="R2281" i="1" s="1"/>
  <c r="I2296" i="1"/>
  <c r="C2269" i="1"/>
  <c r="A2283" i="1"/>
  <c r="O2282" i="1"/>
  <c r="B2282" i="1"/>
  <c r="D2283" i="1" l="1"/>
  <c r="E2283" i="1" s="1"/>
  <c r="F2284" i="1" s="1"/>
  <c r="H2270" i="1"/>
  <c r="G2271" i="1"/>
  <c r="K2269" i="1"/>
  <c r="L2269" i="1" s="1"/>
  <c r="M2269" i="1" s="1"/>
  <c r="N2269" i="1" s="1"/>
  <c r="P2269" i="1" s="1"/>
  <c r="J2270" i="1"/>
  <c r="S2283" i="1"/>
  <c r="Q2282" i="1"/>
  <c r="R2282" i="1" s="1"/>
  <c r="T2283" i="1"/>
  <c r="C2270" i="1"/>
  <c r="B2283" i="1"/>
  <c r="A2284" i="1"/>
  <c r="O2283" i="1"/>
  <c r="I2297" i="1"/>
  <c r="D2284" i="1" l="1"/>
  <c r="E2284" i="1" s="1"/>
  <c r="F2285" i="1" s="1"/>
  <c r="K2270" i="1"/>
  <c r="L2270" i="1" s="1"/>
  <c r="M2270" i="1" s="1"/>
  <c r="N2270" i="1" s="1"/>
  <c r="P2270" i="1" s="1"/>
  <c r="J2271" i="1"/>
  <c r="H2271" i="1"/>
  <c r="G2272" i="1"/>
  <c r="C2271" i="1"/>
  <c r="Q2283" i="1"/>
  <c r="R2283" i="1" s="1"/>
  <c r="T2284" i="1"/>
  <c r="S2284" i="1"/>
  <c r="I2298" i="1"/>
  <c r="O2284" i="1"/>
  <c r="A2285" i="1"/>
  <c r="B2284" i="1"/>
  <c r="D2285" i="1" l="1"/>
  <c r="E2285" i="1" s="1"/>
  <c r="F2286" i="1" s="1"/>
  <c r="H2272" i="1"/>
  <c r="G2273" i="1"/>
  <c r="K2271" i="1"/>
  <c r="L2271" i="1" s="1"/>
  <c r="M2271" i="1" s="1"/>
  <c r="N2271" i="1" s="1"/>
  <c r="P2271" i="1" s="1"/>
  <c r="J2272" i="1"/>
  <c r="O2285" i="1"/>
  <c r="B2285" i="1"/>
  <c r="A2286" i="1"/>
  <c r="C2272" i="1"/>
  <c r="S2285" i="1"/>
  <c r="Q2284" i="1"/>
  <c r="R2284" i="1" s="1"/>
  <c r="T2285" i="1"/>
  <c r="I2299" i="1"/>
  <c r="D2286" i="1" l="1"/>
  <c r="E2286" i="1" s="1"/>
  <c r="F2287" i="1" s="1"/>
  <c r="K2272" i="1"/>
  <c r="L2272" i="1" s="1"/>
  <c r="M2272" i="1" s="1"/>
  <c r="N2272" i="1" s="1"/>
  <c r="P2272" i="1" s="1"/>
  <c r="J2273" i="1"/>
  <c r="H2273" i="1"/>
  <c r="G2274" i="1"/>
  <c r="I2300" i="1"/>
  <c r="C2273" i="1"/>
  <c r="Q2285" i="1"/>
  <c r="R2285" i="1" s="1"/>
  <c r="S2286" i="1"/>
  <c r="T2286" i="1"/>
  <c r="B2286" i="1"/>
  <c r="A2287" i="1"/>
  <c r="O2286" i="1"/>
  <c r="D2287" i="1" l="1"/>
  <c r="E2287" i="1" s="1"/>
  <c r="F2288" i="1" s="1"/>
  <c r="H2274" i="1"/>
  <c r="G2275" i="1"/>
  <c r="K2273" i="1"/>
  <c r="L2273" i="1" s="1"/>
  <c r="M2273" i="1" s="1"/>
  <c r="N2273" i="1" s="1"/>
  <c r="P2273" i="1" s="1"/>
  <c r="J2274" i="1"/>
  <c r="T2287" i="1"/>
  <c r="S2287" i="1"/>
  <c r="Q2286" i="1"/>
  <c r="R2286" i="1" s="1"/>
  <c r="B2287" i="1"/>
  <c r="A2288" i="1"/>
  <c r="O2287" i="1"/>
  <c r="I2301" i="1"/>
  <c r="C2274" i="1"/>
  <c r="D2288" i="1" l="1"/>
  <c r="E2288" i="1" s="1"/>
  <c r="F2289" i="1" s="1"/>
  <c r="K2274" i="1"/>
  <c r="L2274" i="1" s="1"/>
  <c r="M2274" i="1" s="1"/>
  <c r="N2274" i="1" s="1"/>
  <c r="P2274" i="1" s="1"/>
  <c r="J2275" i="1"/>
  <c r="H2275" i="1"/>
  <c r="G2276" i="1"/>
  <c r="I2302" i="1"/>
  <c r="C2275" i="1"/>
  <c r="Q2287" i="1"/>
  <c r="R2287" i="1" s="1"/>
  <c r="T2288" i="1"/>
  <c r="S2288" i="1"/>
  <c r="O2288" i="1"/>
  <c r="A2289" i="1"/>
  <c r="B2288" i="1"/>
  <c r="D2289" i="1" l="1"/>
  <c r="E2289" i="1" s="1"/>
  <c r="F2290" i="1" s="1"/>
  <c r="H2276" i="1"/>
  <c r="G2277" i="1"/>
  <c r="K2275" i="1"/>
  <c r="L2275" i="1" s="1"/>
  <c r="M2275" i="1" s="1"/>
  <c r="N2275" i="1" s="1"/>
  <c r="P2275" i="1" s="1"/>
  <c r="J2276" i="1"/>
  <c r="I2303" i="1"/>
  <c r="A2290" i="1"/>
  <c r="B2289" i="1"/>
  <c r="O2289" i="1"/>
  <c r="Q2288" i="1"/>
  <c r="R2288" i="1" s="1"/>
  <c r="T2289" i="1"/>
  <c r="S2289" i="1"/>
  <c r="C2276" i="1"/>
  <c r="D2290" i="1" l="1"/>
  <c r="E2290" i="1" s="1"/>
  <c r="F2291" i="1" s="1"/>
  <c r="K2276" i="1"/>
  <c r="L2276" i="1" s="1"/>
  <c r="M2276" i="1" s="1"/>
  <c r="N2276" i="1" s="1"/>
  <c r="P2276" i="1" s="1"/>
  <c r="J2277" i="1"/>
  <c r="H2277" i="1"/>
  <c r="G2278" i="1"/>
  <c r="I2304" i="1"/>
  <c r="T2290" i="1"/>
  <c r="Q2289" i="1"/>
  <c r="R2289" i="1" s="1"/>
  <c r="S2290" i="1"/>
  <c r="C2277" i="1"/>
  <c r="B2290" i="1"/>
  <c r="A2291" i="1"/>
  <c r="O2290" i="1"/>
  <c r="D2291" i="1" l="1"/>
  <c r="E2291" i="1" s="1"/>
  <c r="F2292" i="1" s="1"/>
  <c r="H2278" i="1"/>
  <c r="G2279" i="1"/>
  <c r="K2277" i="1"/>
  <c r="L2277" i="1" s="1"/>
  <c r="M2277" i="1" s="1"/>
  <c r="N2277" i="1" s="1"/>
  <c r="P2277" i="1" s="1"/>
  <c r="J2278" i="1"/>
  <c r="S2291" i="1"/>
  <c r="T2291" i="1"/>
  <c r="Q2290" i="1"/>
  <c r="R2290" i="1" s="1"/>
  <c r="A2292" i="1"/>
  <c r="B2291" i="1"/>
  <c r="O2291" i="1"/>
  <c r="C2278" i="1"/>
  <c r="I2305" i="1"/>
  <c r="D2292" i="1" l="1"/>
  <c r="E2292" i="1" s="1"/>
  <c r="F2293" i="1" s="1"/>
  <c r="K2278" i="1"/>
  <c r="L2278" i="1" s="1"/>
  <c r="M2278" i="1" s="1"/>
  <c r="N2278" i="1" s="1"/>
  <c r="P2278" i="1" s="1"/>
  <c r="J2279" i="1"/>
  <c r="H2279" i="1"/>
  <c r="G2280" i="1"/>
  <c r="I2306" i="1"/>
  <c r="C2279" i="1"/>
  <c r="O2292" i="1"/>
  <c r="B2292" i="1"/>
  <c r="A2293" i="1"/>
  <c r="Q2291" i="1"/>
  <c r="R2291" i="1" s="1"/>
  <c r="T2292" i="1"/>
  <c r="S2292" i="1"/>
  <c r="D2293" i="1" l="1"/>
  <c r="E2293" i="1" s="1"/>
  <c r="F2294" i="1" s="1"/>
  <c r="H2280" i="1"/>
  <c r="G2281" i="1"/>
  <c r="K2279" i="1"/>
  <c r="L2279" i="1" s="1"/>
  <c r="M2279" i="1" s="1"/>
  <c r="N2279" i="1" s="1"/>
  <c r="P2279" i="1" s="1"/>
  <c r="J2280" i="1"/>
  <c r="O2293" i="1"/>
  <c r="A2294" i="1"/>
  <c r="B2293" i="1"/>
  <c r="C2280" i="1"/>
  <c r="S2293" i="1"/>
  <c r="Q2292" i="1"/>
  <c r="R2292" i="1" s="1"/>
  <c r="T2293" i="1"/>
  <c r="I2307" i="1"/>
  <c r="D2294" i="1" l="1"/>
  <c r="E2294" i="1" s="1"/>
  <c r="F2295" i="1" s="1"/>
  <c r="K2280" i="1"/>
  <c r="L2280" i="1" s="1"/>
  <c r="M2280" i="1" s="1"/>
  <c r="N2280" i="1" s="1"/>
  <c r="P2280" i="1" s="1"/>
  <c r="J2281" i="1"/>
  <c r="H2281" i="1"/>
  <c r="G2282" i="1"/>
  <c r="I2308" i="1"/>
  <c r="B2294" i="1"/>
  <c r="O2294" i="1"/>
  <c r="A2295" i="1"/>
  <c r="C2281" i="1"/>
  <c r="S2294" i="1"/>
  <c r="Q2293" i="1"/>
  <c r="R2293" i="1" s="1"/>
  <c r="T2294" i="1"/>
  <c r="D2295" i="1" l="1"/>
  <c r="E2295" i="1" s="1"/>
  <c r="F2296" i="1" s="1"/>
  <c r="H2282" i="1"/>
  <c r="G2283" i="1"/>
  <c r="K2281" i="1"/>
  <c r="L2281" i="1" s="1"/>
  <c r="M2281" i="1" s="1"/>
  <c r="N2281" i="1" s="1"/>
  <c r="P2281" i="1" s="1"/>
  <c r="J2282" i="1"/>
  <c r="B2295" i="1"/>
  <c r="A2296" i="1"/>
  <c r="O2295" i="1"/>
  <c r="C2282" i="1"/>
  <c r="I2309" i="1"/>
  <c r="S2295" i="1"/>
  <c r="T2295" i="1"/>
  <c r="Q2294" i="1"/>
  <c r="R2294" i="1" s="1"/>
  <c r="D2296" i="1" l="1"/>
  <c r="E2296" i="1" s="1"/>
  <c r="F2297" i="1" s="1"/>
  <c r="K2282" i="1"/>
  <c r="L2282" i="1" s="1"/>
  <c r="M2282" i="1" s="1"/>
  <c r="N2282" i="1" s="1"/>
  <c r="P2282" i="1" s="1"/>
  <c r="J2283" i="1"/>
  <c r="H2283" i="1"/>
  <c r="G2284" i="1"/>
  <c r="C2283" i="1"/>
  <c r="I2310" i="1"/>
  <c r="Q2295" i="1"/>
  <c r="R2295" i="1" s="1"/>
  <c r="T2296" i="1"/>
  <c r="S2296" i="1"/>
  <c r="O2296" i="1"/>
  <c r="A2297" i="1"/>
  <c r="B2296" i="1"/>
  <c r="D2297" i="1" l="1"/>
  <c r="E2297" i="1" s="1"/>
  <c r="F2298" i="1" s="1"/>
  <c r="H2284" i="1"/>
  <c r="G2285" i="1"/>
  <c r="K2283" i="1"/>
  <c r="L2283" i="1" s="1"/>
  <c r="M2283" i="1" s="1"/>
  <c r="N2283" i="1" s="1"/>
  <c r="P2283" i="1" s="1"/>
  <c r="J2284" i="1"/>
  <c r="S2297" i="1"/>
  <c r="Q2296" i="1"/>
  <c r="R2296" i="1" s="1"/>
  <c r="T2297" i="1"/>
  <c r="A2298" i="1"/>
  <c r="B2297" i="1"/>
  <c r="O2297" i="1"/>
  <c r="I2311" i="1"/>
  <c r="C2284" i="1"/>
  <c r="D2298" i="1" l="1"/>
  <c r="E2298" i="1" s="1"/>
  <c r="F2299" i="1" s="1"/>
  <c r="K2284" i="1"/>
  <c r="L2284" i="1" s="1"/>
  <c r="M2284" i="1" s="1"/>
  <c r="N2284" i="1" s="1"/>
  <c r="P2284" i="1" s="1"/>
  <c r="J2285" i="1"/>
  <c r="H2285" i="1"/>
  <c r="G2286" i="1"/>
  <c r="I2312" i="1"/>
  <c r="C2285" i="1"/>
  <c r="B2298" i="1"/>
  <c r="O2298" i="1"/>
  <c r="A2299" i="1"/>
  <c r="S2298" i="1"/>
  <c r="Q2297" i="1"/>
  <c r="R2297" i="1" s="1"/>
  <c r="T2298" i="1"/>
  <c r="D2299" i="1" l="1"/>
  <c r="E2299" i="1" s="1"/>
  <c r="F2300" i="1" s="1"/>
  <c r="H2286" i="1"/>
  <c r="G2287" i="1"/>
  <c r="K2285" i="1"/>
  <c r="L2285" i="1" s="1"/>
  <c r="M2285" i="1" s="1"/>
  <c r="N2285" i="1" s="1"/>
  <c r="P2285" i="1" s="1"/>
  <c r="J2286" i="1"/>
  <c r="S2299" i="1"/>
  <c r="T2299" i="1"/>
  <c r="Q2298" i="1"/>
  <c r="R2298" i="1" s="1"/>
  <c r="C2286" i="1"/>
  <c r="A2300" i="1"/>
  <c r="B2299" i="1"/>
  <c r="O2299" i="1"/>
  <c r="I2313" i="1"/>
  <c r="D2300" i="1" l="1"/>
  <c r="E2300" i="1" s="1"/>
  <c r="F2301" i="1" s="1"/>
  <c r="K2286" i="1"/>
  <c r="L2286" i="1" s="1"/>
  <c r="M2286" i="1" s="1"/>
  <c r="N2286" i="1" s="1"/>
  <c r="P2286" i="1" s="1"/>
  <c r="J2287" i="1"/>
  <c r="H2287" i="1"/>
  <c r="G2288" i="1"/>
  <c r="C2287" i="1"/>
  <c r="I2314" i="1"/>
  <c r="O2300" i="1"/>
  <c r="A2301" i="1"/>
  <c r="B2300" i="1"/>
  <c r="Q2299" i="1"/>
  <c r="R2299" i="1" s="1"/>
  <c r="T2300" i="1"/>
  <c r="S2300" i="1"/>
  <c r="D2301" i="1" l="1"/>
  <c r="E2301" i="1" s="1"/>
  <c r="F2302" i="1" s="1"/>
  <c r="H2288" i="1"/>
  <c r="G2289" i="1"/>
  <c r="K2287" i="1"/>
  <c r="L2287" i="1" s="1"/>
  <c r="M2287" i="1" s="1"/>
  <c r="N2287" i="1" s="1"/>
  <c r="P2287" i="1" s="1"/>
  <c r="J2288" i="1"/>
  <c r="I2315" i="1"/>
  <c r="A2302" i="1"/>
  <c r="O2301" i="1"/>
  <c r="B2301" i="1"/>
  <c r="S2301" i="1"/>
  <c r="Q2300" i="1"/>
  <c r="R2300" i="1" s="1"/>
  <c r="T2301" i="1"/>
  <c r="C2288" i="1"/>
  <c r="D2302" i="1" l="1"/>
  <c r="E2302" i="1" s="1"/>
  <c r="F2303" i="1" s="1"/>
  <c r="K2288" i="1"/>
  <c r="L2288" i="1" s="1"/>
  <c r="M2288" i="1" s="1"/>
  <c r="N2288" i="1" s="1"/>
  <c r="P2288" i="1" s="1"/>
  <c r="J2289" i="1"/>
  <c r="H2289" i="1"/>
  <c r="G2290" i="1"/>
  <c r="I2316" i="1"/>
  <c r="C2289" i="1"/>
  <c r="T2302" i="1"/>
  <c r="Q2301" i="1"/>
  <c r="R2301" i="1" s="1"/>
  <c r="S2302" i="1"/>
  <c r="B2302" i="1"/>
  <c r="A2303" i="1"/>
  <c r="O2302" i="1"/>
  <c r="D2303" i="1" l="1"/>
  <c r="E2303" i="1" s="1"/>
  <c r="F2304" i="1" s="1"/>
  <c r="H2290" i="1"/>
  <c r="G2291" i="1"/>
  <c r="K2289" i="1"/>
  <c r="L2289" i="1" s="1"/>
  <c r="M2289" i="1" s="1"/>
  <c r="N2289" i="1" s="1"/>
  <c r="P2289" i="1" s="1"/>
  <c r="J2290" i="1"/>
  <c r="S2303" i="1"/>
  <c r="T2303" i="1"/>
  <c r="Q2302" i="1"/>
  <c r="R2302" i="1" s="1"/>
  <c r="B2303" i="1"/>
  <c r="O2303" i="1"/>
  <c r="A2304" i="1"/>
  <c r="I2317" i="1"/>
  <c r="C2290" i="1"/>
  <c r="D2304" i="1" l="1"/>
  <c r="E2304" i="1" s="1"/>
  <c r="F2305" i="1" s="1"/>
  <c r="K2290" i="1"/>
  <c r="L2290" i="1" s="1"/>
  <c r="M2290" i="1" s="1"/>
  <c r="N2290" i="1" s="1"/>
  <c r="P2290" i="1" s="1"/>
  <c r="J2291" i="1"/>
  <c r="H2291" i="1"/>
  <c r="G2292" i="1"/>
  <c r="C2291" i="1"/>
  <c r="I2318" i="1"/>
  <c r="B2304" i="1"/>
  <c r="O2304" i="1"/>
  <c r="A2305" i="1"/>
  <c r="Q2303" i="1"/>
  <c r="R2303" i="1" s="1"/>
  <c r="T2304" i="1"/>
  <c r="S2304" i="1"/>
  <c r="D2305" i="1" l="1"/>
  <c r="E2305" i="1" s="1"/>
  <c r="F2306" i="1" s="1"/>
  <c r="H2292" i="1"/>
  <c r="G2293" i="1"/>
  <c r="K2291" i="1"/>
  <c r="L2291" i="1" s="1"/>
  <c r="M2291" i="1" s="1"/>
  <c r="N2291" i="1" s="1"/>
  <c r="P2291" i="1" s="1"/>
  <c r="J2292" i="1"/>
  <c r="I2319" i="1"/>
  <c r="Q2304" i="1"/>
  <c r="R2304" i="1" s="1"/>
  <c r="T2305" i="1"/>
  <c r="S2305" i="1"/>
  <c r="C2292" i="1"/>
  <c r="B2305" i="1"/>
  <c r="O2305" i="1"/>
  <c r="A2306" i="1"/>
  <c r="D2306" i="1" l="1"/>
  <c r="E2306" i="1" s="1"/>
  <c r="F2307" i="1" s="1"/>
  <c r="K2292" i="1"/>
  <c r="L2292" i="1" s="1"/>
  <c r="M2292" i="1" s="1"/>
  <c r="N2292" i="1" s="1"/>
  <c r="P2292" i="1" s="1"/>
  <c r="J2293" i="1"/>
  <c r="H2293" i="1"/>
  <c r="G2294" i="1"/>
  <c r="I2320" i="1"/>
  <c r="T2306" i="1"/>
  <c r="Q2305" i="1"/>
  <c r="R2305" i="1" s="1"/>
  <c r="S2306" i="1"/>
  <c r="C2293" i="1"/>
  <c r="B2306" i="1"/>
  <c r="O2306" i="1"/>
  <c r="A2307" i="1"/>
  <c r="D2307" i="1" l="1"/>
  <c r="E2307" i="1" s="1"/>
  <c r="F2308" i="1" s="1"/>
  <c r="H2294" i="1"/>
  <c r="G2295" i="1"/>
  <c r="K2293" i="1"/>
  <c r="L2293" i="1" s="1"/>
  <c r="M2293" i="1" s="1"/>
  <c r="N2293" i="1" s="1"/>
  <c r="P2293" i="1" s="1"/>
  <c r="J2294" i="1"/>
  <c r="B2307" i="1"/>
  <c r="O2307" i="1"/>
  <c r="A2308" i="1"/>
  <c r="I2321" i="1"/>
  <c r="S2307" i="1"/>
  <c r="T2307" i="1"/>
  <c r="Q2306" i="1"/>
  <c r="R2306" i="1" s="1"/>
  <c r="C2294" i="1"/>
  <c r="D2308" i="1" l="1"/>
  <c r="E2308" i="1" s="1"/>
  <c r="F2309" i="1" s="1"/>
  <c r="K2294" i="1"/>
  <c r="L2294" i="1" s="1"/>
  <c r="M2294" i="1" s="1"/>
  <c r="N2294" i="1" s="1"/>
  <c r="P2294" i="1" s="1"/>
  <c r="J2295" i="1"/>
  <c r="H2295" i="1"/>
  <c r="G2296" i="1"/>
  <c r="C2295" i="1"/>
  <c r="I2322" i="1"/>
  <c r="B2308" i="1"/>
  <c r="O2308" i="1"/>
  <c r="A2309" i="1"/>
  <c r="Q2307" i="1"/>
  <c r="R2307" i="1" s="1"/>
  <c r="T2308" i="1"/>
  <c r="S2308" i="1"/>
  <c r="D2309" i="1" l="1"/>
  <c r="E2309" i="1" s="1"/>
  <c r="F2310" i="1" s="1"/>
  <c r="H2296" i="1"/>
  <c r="G2297" i="1"/>
  <c r="K2295" i="1"/>
  <c r="L2295" i="1" s="1"/>
  <c r="M2295" i="1" s="1"/>
  <c r="N2295" i="1" s="1"/>
  <c r="P2295" i="1" s="1"/>
  <c r="J2296" i="1"/>
  <c r="I2323" i="1"/>
  <c r="Q2308" i="1"/>
  <c r="R2308" i="1" s="1"/>
  <c r="T2309" i="1"/>
  <c r="S2309" i="1"/>
  <c r="C2296" i="1"/>
  <c r="B2309" i="1"/>
  <c r="O2309" i="1"/>
  <c r="A2310" i="1"/>
  <c r="D2310" i="1" l="1"/>
  <c r="E2310" i="1" s="1"/>
  <c r="F2311" i="1" s="1"/>
  <c r="K2296" i="1"/>
  <c r="L2296" i="1" s="1"/>
  <c r="M2296" i="1" s="1"/>
  <c r="N2296" i="1" s="1"/>
  <c r="P2296" i="1" s="1"/>
  <c r="J2297" i="1"/>
  <c r="H2297" i="1"/>
  <c r="G2298" i="1"/>
  <c r="A2311" i="1"/>
  <c r="B2310" i="1"/>
  <c r="O2310" i="1"/>
  <c r="T2310" i="1"/>
  <c r="Q2309" i="1"/>
  <c r="R2309" i="1" s="1"/>
  <c r="S2310" i="1"/>
  <c r="I2324" i="1"/>
  <c r="C2297" i="1"/>
  <c r="D2311" i="1" l="1"/>
  <c r="E2311" i="1" s="1"/>
  <c r="F2312" i="1" s="1"/>
  <c r="H2298" i="1"/>
  <c r="G2299" i="1"/>
  <c r="K2297" i="1"/>
  <c r="L2297" i="1" s="1"/>
  <c r="M2297" i="1" s="1"/>
  <c r="N2297" i="1" s="1"/>
  <c r="P2297" i="1" s="1"/>
  <c r="J2298" i="1"/>
  <c r="C2298" i="1"/>
  <c r="B2311" i="1"/>
  <c r="A2312" i="1"/>
  <c r="O2311" i="1"/>
  <c r="I2325" i="1"/>
  <c r="T2311" i="1"/>
  <c r="Q2310" i="1"/>
  <c r="R2310" i="1" s="1"/>
  <c r="S2311" i="1"/>
  <c r="D2312" i="1" l="1"/>
  <c r="E2312" i="1" s="1"/>
  <c r="F2313" i="1" s="1"/>
  <c r="K2298" i="1"/>
  <c r="L2298" i="1" s="1"/>
  <c r="M2298" i="1" s="1"/>
  <c r="N2298" i="1" s="1"/>
  <c r="P2298" i="1" s="1"/>
  <c r="J2299" i="1"/>
  <c r="H2299" i="1"/>
  <c r="G2300" i="1"/>
  <c r="I2326" i="1"/>
  <c r="Q2311" i="1"/>
  <c r="R2311" i="1" s="1"/>
  <c r="S2312" i="1"/>
  <c r="T2312" i="1"/>
  <c r="O2312" i="1"/>
  <c r="A2313" i="1"/>
  <c r="B2312" i="1"/>
  <c r="C2299" i="1"/>
  <c r="D2313" i="1" l="1"/>
  <c r="E2313" i="1" s="1"/>
  <c r="F2314" i="1" s="1"/>
  <c r="H2300" i="1"/>
  <c r="G2301" i="1"/>
  <c r="K2299" i="1"/>
  <c r="L2299" i="1" s="1"/>
  <c r="M2299" i="1" s="1"/>
  <c r="N2299" i="1" s="1"/>
  <c r="P2299" i="1" s="1"/>
  <c r="J2300" i="1"/>
  <c r="C2300" i="1"/>
  <c r="T2313" i="1"/>
  <c r="Q2312" i="1"/>
  <c r="R2312" i="1" s="1"/>
  <c r="S2313" i="1"/>
  <c r="I2327" i="1"/>
  <c r="O2313" i="1"/>
  <c r="A2314" i="1"/>
  <c r="B2313" i="1"/>
  <c r="D2314" i="1" l="1"/>
  <c r="E2314" i="1" s="1"/>
  <c r="F2315" i="1" s="1"/>
  <c r="K2300" i="1"/>
  <c r="L2300" i="1" s="1"/>
  <c r="M2300" i="1" s="1"/>
  <c r="N2300" i="1" s="1"/>
  <c r="P2300" i="1" s="1"/>
  <c r="J2301" i="1"/>
  <c r="H2301" i="1"/>
  <c r="G2302" i="1"/>
  <c r="C2301" i="1"/>
  <c r="Q2313" i="1"/>
  <c r="R2313" i="1" s="1"/>
  <c r="T2314" i="1"/>
  <c r="S2314" i="1"/>
  <c r="I2328" i="1"/>
  <c r="A2315" i="1"/>
  <c r="B2314" i="1"/>
  <c r="O2314" i="1"/>
  <c r="D2315" i="1" l="1"/>
  <c r="E2315" i="1" s="1"/>
  <c r="F2316" i="1" s="1"/>
  <c r="H2302" i="1"/>
  <c r="G2303" i="1"/>
  <c r="K2301" i="1"/>
  <c r="L2301" i="1" s="1"/>
  <c r="M2301" i="1" s="1"/>
  <c r="N2301" i="1" s="1"/>
  <c r="P2301" i="1" s="1"/>
  <c r="J2302" i="1"/>
  <c r="C2302" i="1"/>
  <c r="I2329" i="1"/>
  <c r="T2315" i="1"/>
  <c r="Q2314" i="1"/>
  <c r="R2314" i="1" s="1"/>
  <c r="S2315" i="1"/>
  <c r="B2315" i="1"/>
  <c r="A2316" i="1"/>
  <c r="O2315" i="1"/>
  <c r="D2316" i="1" l="1"/>
  <c r="E2316" i="1" s="1"/>
  <c r="F2317" i="1" s="1"/>
  <c r="K2302" i="1"/>
  <c r="L2302" i="1" s="1"/>
  <c r="M2302" i="1" s="1"/>
  <c r="N2302" i="1" s="1"/>
  <c r="P2302" i="1" s="1"/>
  <c r="J2303" i="1"/>
  <c r="H2303" i="1"/>
  <c r="G2304" i="1"/>
  <c r="Q2315" i="1"/>
  <c r="R2315" i="1" s="1"/>
  <c r="S2316" i="1"/>
  <c r="T2316" i="1"/>
  <c r="O2316" i="1"/>
  <c r="A2317" i="1"/>
  <c r="B2316" i="1"/>
  <c r="C2303" i="1"/>
  <c r="I2330" i="1"/>
  <c r="D2317" i="1" l="1"/>
  <c r="E2317" i="1" s="1"/>
  <c r="F2318" i="1" s="1"/>
  <c r="H2304" i="1"/>
  <c r="G2305" i="1"/>
  <c r="K2303" i="1"/>
  <c r="L2303" i="1" s="1"/>
  <c r="M2303" i="1" s="1"/>
  <c r="N2303" i="1" s="1"/>
  <c r="P2303" i="1" s="1"/>
  <c r="J2304" i="1"/>
  <c r="I2331" i="1"/>
  <c r="Q2316" i="1"/>
  <c r="R2316" i="1" s="1"/>
  <c r="T2317" i="1"/>
  <c r="S2317" i="1"/>
  <c r="C2304" i="1"/>
  <c r="A2318" i="1"/>
  <c r="B2317" i="1"/>
  <c r="O2317" i="1"/>
  <c r="D2318" i="1" l="1"/>
  <c r="E2318" i="1" s="1"/>
  <c r="F2319" i="1" s="1"/>
  <c r="K2304" i="1"/>
  <c r="L2304" i="1" s="1"/>
  <c r="M2304" i="1" s="1"/>
  <c r="N2304" i="1" s="1"/>
  <c r="P2304" i="1" s="1"/>
  <c r="J2305" i="1"/>
  <c r="H2305" i="1"/>
  <c r="G2306" i="1"/>
  <c r="Q2317" i="1"/>
  <c r="R2317" i="1" s="1"/>
  <c r="T2318" i="1"/>
  <c r="S2318" i="1"/>
  <c r="C2305" i="1"/>
  <c r="I2332" i="1"/>
  <c r="B2318" i="1"/>
  <c r="O2318" i="1"/>
  <c r="A2319" i="1"/>
  <c r="D2319" i="1" l="1"/>
  <c r="E2319" i="1" s="1"/>
  <c r="F2320" i="1" s="1"/>
  <c r="H2306" i="1"/>
  <c r="G2307" i="1"/>
  <c r="K2305" i="1"/>
  <c r="L2305" i="1" s="1"/>
  <c r="M2305" i="1" s="1"/>
  <c r="N2305" i="1" s="1"/>
  <c r="P2305" i="1" s="1"/>
  <c r="J2306" i="1"/>
  <c r="T2319" i="1"/>
  <c r="Q2318" i="1"/>
  <c r="R2318" i="1" s="1"/>
  <c r="S2319" i="1"/>
  <c r="I2333" i="1"/>
  <c r="C2306" i="1"/>
  <c r="A2320" i="1"/>
  <c r="B2319" i="1"/>
  <c r="O2319" i="1"/>
  <c r="D2320" i="1" l="1"/>
  <c r="E2320" i="1" s="1"/>
  <c r="F2321" i="1" s="1"/>
  <c r="K2306" i="1"/>
  <c r="L2306" i="1" s="1"/>
  <c r="M2306" i="1" s="1"/>
  <c r="N2306" i="1" s="1"/>
  <c r="P2306" i="1" s="1"/>
  <c r="J2307" i="1"/>
  <c r="H2307" i="1"/>
  <c r="G2308" i="1"/>
  <c r="I2334" i="1"/>
  <c r="O2320" i="1"/>
  <c r="A2321" i="1"/>
  <c r="B2320" i="1"/>
  <c r="C2307" i="1"/>
  <c r="Q2319" i="1"/>
  <c r="R2319" i="1" s="1"/>
  <c r="S2320" i="1"/>
  <c r="T2320" i="1"/>
  <c r="D2321" i="1" l="1"/>
  <c r="E2321" i="1" s="1"/>
  <c r="F2322" i="1" s="1"/>
  <c r="H2308" i="1"/>
  <c r="G2309" i="1"/>
  <c r="K2307" i="1"/>
  <c r="L2307" i="1" s="1"/>
  <c r="M2307" i="1" s="1"/>
  <c r="N2307" i="1" s="1"/>
  <c r="P2307" i="1" s="1"/>
  <c r="J2308" i="1"/>
  <c r="C2308" i="1"/>
  <c r="A2322" i="1"/>
  <c r="B2321" i="1"/>
  <c r="O2321" i="1"/>
  <c r="S2321" i="1"/>
  <c r="Q2320" i="1"/>
  <c r="R2320" i="1" s="1"/>
  <c r="T2321" i="1"/>
  <c r="I2335" i="1"/>
  <c r="D2322" i="1" l="1"/>
  <c r="E2322" i="1" s="1"/>
  <c r="F2323" i="1" s="1"/>
  <c r="K2308" i="1"/>
  <c r="L2308" i="1" s="1"/>
  <c r="M2308" i="1" s="1"/>
  <c r="N2308" i="1" s="1"/>
  <c r="P2308" i="1" s="1"/>
  <c r="J2309" i="1"/>
  <c r="H2309" i="1"/>
  <c r="G2310" i="1"/>
  <c r="S2322" i="1"/>
  <c r="Q2321" i="1"/>
  <c r="R2321" i="1" s="1"/>
  <c r="T2322" i="1"/>
  <c r="B2322" i="1"/>
  <c r="O2322" i="1"/>
  <c r="A2323" i="1"/>
  <c r="I2336" i="1"/>
  <c r="C2309" i="1"/>
  <c r="D2323" i="1" l="1"/>
  <c r="E2323" i="1" s="1"/>
  <c r="F2324" i="1" s="1"/>
  <c r="H2310" i="1"/>
  <c r="G2311" i="1"/>
  <c r="K2309" i="1"/>
  <c r="L2309" i="1" s="1"/>
  <c r="M2309" i="1" s="1"/>
  <c r="N2309" i="1" s="1"/>
  <c r="P2309" i="1" s="1"/>
  <c r="J2310" i="1"/>
  <c r="C2310" i="1"/>
  <c r="B2323" i="1"/>
  <c r="O2323" i="1"/>
  <c r="A2324" i="1"/>
  <c r="S2323" i="1"/>
  <c r="Q2322" i="1"/>
  <c r="R2322" i="1" s="1"/>
  <c r="T2323" i="1"/>
  <c r="I2337" i="1"/>
  <c r="D2324" i="1" l="1"/>
  <c r="E2324" i="1" s="1"/>
  <c r="F2325" i="1" s="1"/>
  <c r="K2310" i="1"/>
  <c r="L2310" i="1" s="1"/>
  <c r="M2310" i="1" s="1"/>
  <c r="N2310" i="1" s="1"/>
  <c r="P2310" i="1" s="1"/>
  <c r="J2311" i="1"/>
  <c r="H2311" i="1"/>
  <c r="G2312" i="1"/>
  <c r="B2324" i="1"/>
  <c r="O2324" i="1"/>
  <c r="A2325" i="1"/>
  <c r="I2338" i="1"/>
  <c r="Q2323" i="1"/>
  <c r="R2323" i="1" s="1"/>
  <c r="S2324" i="1"/>
  <c r="T2324" i="1"/>
  <c r="C2311" i="1"/>
  <c r="D2325" i="1" l="1"/>
  <c r="E2325" i="1" s="1"/>
  <c r="F2326" i="1" s="1"/>
  <c r="H2312" i="1"/>
  <c r="G2313" i="1"/>
  <c r="K2311" i="1"/>
  <c r="L2311" i="1" s="1"/>
  <c r="M2311" i="1" s="1"/>
  <c r="N2311" i="1" s="1"/>
  <c r="P2311" i="1" s="1"/>
  <c r="J2312" i="1"/>
  <c r="Q2324" i="1"/>
  <c r="R2324" i="1" s="1"/>
  <c r="T2325" i="1"/>
  <c r="S2325" i="1"/>
  <c r="I2339" i="1"/>
  <c r="O2325" i="1"/>
  <c r="A2326" i="1"/>
  <c r="B2325" i="1"/>
  <c r="C2312" i="1"/>
  <c r="D2326" i="1" l="1"/>
  <c r="E2326" i="1" s="1"/>
  <c r="F2327" i="1" s="1"/>
  <c r="K2312" i="1"/>
  <c r="L2312" i="1" s="1"/>
  <c r="M2312" i="1" s="1"/>
  <c r="N2312" i="1" s="1"/>
  <c r="P2312" i="1" s="1"/>
  <c r="J2313" i="1"/>
  <c r="H2313" i="1"/>
  <c r="G2314" i="1"/>
  <c r="I2340" i="1"/>
  <c r="B2326" i="1"/>
  <c r="A2327" i="1"/>
  <c r="O2326" i="1"/>
  <c r="C2313" i="1"/>
  <c r="Q2325" i="1"/>
  <c r="R2325" i="1" s="1"/>
  <c r="S2326" i="1"/>
  <c r="T2326" i="1"/>
  <c r="D2327" i="1" l="1"/>
  <c r="E2327" i="1" s="1"/>
  <c r="F2328" i="1" s="1"/>
  <c r="H2314" i="1"/>
  <c r="G2315" i="1"/>
  <c r="K2313" i="1"/>
  <c r="L2313" i="1" s="1"/>
  <c r="M2313" i="1" s="1"/>
  <c r="N2313" i="1" s="1"/>
  <c r="P2313" i="1" s="1"/>
  <c r="J2314" i="1"/>
  <c r="T2327" i="1"/>
  <c r="Q2326" i="1"/>
  <c r="R2326" i="1" s="1"/>
  <c r="S2327" i="1"/>
  <c r="C2314" i="1"/>
  <c r="B2327" i="1"/>
  <c r="O2327" i="1"/>
  <c r="A2328" i="1"/>
  <c r="I2341" i="1"/>
  <c r="D2328" i="1" l="1"/>
  <c r="E2328" i="1" s="1"/>
  <c r="F2329" i="1" s="1"/>
  <c r="K2314" i="1"/>
  <c r="L2314" i="1" s="1"/>
  <c r="M2314" i="1" s="1"/>
  <c r="N2314" i="1" s="1"/>
  <c r="P2314" i="1" s="1"/>
  <c r="J2315" i="1"/>
  <c r="H2315" i="1"/>
  <c r="G2316" i="1"/>
  <c r="S2328" i="1"/>
  <c r="T2328" i="1"/>
  <c r="Q2327" i="1"/>
  <c r="R2327" i="1" s="1"/>
  <c r="C2315" i="1"/>
  <c r="I2342" i="1"/>
  <c r="B2328" i="1"/>
  <c r="A2329" i="1"/>
  <c r="O2328" i="1"/>
  <c r="D2329" i="1" l="1"/>
  <c r="E2329" i="1" s="1"/>
  <c r="F2330" i="1" s="1"/>
  <c r="H2316" i="1"/>
  <c r="G2317" i="1"/>
  <c r="K2315" i="1"/>
  <c r="L2315" i="1" s="1"/>
  <c r="M2315" i="1" s="1"/>
  <c r="N2315" i="1" s="1"/>
  <c r="P2315" i="1" s="1"/>
  <c r="J2316" i="1"/>
  <c r="I2343" i="1"/>
  <c r="Q2328" i="1"/>
  <c r="R2328" i="1" s="1"/>
  <c r="T2329" i="1"/>
  <c r="S2329" i="1"/>
  <c r="O2329" i="1"/>
  <c r="A2330" i="1"/>
  <c r="B2329" i="1"/>
  <c r="C2316" i="1"/>
  <c r="D2330" i="1" l="1"/>
  <c r="E2330" i="1" s="1"/>
  <c r="F2331" i="1" s="1"/>
  <c r="K2316" i="1"/>
  <c r="L2316" i="1" s="1"/>
  <c r="M2316" i="1" s="1"/>
  <c r="N2316" i="1" s="1"/>
  <c r="P2316" i="1" s="1"/>
  <c r="J2317" i="1"/>
  <c r="H2317" i="1"/>
  <c r="G2318" i="1"/>
  <c r="C2317" i="1"/>
  <c r="A2331" i="1"/>
  <c r="B2330" i="1"/>
  <c r="O2330" i="1"/>
  <c r="I2344" i="1"/>
  <c r="S2330" i="1"/>
  <c r="Q2329" i="1"/>
  <c r="R2329" i="1" s="1"/>
  <c r="T2330" i="1"/>
  <c r="D2331" i="1" l="1"/>
  <c r="E2331" i="1" s="1"/>
  <c r="F2332" i="1" s="1"/>
  <c r="H2318" i="1"/>
  <c r="G2319" i="1"/>
  <c r="K2317" i="1"/>
  <c r="L2317" i="1" s="1"/>
  <c r="M2317" i="1" s="1"/>
  <c r="N2317" i="1" s="1"/>
  <c r="P2317" i="1" s="1"/>
  <c r="J2318" i="1"/>
  <c r="C2318" i="1"/>
  <c r="T2331" i="1"/>
  <c r="Q2330" i="1"/>
  <c r="R2330" i="1" s="1"/>
  <c r="S2331" i="1"/>
  <c r="I2345" i="1"/>
  <c r="B2331" i="1"/>
  <c r="O2331" i="1"/>
  <c r="A2332" i="1"/>
  <c r="D2332" i="1" l="1"/>
  <c r="E2332" i="1" s="1"/>
  <c r="F2333" i="1" s="1"/>
  <c r="K2318" i="1"/>
  <c r="L2318" i="1" s="1"/>
  <c r="M2318" i="1" s="1"/>
  <c r="N2318" i="1" s="1"/>
  <c r="P2318" i="1" s="1"/>
  <c r="J2319" i="1"/>
  <c r="H2319" i="1"/>
  <c r="G2320" i="1"/>
  <c r="B2332" i="1"/>
  <c r="A2333" i="1"/>
  <c r="O2332" i="1"/>
  <c r="I2346" i="1"/>
  <c r="S2332" i="1"/>
  <c r="Q2331" i="1"/>
  <c r="R2331" i="1" s="1"/>
  <c r="T2332" i="1"/>
  <c r="C2319" i="1"/>
  <c r="D2333" i="1" l="1"/>
  <c r="E2333" i="1" s="1"/>
  <c r="F2334" i="1" s="1"/>
  <c r="H2320" i="1"/>
  <c r="G2321" i="1"/>
  <c r="K2319" i="1"/>
  <c r="L2319" i="1" s="1"/>
  <c r="M2319" i="1" s="1"/>
  <c r="N2319" i="1" s="1"/>
  <c r="P2319" i="1" s="1"/>
  <c r="J2320" i="1"/>
  <c r="I2347" i="1"/>
  <c r="C2320" i="1"/>
  <c r="O2333" i="1"/>
  <c r="B2333" i="1"/>
  <c r="A2334" i="1"/>
  <c r="Q2332" i="1"/>
  <c r="R2332" i="1" s="1"/>
  <c r="S2333" i="1"/>
  <c r="T2333" i="1"/>
  <c r="D2334" i="1" l="1"/>
  <c r="E2334" i="1" s="1"/>
  <c r="F2335" i="1" s="1"/>
  <c r="K2320" i="1"/>
  <c r="L2320" i="1" s="1"/>
  <c r="M2320" i="1" s="1"/>
  <c r="N2320" i="1" s="1"/>
  <c r="P2320" i="1" s="1"/>
  <c r="J2321" i="1"/>
  <c r="H2321" i="1"/>
  <c r="G2322" i="1"/>
  <c r="B2334" i="1"/>
  <c r="O2334" i="1"/>
  <c r="A2335" i="1"/>
  <c r="I2348" i="1"/>
  <c r="S2334" i="1"/>
  <c r="Q2333" i="1"/>
  <c r="R2333" i="1" s="1"/>
  <c r="T2334" i="1"/>
  <c r="C2321" i="1"/>
  <c r="D2335" i="1" l="1"/>
  <c r="E2335" i="1" s="1"/>
  <c r="F2336" i="1" s="1"/>
  <c r="H2322" i="1"/>
  <c r="G2323" i="1"/>
  <c r="K2321" i="1"/>
  <c r="L2321" i="1" s="1"/>
  <c r="M2321" i="1" s="1"/>
  <c r="N2321" i="1" s="1"/>
  <c r="P2321" i="1" s="1"/>
  <c r="J2322" i="1"/>
  <c r="I2349" i="1"/>
  <c r="A2336" i="1"/>
  <c r="B2335" i="1"/>
  <c r="O2335" i="1"/>
  <c r="T2335" i="1"/>
  <c r="S2335" i="1"/>
  <c r="Q2334" i="1"/>
  <c r="R2334" i="1" s="1"/>
  <c r="C2322" i="1"/>
  <c r="D2336" i="1" l="1"/>
  <c r="E2336" i="1" s="1"/>
  <c r="F2337" i="1" s="1"/>
  <c r="K2322" i="1"/>
  <c r="L2322" i="1" s="1"/>
  <c r="M2322" i="1" s="1"/>
  <c r="N2322" i="1" s="1"/>
  <c r="P2322" i="1" s="1"/>
  <c r="J2323" i="1"/>
  <c r="H2323" i="1"/>
  <c r="G2324" i="1"/>
  <c r="A2337" i="1"/>
  <c r="B2336" i="1"/>
  <c r="O2336" i="1"/>
  <c r="T2336" i="1"/>
  <c r="S2336" i="1"/>
  <c r="Q2335" i="1"/>
  <c r="R2335" i="1" s="1"/>
  <c r="C2323" i="1"/>
  <c r="I2350" i="1"/>
  <c r="D2337" i="1" l="1"/>
  <c r="E2337" i="1" s="1"/>
  <c r="F2338" i="1" s="1"/>
  <c r="H2324" i="1"/>
  <c r="G2325" i="1"/>
  <c r="K2323" i="1"/>
  <c r="L2323" i="1" s="1"/>
  <c r="M2323" i="1" s="1"/>
  <c r="N2323" i="1" s="1"/>
  <c r="P2323" i="1" s="1"/>
  <c r="J2324" i="1"/>
  <c r="C2324" i="1"/>
  <c r="O2337" i="1"/>
  <c r="B2337" i="1"/>
  <c r="A2338" i="1"/>
  <c r="I2351" i="1"/>
  <c r="Q2336" i="1"/>
  <c r="R2336" i="1" s="1"/>
  <c r="S2337" i="1"/>
  <c r="T2337" i="1"/>
  <c r="D2338" i="1" l="1"/>
  <c r="E2338" i="1" s="1"/>
  <c r="F2339" i="1" s="1"/>
  <c r="K2324" i="1"/>
  <c r="L2324" i="1" s="1"/>
  <c r="M2324" i="1" s="1"/>
  <c r="N2324" i="1" s="1"/>
  <c r="P2324" i="1" s="1"/>
  <c r="J2325" i="1"/>
  <c r="H2325" i="1"/>
  <c r="G2326" i="1"/>
  <c r="T2338" i="1"/>
  <c r="Q2337" i="1"/>
  <c r="R2337" i="1" s="1"/>
  <c r="S2338" i="1"/>
  <c r="A2339" i="1"/>
  <c r="O2338" i="1"/>
  <c r="B2338" i="1"/>
  <c r="C2325" i="1"/>
  <c r="I2352" i="1"/>
  <c r="D2339" i="1" l="1"/>
  <c r="E2339" i="1" s="1"/>
  <c r="F2340" i="1" s="1"/>
  <c r="H2326" i="1"/>
  <c r="G2327" i="1"/>
  <c r="K2325" i="1"/>
  <c r="L2325" i="1" s="1"/>
  <c r="M2325" i="1" s="1"/>
  <c r="N2325" i="1" s="1"/>
  <c r="P2325" i="1" s="1"/>
  <c r="J2326" i="1"/>
  <c r="B2339" i="1"/>
  <c r="A2340" i="1"/>
  <c r="O2339" i="1"/>
  <c r="C2326" i="1"/>
  <c r="I2353" i="1"/>
  <c r="S2339" i="1"/>
  <c r="Q2338" i="1"/>
  <c r="R2338" i="1" s="1"/>
  <c r="T2339" i="1"/>
  <c r="D2340" i="1" l="1"/>
  <c r="E2340" i="1" s="1"/>
  <c r="F2341" i="1" s="1"/>
  <c r="K2326" i="1"/>
  <c r="L2326" i="1" s="1"/>
  <c r="M2326" i="1" s="1"/>
  <c r="N2326" i="1" s="1"/>
  <c r="P2326" i="1" s="1"/>
  <c r="J2327" i="1"/>
  <c r="H2327" i="1"/>
  <c r="G2328" i="1"/>
  <c r="I2354" i="1"/>
  <c r="C2327" i="1"/>
  <c r="A2341" i="1"/>
  <c r="B2340" i="1"/>
  <c r="O2340" i="1"/>
  <c r="T2340" i="1"/>
  <c r="Q2339" i="1"/>
  <c r="R2339" i="1" s="1"/>
  <c r="S2340" i="1"/>
  <c r="D2341" i="1" l="1"/>
  <c r="E2341" i="1" s="1"/>
  <c r="F2342" i="1" s="1"/>
  <c r="H2328" i="1"/>
  <c r="G2329" i="1"/>
  <c r="K2327" i="1"/>
  <c r="L2327" i="1" s="1"/>
  <c r="M2327" i="1" s="1"/>
  <c r="N2327" i="1" s="1"/>
  <c r="P2327" i="1" s="1"/>
  <c r="J2328" i="1"/>
  <c r="C2328" i="1"/>
  <c r="O2341" i="1"/>
  <c r="B2341" i="1"/>
  <c r="A2342" i="1"/>
  <c r="I2355" i="1"/>
  <c r="Q2340" i="1"/>
  <c r="R2340" i="1" s="1"/>
  <c r="S2341" i="1"/>
  <c r="T2341" i="1"/>
  <c r="D2342" i="1" l="1"/>
  <c r="E2342" i="1" s="1"/>
  <c r="F2343" i="1" s="1"/>
  <c r="K2328" i="1"/>
  <c r="L2328" i="1" s="1"/>
  <c r="M2328" i="1" s="1"/>
  <c r="N2328" i="1" s="1"/>
  <c r="P2328" i="1" s="1"/>
  <c r="J2329" i="1"/>
  <c r="H2329" i="1"/>
  <c r="G2330" i="1"/>
  <c r="I2356" i="1"/>
  <c r="O2342" i="1"/>
  <c r="A2343" i="1"/>
  <c r="B2342" i="1"/>
  <c r="C2329" i="1"/>
  <c r="T2342" i="1"/>
  <c r="Q2341" i="1"/>
  <c r="R2341" i="1" s="1"/>
  <c r="S2342" i="1"/>
  <c r="D2343" i="1" l="1"/>
  <c r="E2343" i="1" s="1"/>
  <c r="F2344" i="1" s="1"/>
  <c r="H2330" i="1"/>
  <c r="G2331" i="1"/>
  <c r="K2329" i="1"/>
  <c r="L2329" i="1" s="1"/>
  <c r="M2329" i="1" s="1"/>
  <c r="N2329" i="1" s="1"/>
  <c r="P2329" i="1" s="1"/>
  <c r="J2330" i="1"/>
  <c r="C2330" i="1"/>
  <c r="A2344" i="1"/>
  <c r="B2343" i="1"/>
  <c r="O2343" i="1"/>
  <c r="I2357" i="1"/>
  <c r="Q2342" i="1"/>
  <c r="R2342" i="1" s="1"/>
  <c r="T2343" i="1"/>
  <c r="S2343" i="1"/>
  <c r="D2344" i="1" l="1"/>
  <c r="E2344" i="1" s="1"/>
  <c r="F2345" i="1" s="1"/>
  <c r="K2330" i="1"/>
  <c r="L2330" i="1" s="1"/>
  <c r="M2330" i="1" s="1"/>
  <c r="N2330" i="1" s="1"/>
  <c r="P2330" i="1" s="1"/>
  <c r="J2331" i="1"/>
  <c r="H2331" i="1"/>
  <c r="G2332" i="1"/>
  <c r="A2345" i="1"/>
  <c r="B2344" i="1"/>
  <c r="O2344" i="1"/>
  <c r="S2344" i="1"/>
  <c r="Q2343" i="1"/>
  <c r="R2343" i="1" s="1"/>
  <c r="T2344" i="1"/>
  <c r="I2358" i="1"/>
  <c r="C2331" i="1"/>
  <c r="D2345" i="1" l="1"/>
  <c r="E2345" i="1" s="1"/>
  <c r="F2346" i="1" s="1"/>
  <c r="H2332" i="1"/>
  <c r="G2333" i="1"/>
  <c r="K2331" i="1"/>
  <c r="L2331" i="1" s="1"/>
  <c r="M2331" i="1" s="1"/>
  <c r="N2331" i="1" s="1"/>
  <c r="P2331" i="1" s="1"/>
  <c r="J2332" i="1"/>
  <c r="C2332" i="1"/>
  <c r="I2359" i="1"/>
  <c r="O2345" i="1"/>
  <c r="B2345" i="1"/>
  <c r="A2346" i="1"/>
  <c r="Q2344" i="1"/>
  <c r="R2344" i="1" s="1"/>
  <c r="S2345" i="1"/>
  <c r="T2345" i="1"/>
  <c r="D2346" i="1" l="1"/>
  <c r="E2346" i="1" s="1"/>
  <c r="F2347" i="1" s="1"/>
  <c r="K2332" i="1"/>
  <c r="L2332" i="1" s="1"/>
  <c r="M2332" i="1" s="1"/>
  <c r="N2332" i="1" s="1"/>
  <c r="P2332" i="1" s="1"/>
  <c r="J2333" i="1"/>
  <c r="H2333" i="1"/>
  <c r="G2334" i="1"/>
  <c r="B2346" i="1"/>
  <c r="O2346" i="1"/>
  <c r="A2347" i="1"/>
  <c r="T2346" i="1"/>
  <c r="Q2345" i="1"/>
  <c r="R2345" i="1" s="1"/>
  <c r="S2346" i="1"/>
  <c r="C2333" i="1"/>
  <c r="I2360" i="1"/>
  <c r="D2347" i="1" l="1"/>
  <c r="E2347" i="1" s="1"/>
  <c r="F2348" i="1" s="1"/>
  <c r="H2334" i="1"/>
  <c r="G2335" i="1"/>
  <c r="K2333" i="1"/>
  <c r="L2333" i="1" s="1"/>
  <c r="M2333" i="1" s="1"/>
  <c r="N2333" i="1" s="1"/>
  <c r="P2333" i="1" s="1"/>
  <c r="J2334" i="1"/>
  <c r="T2347" i="1"/>
  <c r="Q2346" i="1"/>
  <c r="R2346" i="1" s="1"/>
  <c r="S2347" i="1"/>
  <c r="C2334" i="1"/>
  <c r="I2361" i="1"/>
  <c r="A2348" i="1"/>
  <c r="B2347" i="1"/>
  <c r="O2347" i="1"/>
  <c r="D2348" i="1" l="1"/>
  <c r="E2348" i="1" s="1"/>
  <c r="F2349" i="1" s="1"/>
  <c r="K2334" i="1"/>
  <c r="L2334" i="1" s="1"/>
  <c r="M2334" i="1" s="1"/>
  <c r="N2334" i="1" s="1"/>
  <c r="P2334" i="1" s="1"/>
  <c r="J2335" i="1"/>
  <c r="H2335" i="1"/>
  <c r="G2336" i="1"/>
  <c r="T2348" i="1"/>
  <c r="Q2347" i="1"/>
  <c r="R2347" i="1" s="1"/>
  <c r="S2348" i="1"/>
  <c r="C2335" i="1"/>
  <c r="B2348" i="1"/>
  <c r="A2349" i="1"/>
  <c r="O2348" i="1"/>
  <c r="I2362" i="1"/>
  <c r="D2349" i="1" l="1"/>
  <c r="E2349" i="1" s="1"/>
  <c r="F2350" i="1" s="1"/>
  <c r="H2336" i="1"/>
  <c r="G2337" i="1"/>
  <c r="K2335" i="1"/>
  <c r="L2335" i="1" s="1"/>
  <c r="M2335" i="1" s="1"/>
  <c r="N2335" i="1" s="1"/>
  <c r="P2335" i="1" s="1"/>
  <c r="J2336" i="1"/>
  <c r="Q2348" i="1"/>
  <c r="R2348" i="1" s="1"/>
  <c r="S2349" i="1"/>
  <c r="T2349" i="1"/>
  <c r="O2349" i="1"/>
  <c r="A2350" i="1"/>
  <c r="B2349" i="1"/>
  <c r="I2363" i="1"/>
  <c r="C2336" i="1"/>
  <c r="D2350" i="1" l="1"/>
  <c r="E2350" i="1" s="1"/>
  <c r="F2351" i="1" s="1"/>
  <c r="K2336" i="1"/>
  <c r="L2336" i="1" s="1"/>
  <c r="M2336" i="1" s="1"/>
  <c r="N2336" i="1" s="1"/>
  <c r="P2336" i="1" s="1"/>
  <c r="J2337" i="1"/>
  <c r="H2337" i="1"/>
  <c r="G2338" i="1"/>
  <c r="C2337" i="1"/>
  <c r="O2350" i="1"/>
  <c r="B2350" i="1"/>
  <c r="A2351" i="1"/>
  <c r="I2364" i="1"/>
  <c r="Q2349" i="1"/>
  <c r="R2349" i="1" s="1"/>
  <c r="T2350" i="1"/>
  <c r="S2350" i="1"/>
  <c r="D2351" i="1" l="1"/>
  <c r="E2351" i="1" s="1"/>
  <c r="F2352" i="1" s="1"/>
  <c r="H2338" i="1"/>
  <c r="G2339" i="1"/>
  <c r="K2337" i="1"/>
  <c r="L2337" i="1" s="1"/>
  <c r="M2337" i="1" s="1"/>
  <c r="N2337" i="1" s="1"/>
  <c r="P2337" i="1" s="1"/>
  <c r="J2338" i="1"/>
  <c r="B2351" i="1"/>
  <c r="O2351" i="1"/>
  <c r="A2352" i="1"/>
  <c r="D2352" i="1" s="1"/>
  <c r="S2351" i="1"/>
  <c r="Q2350" i="1"/>
  <c r="R2350" i="1" s="1"/>
  <c r="T2351" i="1"/>
  <c r="I2365" i="1"/>
  <c r="C2338" i="1"/>
  <c r="E2352" i="1" l="1"/>
  <c r="F2353" i="1" s="1"/>
  <c r="K2338" i="1"/>
  <c r="L2338" i="1" s="1"/>
  <c r="M2338" i="1" s="1"/>
  <c r="N2338" i="1" s="1"/>
  <c r="P2338" i="1" s="1"/>
  <c r="J2339" i="1"/>
  <c r="H2339" i="1"/>
  <c r="G2340" i="1"/>
  <c r="B2352" i="1"/>
  <c r="O2352" i="1"/>
  <c r="A2353" i="1"/>
  <c r="C2339" i="1"/>
  <c r="I2366" i="1"/>
  <c r="S2352" i="1"/>
  <c r="Q2351" i="1"/>
  <c r="R2351" i="1" s="1"/>
  <c r="T2352" i="1"/>
  <c r="D2353" i="1" l="1"/>
  <c r="E2353" i="1" s="1"/>
  <c r="F2354" i="1" s="1"/>
  <c r="H2340" i="1"/>
  <c r="G2341" i="1"/>
  <c r="K2339" i="1"/>
  <c r="L2339" i="1" s="1"/>
  <c r="M2339" i="1" s="1"/>
  <c r="N2339" i="1" s="1"/>
  <c r="P2339" i="1" s="1"/>
  <c r="J2340" i="1"/>
  <c r="I2367" i="1"/>
  <c r="B2353" i="1"/>
  <c r="O2353" i="1"/>
  <c r="A2354" i="1"/>
  <c r="Q2352" i="1"/>
  <c r="R2352" i="1" s="1"/>
  <c r="S2353" i="1"/>
  <c r="T2353" i="1"/>
  <c r="C2340" i="1"/>
  <c r="A5" i="1"/>
  <c r="A6" i="1"/>
  <c r="D2354" i="1" l="1"/>
  <c r="E2354" i="1" s="1"/>
  <c r="F2355" i="1" s="1"/>
  <c r="K2340" i="1"/>
  <c r="L2340" i="1" s="1"/>
  <c r="M2340" i="1" s="1"/>
  <c r="N2340" i="1" s="1"/>
  <c r="P2340" i="1" s="1"/>
  <c r="J2341" i="1"/>
  <c r="H2341" i="1"/>
  <c r="G2342" i="1"/>
  <c r="C2341" i="1"/>
  <c r="B2354" i="1"/>
  <c r="A2355" i="1"/>
  <c r="O2354" i="1"/>
  <c r="I2368" i="1"/>
  <c r="T2354" i="1"/>
  <c r="Q2353" i="1"/>
  <c r="R2353" i="1" s="1"/>
  <c r="S2354" i="1"/>
  <c r="D2355" i="1" l="1"/>
  <c r="E2355" i="1" s="1"/>
  <c r="F2356" i="1" s="1"/>
  <c r="H2342" i="1"/>
  <c r="G2343" i="1"/>
  <c r="K2341" i="1"/>
  <c r="L2341" i="1" s="1"/>
  <c r="M2341" i="1" s="1"/>
  <c r="N2341" i="1" s="1"/>
  <c r="P2341" i="1" s="1"/>
  <c r="J2342" i="1"/>
  <c r="I2369" i="1"/>
  <c r="T2355" i="1"/>
  <c r="Q2354" i="1"/>
  <c r="R2354" i="1" s="1"/>
  <c r="S2355" i="1"/>
  <c r="C2342" i="1"/>
  <c r="B2355" i="1"/>
  <c r="O2355" i="1"/>
  <c r="A2356" i="1"/>
  <c r="D2356" i="1" l="1"/>
  <c r="E2356" i="1" s="1"/>
  <c r="F2357" i="1" s="1"/>
  <c r="K2342" i="1"/>
  <c r="L2342" i="1" s="1"/>
  <c r="M2342" i="1" s="1"/>
  <c r="N2342" i="1" s="1"/>
  <c r="P2342" i="1" s="1"/>
  <c r="J2343" i="1"/>
  <c r="H2343" i="1"/>
  <c r="G2344" i="1"/>
  <c r="B2356" i="1"/>
  <c r="O2356" i="1"/>
  <c r="A2357" i="1"/>
  <c r="C2343" i="1"/>
  <c r="Q2355" i="1"/>
  <c r="R2355" i="1" s="1"/>
  <c r="T2356" i="1"/>
  <c r="S2356" i="1"/>
  <c r="I2370" i="1"/>
  <c r="D2357" i="1" l="1"/>
  <c r="E2357" i="1" s="1"/>
  <c r="F2358" i="1" s="1"/>
  <c r="H2344" i="1"/>
  <c r="G2345" i="1"/>
  <c r="K2343" i="1"/>
  <c r="L2343" i="1" s="1"/>
  <c r="M2343" i="1" s="1"/>
  <c r="N2343" i="1" s="1"/>
  <c r="P2343" i="1" s="1"/>
  <c r="J2344" i="1"/>
  <c r="Q2356" i="1"/>
  <c r="R2356" i="1" s="1"/>
  <c r="T2357" i="1"/>
  <c r="S2357" i="1"/>
  <c r="I2371" i="1"/>
  <c r="C2344" i="1"/>
  <c r="B2357" i="1"/>
  <c r="O2357" i="1"/>
  <c r="A2358" i="1"/>
  <c r="D2358" i="1" l="1"/>
  <c r="E2358" i="1" s="1"/>
  <c r="F2359" i="1" s="1"/>
  <c r="K2344" i="1"/>
  <c r="L2344" i="1" s="1"/>
  <c r="M2344" i="1" s="1"/>
  <c r="N2344" i="1" s="1"/>
  <c r="P2344" i="1" s="1"/>
  <c r="J2345" i="1"/>
  <c r="H2345" i="1"/>
  <c r="G2346" i="1"/>
  <c r="B2358" i="1"/>
  <c r="O2358" i="1"/>
  <c r="A2359" i="1"/>
  <c r="I2372" i="1"/>
  <c r="Q2357" i="1"/>
  <c r="R2357" i="1" s="1"/>
  <c r="S2358" i="1"/>
  <c r="T2358" i="1"/>
  <c r="C2345" i="1"/>
  <c r="D2359" i="1" l="1"/>
  <c r="E2359" i="1" s="1"/>
  <c r="F2360" i="1" s="1"/>
  <c r="H2346" i="1"/>
  <c r="G2347" i="1"/>
  <c r="K2345" i="1"/>
  <c r="L2345" i="1" s="1"/>
  <c r="M2345" i="1" s="1"/>
  <c r="N2345" i="1" s="1"/>
  <c r="P2345" i="1" s="1"/>
  <c r="J2346" i="1"/>
  <c r="I2373" i="1"/>
  <c r="C2346" i="1"/>
  <c r="A2360" i="1"/>
  <c r="B2359" i="1"/>
  <c r="O2359" i="1"/>
  <c r="S2359" i="1"/>
  <c r="Q2358" i="1"/>
  <c r="R2358" i="1" s="1"/>
  <c r="T2359" i="1"/>
  <c r="D2360" i="1" l="1"/>
  <c r="E2360" i="1" s="1"/>
  <c r="F2361" i="1" s="1"/>
  <c r="K2346" i="1"/>
  <c r="L2346" i="1" s="1"/>
  <c r="M2346" i="1" s="1"/>
  <c r="N2346" i="1" s="1"/>
  <c r="P2346" i="1" s="1"/>
  <c r="J2347" i="1"/>
  <c r="H2347" i="1"/>
  <c r="G2348" i="1"/>
  <c r="C2347" i="1"/>
  <c r="Q2359" i="1"/>
  <c r="R2359" i="1" s="1"/>
  <c r="T2360" i="1"/>
  <c r="S2360" i="1"/>
  <c r="O2360" i="1"/>
  <c r="A2361" i="1"/>
  <c r="B2360" i="1"/>
  <c r="I2374" i="1"/>
  <c r="D2361" i="1" l="1"/>
  <c r="E2361" i="1" s="1"/>
  <c r="F2362" i="1" s="1"/>
  <c r="H2348" i="1"/>
  <c r="G2349" i="1"/>
  <c r="K2347" i="1"/>
  <c r="L2347" i="1" s="1"/>
  <c r="M2347" i="1" s="1"/>
  <c r="N2347" i="1" s="1"/>
  <c r="P2347" i="1" s="1"/>
  <c r="J2348" i="1"/>
  <c r="C2348" i="1"/>
  <c r="I2375" i="1"/>
  <c r="A2362" i="1"/>
  <c r="B2361" i="1"/>
  <c r="O2361" i="1"/>
  <c r="T2361" i="1"/>
  <c r="Q2360" i="1"/>
  <c r="R2360" i="1" s="1"/>
  <c r="S2361" i="1"/>
  <c r="D2362" i="1" l="1"/>
  <c r="E2362" i="1" s="1"/>
  <c r="F2363" i="1" s="1"/>
  <c r="K2348" i="1"/>
  <c r="L2348" i="1" s="1"/>
  <c r="M2348" i="1" s="1"/>
  <c r="N2348" i="1" s="1"/>
  <c r="P2348" i="1" s="1"/>
  <c r="J2349" i="1"/>
  <c r="H2349" i="1"/>
  <c r="G2350" i="1"/>
  <c r="B2362" i="1"/>
  <c r="O2362" i="1"/>
  <c r="A2363" i="1"/>
  <c r="C2349" i="1"/>
  <c r="S2362" i="1"/>
  <c r="T2362" i="1"/>
  <c r="Q2361" i="1"/>
  <c r="R2361" i="1" s="1"/>
  <c r="I2376" i="1"/>
  <c r="D2363" i="1" l="1"/>
  <c r="E2363" i="1" s="1"/>
  <c r="F2364" i="1" s="1"/>
  <c r="H2350" i="1"/>
  <c r="G2351" i="1"/>
  <c r="K2349" i="1"/>
  <c r="L2349" i="1" s="1"/>
  <c r="M2349" i="1" s="1"/>
  <c r="N2349" i="1" s="1"/>
  <c r="P2349" i="1" s="1"/>
  <c r="J2350" i="1"/>
  <c r="I2377" i="1"/>
  <c r="C2350" i="1"/>
  <c r="S2363" i="1"/>
  <c r="Q2362" i="1"/>
  <c r="R2362" i="1" s="1"/>
  <c r="T2363" i="1"/>
  <c r="B2363" i="1"/>
  <c r="A2364" i="1"/>
  <c r="O2363" i="1"/>
  <c r="D2364" i="1" l="1"/>
  <c r="E2364" i="1" s="1"/>
  <c r="F2365" i="1" s="1"/>
  <c r="K2350" i="1"/>
  <c r="L2350" i="1" s="1"/>
  <c r="M2350" i="1" s="1"/>
  <c r="N2350" i="1" s="1"/>
  <c r="P2350" i="1" s="1"/>
  <c r="J2351" i="1"/>
  <c r="H2351" i="1"/>
  <c r="G2352" i="1"/>
  <c r="O2364" i="1"/>
  <c r="A2365" i="1"/>
  <c r="B2364" i="1"/>
  <c r="C2351" i="1"/>
  <c r="Q2363" i="1"/>
  <c r="R2363" i="1" s="1"/>
  <c r="T2364" i="1"/>
  <c r="S2364" i="1"/>
  <c r="I2378" i="1"/>
  <c r="D2365" i="1" l="1"/>
  <c r="E2365" i="1" s="1"/>
  <c r="F2366" i="1" s="1"/>
  <c r="H2352" i="1"/>
  <c r="G2353" i="1"/>
  <c r="K2351" i="1"/>
  <c r="L2351" i="1" s="1"/>
  <c r="M2351" i="1" s="1"/>
  <c r="N2351" i="1" s="1"/>
  <c r="P2351" i="1" s="1"/>
  <c r="J2352" i="1"/>
  <c r="B2365" i="1"/>
  <c r="O2365" i="1"/>
  <c r="A2366" i="1"/>
  <c r="S2365" i="1"/>
  <c r="Q2364" i="1"/>
  <c r="R2364" i="1" s="1"/>
  <c r="T2365" i="1"/>
  <c r="I2379" i="1"/>
  <c r="C2352" i="1"/>
  <c r="D2366" i="1" l="1"/>
  <c r="E2366" i="1" s="1"/>
  <c r="F2367" i="1" s="1"/>
  <c r="K2352" i="1"/>
  <c r="L2352" i="1" s="1"/>
  <c r="M2352" i="1" s="1"/>
  <c r="N2352" i="1" s="1"/>
  <c r="P2352" i="1" s="1"/>
  <c r="J2353" i="1"/>
  <c r="H2353" i="1"/>
  <c r="G2354" i="1"/>
  <c r="Q2365" i="1"/>
  <c r="R2365" i="1" s="1"/>
  <c r="S2366" i="1"/>
  <c r="T2366" i="1"/>
  <c r="C2353" i="1"/>
  <c r="I2380" i="1"/>
  <c r="B2366" i="1"/>
  <c r="O2366" i="1"/>
  <c r="A2367" i="1"/>
  <c r="D2367" i="1" l="1"/>
  <c r="E2367" i="1" s="1"/>
  <c r="F2368" i="1" s="1"/>
  <c r="H2354" i="1"/>
  <c r="G2355" i="1"/>
  <c r="K2353" i="1"/>
  <c r="L2353" i="1" s="1"/>
  <c r="M2353" i="1" s="1"/>
  <c r="N2353" i="1" s="1"/>
  <c r="P2353" i="1" s="1"/>
  <c r="J2354" i="1"/>
  <c r="I2381" i="1"/>
  <c r="C2354" i="1"/>
  <c r="B2367" i="1"/>
  <c r="A2368" i="1"/>
  <c r="O2367" i="1"/>
  <c r="T2367" i="1"/>
  <c r="Q2366" i="1"/>
  <c r="R2366" i="1" s="1"/>
  <c r="S2367" i="1"/>
  <c r="D2368" i="1" l="1"/>
  <c r="E2368" i="1" s="1"/>
  <c r="F2369" i="1" s="1"/>
  <c r="K2354" i="1"/>
  <c r="L2354" i="1" s="1"/>
  <c r="M2354" i="1" s="1"/>
  <c r="N2354" i="1" s="1"/>
  <c r="P2354" i="1" s="1"/>
  <c r="J2355" i="1"/>
  <c r="H2355" i="1"/>
  <c r="G2356" i="1"/>
  <c r="C2355" i="1"/>
  <c r="Q2367" i="1"/>
  <c r="R2367" i="1" s="1"/>
  <c r="T2368" i="1"/>
  <c r="S2368" i="1"/>
  <c r="O2368" i="1"/>
  <c r="A2369" i="1"/>
  <c r="B2368" i="1"/>
  <c r="I2382" i="1"/>
  <c r="D2369" i="1" l="1"/>
  <c r="E2369" i="1" s="1"/>
  <c r="F2370" i="1" s="1"/>
  <c r="H2356" i="1"/>
  <c r="G2357" i="1"/>
  <c r="K2355" i="1"/>
  <c r="L2355" i="1" s="1"/>
  <c r="M2355" i="1" s="1"/>
  <c r="N2355" i="1" s="1"/>
  <c r="P2355" i="1" s="1"/>
  <c r="J2356" i="1"/>
  <c r="I2383" i="1"/>
  <c r="A2370" i="1"/>
  <c r="B2369" i="1"/>
  <c r="O2369" i="1"/>
  <c r="C2356" i="1"/>
  <c r="T2369" i="1"/>
  <c r="Q2368" i="1"/>
  <c r="R2368" i="1" s="1"/>
  <c r="S2369" i="1"/>
  <c r="D2370" i="1" l="1"/>
  <c r="E2370" i="1" s="1"/>
  <c r="F2371" i="1" s="1"/>
  <c r="K2356" i="1"/>
  <c r="L2356" i="1" s="1"/>
  <c r="M2356" i="1" s="1"/>
  <c r="N2356" i="1" s="1"/>
  <c r="P2356" i="1" s="1"/>
  <c r="J2357" i="1"/>
  <c r="H2357" i="1"/>
  <c r="G2358" i="1"/>
  <c r="Q2369" i="1"/>
  <c r="R2369" i="1" s="1"/>
  <c r="S2370" i="1"/>
  <c r="T2370" i="1"/>
  <c r="I2384" i="1"/>
  <c r="C2357" i="1"/>
  <c r="B2370" i="1"/>
  <c r="O2370" i="1"/>
  <c r="A2371" i="1"/>
  <c r="D2371" i="1" l="1"/>
  <c r="E2371" i="1" s="1"/>
  <c r="F2372" i="1" s="1"/>
  <c r="H2358" i="1"/>
  <c r="G2359" i="1"/>
  <c r="K2357" i="1"/>
  <c r="L2357" i="1" s="1"/>
  <c r="M2357" i="1" s="1"/>
  <c r="N2357" i="1" s="1"/>
  <c r="P2357" i="1" s="1"/>
  <c r="J2358" i="1"/>
  <c r="C2358" i="1"/>
  <c r="A2372" i="1"/>
  <c r="B2371" i="1"/>
  <c r="O2371" i="1"/>
  <c r="I2385" i="1"/>
  <c r="T2371" i="1"/>
  <c r="S2371" i="1"/>
  <c r="Q2370" i="1"/>
  <c r="R2370" i="1" s="1"/>
  <c r="D2372" i="1" l="1"/>
  <c r="E2372" i="1" s="1"/>
  <c r="F2373" i="1" s="1"/>
  <c r="K2358" i="1"/>
  <c r="L2358" i="1" s="1"/>
  <c r="M2358" i="1" s="1"/>
  <c r="N2358" i="1" s="1"/>
  <c r="P2358" i="1" s="1"/>
  <c r="J2359" i="1"/>
  <c r="H2359" i="1"/>
  <c r="G2360" i="1"/>
  <c r="Q2371" i="1"/>
  <c r="R2371" i="1" s="1"/>
  <c r="T2372" i="1"/>
  <c r="S2372" i="1"/>
  <c r="C2359" i="1"/>
  <c r="I2386" i="1"/>
  <c r="O2372" i="1"/>
  <c r="B2372" i="1"/>
  <c r="A2373" i="1"/>
  <c r="D2373" i="1" l="1"/>
  <c r="E2373" i="1" s="1"/>
  <c r="F2374" i="1" s="1"/>
  <c r="H2360" i="1"/>
  <c r="G2361" i="1"/>
  <c r="K2359" i="1"/>
  <c r="L2359" i="1" s="1"/>
  <c r="M2359" i="1" s="1"/>
  <c r="N2359" i="1" s="1"/>
  <c r="P2359" i="1" s="1"/>
  <c r="J2360" i="1"/>
  <c r="B2373" i="1"/>
  <c r="O2373" i="1"/>
  <c r="A2374" i="1"/>
  <c r="Q2372" i="1"/>
  <c r="R2372" i="1" s="1"/>
  <c r="T2373" i="1"/>
  <c r="S2373" i="1"/>
  <c r="C2360" i="1"/>
  <c r="I2387" i="1"/>
  <c r="D2374" i="1" l="1"/>
  <c r="E2374" i="1" s="1"/>
  <c r="F2375" i="1" s="1"/>
  <c r="K2360" i="1"/>
  <c r="L2360" i="1" s="1"/>
  <c r="M2360" i="1" s="1"/>
  <c r="N2360" i="1" s="1"/>
  <c r="P2360" i="1" s="1"/>
  <c r="J2361" i="1"/>
  <c r="H2361" i="1"/>
  <c r="G2362" i="1"/>
  <c r="A2375" i="1"/>
  <c r="B2374" i="1"/>
  <c r="O2374" i="1"/>
  <c r="I2388" i="1"/>
  <c r="C2361" i="1"/>
  <c r="S2374" i="1"/>
  <c r="T2374" i="1"/>
  <c r="Q2373" i="1"/>
  <c r="R2373" i="1" s="1"/>
  <c r="D2375" i="1" l="1"/>
  <c r="E2375" i="1" s="1"/>
  <c r="F2376" i="1" s="1"/>
  <c r="H2362" i="1"/>
  <c r="G2363" i="1"/>
  <c r="K2361" i="1"/>
  <c r="L2361" i="1" s="1"/>
  <c r="M2361" i="1" s="1"/>
  <c r="N2361" i="1" s="1"/>
  <c r="P2361" i="1" s="1"/>
  <c r="J2362" i="1"/>
  <c r="I2389" i="1"/>
  <c r="A2376" i="1"/>
  <c r="B2375" i="1"/>
  <c r="O2375" i="1"/>
  <c r="C2362" i="1"/>
  <c r="S2375" i="1"/>
  <c r="Q2374" i="1"/>
  <c r="R2374" i="1" s="1"/>
  <c r="T2375" i="1"/>
  <c r="D2376" i="1" l="1"/>
  <c r="E2376" i="1" s="1"/>
  <c r="F2377" i="1" s="1"/>
  <c r="K2362" i="1"/>
  <c r="L2362" i="1" s="1"/>
  <c r="M2362" i="1" s="1"/>
  <c r="N2362" i="1" s="1"/>
  <c r="P2362" i="1" s="1"/>
  <c r="J2363" i="1"/>
  <c r="H2363" i="1"/>
  <c r="G2364" i="1"/>
  <c r="Q2375" i="1"/>
  <c r="R2375" i="1" s="1"/>
  <c r="T2376" i="1"/>
  <c r="S2376" i="1"/>
  <c r="O2376" i="1"/>
  <c r="B2376" i="1"/>
  <c r="A2377" i="1"/>
  <c r="C2363" i="1"/>
  <c r="I2390" i="1"/>
  <c r="D2377" i="1" l="1"/>
  <c r="E2377" i="1" s="1"/>
  <c r="F2378" i="1" s="1"/>
  <c r="H2364" i="1"/>
  <c r="G2365" i="1"/>
  <c r="K2363" i="1"/>
  <c r="L2363" i="1" s="1"/>
  <c r="M2363" i="1" s="1"/>
  <c r="N2363" i="1" s="1"/>
  <c r="P2363" i="1" s="1"/>
  <c r="J2364" i="1"/>
  <c r="I2391" i="1"/>
  <c r="C2364" i="1"/>
  <c r="B2377" i="1"/>
  <c r="O2377" i="1"/>
  <c r="A2378" i="1"/>
  <c r="Q2376" i="1"/>
  <c r="R2376" i="1" s="1"/>
  <c r="T2377" i="1"/>
  <c r="S2377" i="1"/>
  <c r="D2378" i="1" l="1"/>
  <c r="E2378" i="1" s="1"/>
  <c r="F2379" i="1" s="1"/>
  <c r="K2364" i="1"/>
  <c r="L2364" i="1" s="1"/>
  <c r="M2364" i="1" s="1"/>
  <c r="N2364" i="1" s="1"/>
  <c r="P2364" i="1" s="1"/>
  <c r="J2365" i="1"/>
  <c r="H2365" i="1"/>
  <c r="G2366" i="1"/>
  <c r="S2378" i="1"/>
  <c r="Q2377" i="1"/>
  <c r="R2377" i="1" s="1"/>
  <c r="T2378" i="1"/>
  <c r="C2365" i="1"/>
  <c r="I2392" i="1"/>
  <c r="B2378" i="1"/>
  <c r="O2378" i="1"/>
  <c r="A2379" i="1"/>
  <c r="D2379" i="1" l="1"/>
  <c r="E2379" i="1" s="1"/>
  <c r="F2380" i="1" s="1"/>
  <c r="H2366" i="1"/>
  <c r="G2367" i="1"/>
  <c r="K2365" i="1"/>
  <c r="L2365" i="1" s="1"/>
  <c r="M2365" i="1" s="1"/>
  <c r="N2365" i="1" s="1"/>
  <c r="P2365" i="1" s="1"/>
  <c r="J2366" i="1"/>
  <c r="Q2378" i="1"/>
  <c r="R2378" i="1" s="1"/>
  <c r="S2379" i="1"/>
  <c r="T2379" i="1"/>
  <c r="A2380" i="1"/>
  <c r="B2379" i="1"/>
  <c r="O2379" i="1"/>
  <c r="I2393" i="1"/>
  <c r="C2366" i="1"/>
  <c r="D2380" i="1" l="1"/>
  <c r="E2380" i="1" s="1"/>
  <c r="F2381" i="1" s="1"/>
  <c r="K2366" i="1"/>
  <c r="L2366" i="1" s="1"/>
  <c r="M2366" i="1" s="1"/>
  <c r="N2366" i="1" s="1"/>
  <c r="P2366" i="1" s="1"/>
  <c r="J2367" i="1"/>
  <c r="H2367" i="1"/>
  <c r="G2368" i="1"/>
  <c r="I2394" i="1"/>
  <c r="Q2379" i="1"/>
  <c r="R2379" i="1" s="1"/>
  <c r="T2380" i="1"/>
  <c r="S2380" i="1"/>
  <c r="O2380" i="1"/>
  <c r="A2381" i="1"/>
  <c r="B2380" i="1"/>
  <c r="C2367" i="1"/>
  <c r="D2381" i="1" l="1"/>
  <c r="E2381" i="1" s="1"/>
  <c r="F2382" i="1" s="1"/>
  <c r="H2368" i="1"/>
  <c r="G2369" i="1"/>
  <c r="K2367" i="1"/>
  <c r="L2367" i="1" s="1"/>
  <c r="M2367" i="1" s="1"/>
  <c r="N2367" i="1" s="1"/>
  <c r="P2367" i="1" s="1"/>
  <c r="J2368" i="1"/>
  <c r="S2381" i="1"/>
  <c r="Q2380" i="1"/>
  <c r="R2380" i="1" s="1"/>
  <c r="T2381" i="1"/>
  <c r="C2368" i="1"/>
  <c r="A2382" i="1"/>
  <c r="B2381" i="1"/>
  <c r="O2381" i="1"/>
  <c r="I2395" i="1"/>
  <c r="D2382" i="1" l="1"/>
  <c r="E2382" i="1" s="1"/>
  <c r="F2383" i="1" s="1"/>
  <c r="K2368" i="1"/>
  <c r="L2368" i="1" s="1"/>
  <c r="M2368" i="1" s="1"/>
  <c r="N2368" i="1" s="1"/>
  <c r="P2368" i="1" s="1"/>
  <c r="J2369" i="1"/>
  <c r="H2369" i="1"/>
  <c r="G2370" i="1"/>
  <c r="Q2381" i="1"/>
  <c r="R2381" i="1" s="1"/>
  <c r="T2382" i="1"/>
  <c r="S2382" i="1"/>
  <c r="I2396" i="1"/>
  <c r="A2383" i="1"/>
  <c r="B2382" i="1"/>
  <c r="O2382" i="1"/>
  <c r="C2369" i="1"/>
  <c r="D2383" i="1" l="1"/>
  <c r="E2383" i="1" s="1"/>
  <c r="F2384" i="1" s="1"/>
  <c r="H2370" i="1"/>
  <c r="G2371" i="1"/>
  <c r="K2369" i="1"/>
  <c r="L2369" i="1" s="1"/>
  <c r="M2369" i="1" s="1"/>
  <c r="N2369" i="1" s="1"/>
  <c r="P2369" i="1" s="1"/>
  <c r="J2370" i="1"/>
  <c r="C2370" i="1"/>
  <c r="B2383" i="1"/>
  <c r="A2384" i="1"/>
  <c r="O2383" i="1"/>
  <c r="Q2382" i="1"/>
  <c r="R2382" i="1" s="1"/>
  <c r="S2383" i="1"/>
  <c r="T2383" i="1"/>
  <c r="I2397" i="1"/>
  <c r="D2384" i="1" l="1"/>
  <c r="E2384" i="1" s="1"/>
  <c r="F2385" i="1" s="1"/>
  <c r="K2370" i="1"/>
  <c r="L2370" i="1" s="1"/>
  <c r="M2370" i="1" s="1"/>
  <c r="N2370" i="1" s="1"/>
  <c r="P2370" i="1" s="1"/>
  <c r="J2371" i="1"/>
  <c r="H2371" i="1"/>
  <c r="G2372" i="1"/>
  <c r="Q2383" i="1"/>
  <c r="R2383" i="1" s="1"/>
  <c r="T2384" i="1"/>
  <c r="S2384" i="1"/>
  <c r="C2371" i="1"/>
  <c r="O2384" i="1"/>
  <c r="B2384" i="1"/>
  <c r="A2385" i="1"/>
  <c r="I2398" i="1"/>
  <c r="D2385" i="1" l="1"/>
  <c r="E2385" i="1" s="1"/>
  <c r="F2386" i="1" s="1"/>
  <c r="H2372" i="1"/>
  <c r="G2373" i="1"/>
  <c r="K2371" i="1"/>
  <c r="L2371" i="1" s="1"/>
  <c r="M2371" i="1" s="1"/>
  <c r="N2371" i="1" s="1"/>
  <c r="P2371" i="1" s="1"/>
  <c r="J2372" i="1"/>
  <c r="C2372" i="1"/>
  <c r="B2385" i="1"/>
  <c r="O2385" i="1"/>
  <c r="A2386" i="1"/>
  <c r="Q2384" i="1"/>
  <c r="R2384" i="1" s="1"/>
  <c r="T2385" i="1"/>
  <c r="S2385" i="1"/>
  <c r="I2399" i="1"/>
  <c r="D2386" i="1" l="1"/>
  <c r="E2386" i="1" s="1"/>
  <c r="F2387" i="1" s="1"/>
  <c r="K2372" i="1"/>
  <c r="L2372" i="1" s="1"/>
  <c r="M2372" i="1" s="1"/>
  <c r="N2372" i="1" s="1"/>
  <c r="P2372" i="1" s="1"/>
  <c r="J2373" i="1"/>
  <c r="H2373" i="1"/>
  <c r="G2374" i="1"/>
  <c r="B2386" i="1"/>
  <c r="O2386" i="1"/>
  <c r="A2387" i="1"/>
  <c r="T2386" i="1"/>
  <c r="Q2385" i="1"/>
  <c r="R2385" i="1" s="1"/>
  <c r="S2386" i="1"/>
  <c r="I2400" i="1"/>
  <c r="C2373" i="1"/>
  <c r="D2387" i="1" l="1"/>
  <c r="E2387" i="1" s="1"/>
  <c r="F2388" i="1" s="1"/>
  <c r="H2374" i="1"/>
  <c r="G2375" i="1"/>
  <c r="K2373" i="1"/>
  <c r="L2373" i="1" s="1"/>
  <c r="M2373" i="1" s="1"/>
  <c r="N2373" i="1" s="1"/>
  <c r="P2373" i="1" s="1"/>
  <c r="J2374" i="1"/>
  <c r="I2401" i="1"/>
  <c r="S2387" i="1"/>
  <c r="T2387" i="1"/>
  <c r="Q2386" i="1"/>
  <c r="R2386" i="1" s="1"/>
  <c r="O2387" i="1"/>
  <c r="A2388" i="1"/>
  <c r="B2387" i="1"/>
  <c r="C2374" i="1"/>
  <c r="D2388" i="1" l="1"/>
  <c r="E2388" i="1" s="1"/>
  <c r="F2389" i="1" s="1"/>
  <c r="K2374" i="1"/>
  <c r="L2374" i="1" s="1"/>
  <c r="M2374" i="1" s="1"/>
  <c r="N2374" i="1" s="1"/>
  <c r="P2374" i="1" s="1"/>
  <c r="J2375" i="1"/>
  <c r="H2375" i="1"/>
  <c r="G2376" i="1"/>
  <c r="I2402" i="1"/>
  <c r="C2375" i="1"/>
  <c r="A2389" i="1"/>
  <c r="O2388" i="1"/>
  <c r="B2388" i="1"/>
  <c r="Q2387" i="1"/>
  <c r="R2387" i="1" s="1"/>
  <c r="T2388" i="1"/>
  <c r="S2388" i="1"/>
  <c r="D2389" i="1" l="1"/>
  <c r="E2389" i="1" s="1"/>
  <c r="F2390" i="1" s="1"/>
  <c r="H2376" i="1"/>
  <c r="G2377" i="1"/>
  <c r="K2375" i="1"/>
  <c r="L2375" i="1" s="1"/>
  <c r="M2375" i="1" s="1"/>
  <c r="N2375" i="1" s="1"/>
  <c r="P2375" i="1" s="1"/>
  <c r="J2376" i="1"/>
  <c r="C2376" i="1"/>
  <c r="S2389" i="1"/>
  <c r="Q2388" i="1"/>
  <c r="R2388" i="1" s="1"/>
  <c r="T2389" i="1"/>
  <c r="I2403" i="1"/>
  <c r="A2390" i="1"/>
  <c r="B2389" i="1"/>
  <c r="O2389" i="1"/>
  <c r="D2390" i="1" l="1"/>
  <c r="E2390" i="1" s="1"/>
  <c r="F2391" i="1" s="1"/>
  <c r="K2376" i="1"/>
  <c r="L2376" i="1" s="1"/>
  <c r="M2376" i="1" s="1"/>
  <c r="N2376" i="1" s="1"/>
  <c r="P2376" i="1" s="1"/>
  <c r="J2377" i="1"/>
  <c r="H2377" i="1"/>
  <c r="G2378" i="1"/>
  <c r="O2390" i="1"/>
  <c r="B2390" i="1"/>
  <c r="A2391" i="1"/>
  <c r="I2404" i="1"/>
  <c r="C2377" i="1"/>
  <c r="S2390" i="1"/>
  <c r="Q2389" i="1"/>
  <c r="R2389" i="1" s="1"/>
  <c r="T2390" i="1"/>
  <c r="D2391" i="1" l="1"/>
  <c r="E2391" i="1" s="1"/>
  <c r="F2392" i="1" s="1"/>
  <c r="H2378" i="1"/>
  <c r="G2379" i="1"/>
  <c r="K2377" i="1"/>
  <c r="L2377" i="1" s="1"/>
  <c r="M2377" i="1" s="1"/>
  <c r="N2377" i="1" s="1"/>
  <c r="P2377" i="1" s="1"/>
  <c r="J2378" i="1"/>
  <c r="I2405" i="1"/>
  <c r="B2391" i="1"/>
  <c r="O2391" i="1"/>
  <c r="A2392" i="1"/>
  <c r="S2391" i="1"/>
  <c r="T2391" i="1"/>
  <c r="Q2390" i="1"/>
  <c r="R2390" i="1" s="1"/>
  <c r="C2378" i="1"/>
  <c r="D2392" i="1" l="1"/>
  <c r="E2392" i="1" s="1"/>
  <c r="F2393" i="1" s="1"/>
  <c r="K2378" i="1"/>
  <c r="L2378" i="1" s="1"/>
  <c r="M2378" i="1" s="1"/>
  <c r="N2378" i="1" s="1"/>
  <c r="P2378" i="1" s="1"/>
  <c r="J2379" i="1"/>
  <c r="H2379" i="1"/>
  <c r="G2380" i="1"/>
  <c r="O2392" i="1"/>
  <c r="A2393" i="1"/>
  <c r="B2392" i="1"/>
  <c r="C2379" i="1"/>
  <c r="Q2391" i="1"/>
  <c r="R2391" i="1" s="1"/>
  <c r="T2392" i="1"/>
  <c r="S2392" i="1"/>
  <c r="I2406" i="1"/>
  <c r="D2393" i="1" l="1"/>
  <c r="E2393" i="1" s="1"/>
  <c r="F2394" i="1" s="1"/>
  <c r="H2380" i="1"/>
  <c r="G2381" i="1"/>
  <c r="K2379" i="1"/>
  <c r="L2379" i="1" s="1"/>
  <c r="M2379" i="1" s="1"/>
  <c r="N2379" i="1" s="1"/>
  <c r="P2379" i="1" s="1"/>
  <c r="J2380" i="1"/>
  <c r="I2407" i="1"/>
  <c r="C2380" i="1"/>
  <c r="A2394" i="1"/>
  <c r="B2393" i="1"/>
  <c r="O2393" i="1"/>
  <c r="S2393" i="1"/>
  <c r="Q2392" i="1"/>
  <c r="R2392" i="1" s="1"/>
  <c r="T2393" i="1"/>
  <c r="D2394" i="1" l="1"/>
  <c r="E2394" i="1" s="1"/>
  <c r="F2395" i="1" s="1"/>
  <c r="K2380" i="1"/>
  <c r="L2380" i="1" s="1"/>
  <c r="M2380" i="1" s="1"/>
  <c r="N2380" i="1" s="1"/>
  <c r="P2380" i="1" s="1"/>
  <c r="J2381" i="1"/>
  <c r="H2381" i="1"/>
  <c r="G2382" i="1"/>
  <c r="O2394" i="1"/>
  <c r="B2394" i="1"/>
  <c r="A2395" i="1"/>
  <c r="Q2393" i="1"/>
  <c r="R2393" i="1" s="1"/>
  <c r="T2394" i="1"/>
  <c r="S2394" i="1"/>
  <c r="C2381" i="1"/>
  <c r="I2408" i="1"/>
  <c r="D2395" i="1" l="1"/>
  <c r="E2395" i="1" s="1"/>
  <c r="F2396" i="1" s="1"/>
  <c r="H2382" i="1"/>
  <c r="G2383" i="1"/>
  <c r="K2381" i="1"/>
  <c r="L2381" i="1" s="1"/>
  <c r="M2381" i="1" s="1"/>
  <c r="N2381" i="1" s="1"/>
  <c r="P2381" i="1" s="1"/>
  <c r="J2382" i="1"/>
  <c r="C2382" i="1"/>
  <c r="I2409" i="1"/>
  <c r="B2395" i="1"/>
  <c r="O2395" i="1"/>
  <c r="A2396" i="1"/>
  <c r="Q2394" i="1"/>
  <c r="R2394" i="1" s="1"/>
  <c r="S2395" i="1"/>
  <c r="T2395" i="1"/>
  <c r="D2396" i="1" l="1"/>
  <c r="E2396" i="1" s="1"/>
  <c r="F2397" i="1" s="1"/>
  <c r="K2382" i="1"/>
  <c r="L2382" i="1" s="1"/>
  <c r="M2382" i="1" s="1"/>
  <c r="N2382" i="1" s="1"/>
  <c r="P2382" i="1" s="1"/>
  <c r="J2383" i="1"/>
  <c r="H2383" i="1"/>
  <c r="G2384" i="1"/>
  <c r="I2410" i="1"/>
  <c r="B2396" i="1"/>
  <c r="O2396" i="1"/>
  <c r="A2397" i="1"/>
  <c r="T2396" i="1"/>
  <c r="S2396" i="1"/>
  <c r="Q2395" i="1"/>
  <c r="R2395" i="1" s="1"/>
  <c r="C2383" i="1"/>
  <c r="D2397" i="1" l="1"/>
  <c r="E2397" i="1" s="1"/>
  <c r="F2398" i="1" s="1"/>
  <c r="H2384" i="1"/>
  <c r="G2385" i="1"/>
  <c r="K2383" i="1"/>
  <c r="L2383" i="1" s="1"/>
  <c r="M2383" i="1" s="1"/>
  <c r="N2383" i="1" s="1"/>
  <c r="P2383" i="1" s="1"/>
  <c r="J2384" i="1"/>
  <c r="A2398" i="1"/>
  <c r="B2397" i="1"/>
  <c r="O2397" i="1"/>
  <c r="S2397" i="1"/>
  <c r="Q2396" i="1"/>
  <c r="R2396" i="1" s="1"/>
  <c r="T2397" i="1"/>
  <c r="I2411" i="1"/>
  <c r="C2384" i="1"/>
  <c r="D2398" i="1" l="1"/>
  <c r="E2398" i="1" s="1"/>
  <c r="F2399" i="1" s="1"/>
  <c r="K2384" i="1"/>
  <c r="L2384" i="1" s="1"/>
  <c r="M2384" i="1" s="1"/>
  <c r="N2384" i="1" s="1"/>
  <c r="P2384" i="1" s="1"/>
  <c r="J2385" i="1"/>
  <c r="H2385" i="1"/>
  <c r="G2386" i="1"/>
  <c r="C2385" i="1"/>
  <c r="Q2397" i="1"/>
  <c r="R2397" i="1" s="1"/>
  <c r="S2398" i="1"/>
  <c r="T2398" i="1"/>
  <c r="A2399" i="1"/>
  <c r="O2398" i="1"/>
  <c r="B2398" i="1"/>
  <c r="I2412" i="1"/>
  <c r="D2399" i="1" l="1"/>
  <c r="E2399" i="1" s="1"/>
  <c r="F2400" i="1" s="1"/>
  <c r="H2386" i="1"/>
  <c r="G2387" i="1"/>
  <c r="K2385" i="1"/>
  <c r="L2385" i="1" s="1"/>
  <c r="M2385" i="1" s="1"/>
  <c r="N2385" i="1" s="1"/>
  <c r="P2385" i="1" s="1"/>
  <c r="J2386" i="1"/>
  <c r="C2386" i="1"/>
  <c r="Q2398" i="1"/>
  <c r="R2398" i="1" s="1"/>
  <c r="T2399" i="1"/>
  <c r="S2399" i="1"/>
  <c r="I2413" i="1"/>
  <c r="B2399" i="1"/>
  <c r="A2400" i="1"/>
  <c r="O2399" i="1"/>
  <c r="D2400" i="1" l="1"/>
  <c r="E2400" i="1" s="1"/>
  <c r="F2401" i="1" s="1"/>
  <c r="K2386" i="1"/>
  <c r="L2386" i="1" s="1"/>
  <c r="M2386" i="1" s="1"/>
  <c r="N2386" i="1" s="1"/>
  <c r="P2386" i="1" s="1"/>
  <c r="J2387" i="1"/>
  <c r="H2387" i="1"/>
  <c r="G2388" i="1"/>
  <c r="C2387" i="1"/>
  <c r="S2400" i="1"/>
  <c r="T2400" i="1"/>
  <c r="Q2399" i="1"/>
  <c r="R2399" i="1" s="1"/>
  <c r="B2400" i="1"/>
  <c r="A2401" i="1"/>
  <c r="O2400" i="1"/>
  <c r="I2414" i="1"/>
  <c r="D2401" i="1" l="1"/>
  <c r="E2401" i="1" s="1"/>
  <c r="F2402" i="1" s="1"/>
  <c r="H2388" i="1"/>
  <c r="G2389" i="1"/>
  <c r="K2387" i="1"/>
  <c r="L2387" i="1" s="1"/>
  <c r="M2387" i="1" s="1"/>
  <c r="N2387" i="1" s="1"/>
  <c r="P2387" i="1" s="1"/>
  <c r="J2388" i="1"/>
  <c r="O2401" i="1"/>
  <c r="A2402" i="1"/>
  <c r="B2401" i="1"/>
  <c r="C2388" i="1"/>
  <c r="I2415" i="1"/>
  <c r="Q2400" i="1"/>
  <c r="R2400" i="1" s="1"/>
  <c r="T2401" i="1"/>
  <c r="S2401" i="1"/>
  <c r="D2402" i="1" l="1"/>
  <c r="E2402" i="1" s="1"/>
  <c r="F2403" i="1" s="1"/>
  <c r="K2388" i="1"/>
  <c r="L2388" i="1" s="1"/>
  <c r="M2388" i="1" s="1"/>
  <c r="N2388" i="1" s="1"/>
  <c r="P2388" i="1" s="1"/>
  <c r="J2389" i="1"/>
  <c r="H2389" i="1"/>
  <c r="G2390" i="1"/>
  <c r="C2389" i="1"/>
  <c r="O2402" i="1"/>
  <c r="A2403" i="1"/>
  <c r="B2402" i="1"/>
  <c r="I2416" i="1"/>
  <c r="Q2401" i="1"/>
  <c r="R2401" i="1" s="1"/>
  <c r="T2402" i="1"/>
  <c r="S2402" i="1"/>
  <c r="D2403" i="1" l="1"/>
  <c r="E2403" i="1" s="1"/>
  <c r="F2404" i="1" s="1"/>
  <c r="H2390" i="1"/>
  <c r="G2391" i="1"/>
  <c r="K2389" i="1"/>
  <c r="L2389" i="1" s="1"/>
  <c r="M2389" i="1" s="1"/>
  <c r="N2389" i="1" s="1"/>
  <c r="P2389" i="1" s="1"/>
  <c r="J2390" i="1"/>
  <c r="Q2402" i="1"/>
  <c r="R2402" i="1" s="1"/>
  <c r="T2403" i="1"/>
  <c r="S2403" i="1"/>
  <c r="C2390" i="1"/>
  <c r="I2417" i="1"/>
  <c r="A2404" i="1"/>
  <c r="B2403" i="1"/>
  <c r="O2403" i="1"/>
  <c r="D2404" i="1" l="1"/>
  <c r="E2404" i="1" s="1"/>
  <c r="F2405" i="1" s="1"/>
  <c r="K2390" i="1"/>
  <c r="L2390" i="1" s="1"/>
  <c r="M2390" i="1" s="1"/>
  <c r="N2390" i="1" s="1"/>
  <c r="P2390" i="1" s="1"/>
  <c r="J2391" i="1"/>
  <c r="H2391" i="1"/>
  <c r="G2392" i="1"/>
  <c r="Q2403" i="1"/>
  <c r="R2403" i="1" s="1"/>
  <c r="S2404" i="1"/>
  <c r="T2404" i="1"/>
  <c r="O2404" i="1"/>
  <c r="B2404" i="1"/>
  <c r="A2405" i="1"/>
  <c r="C2391" i="1"/>
  <c r="I2418" i="1"/>
  <c r="D2405" i="1" l="1"/>
  <c r="E2405" i="1" s="1"/>
  <c r="F2406" i="1" s="1"/>
  <c r="H2392" i="1"/>
  <c r="G2393" i="1"/>
  <c r="K2391" i="1"/>
  <c r="L2391" i="1" s="1"/>
  <c r="M2391" i="1" s="1"/>
  <c r="N2391" i="1" s="1"/>
  <c r="P2391" i="1" s="1"/>
  <c r="J2392" i="1"/>
  <c r="C2392" i="1"/>
  <c r="I2419" i="1"/>
  <c r="B2405" i="1"/>
  <c r="A2406" i="1"/>
  <c r="O2405" i="1"/>
  <c r="S2405" i="1"/>
  <c r="Q2404" i="1"/>
  <c r="R2404" i="1" s="1"/>
  <c r="T2405" i="1"/>
  <c r="D2406" i="1" l="1"/>
  <c r="E2406" i="1" s="1"/>
  <c r="F2407" i="1" s="1"/>
  <c r="K2392" i="1"/>
  <c r="L2392" i="1" s="1"/>
  <c r="M2392" i="1" s="1"/>
  <c r="N2392" i="1" s="1"/>
  <c r="P2392" i="1" s="1"/>
  <c r="J2393" i="1"/>
  <c r="H2393" i="1"/>
  <c r="G2394" i="1"/>
  <c r="S2406" i="1"/>
  <c r="Q2405" i="1"/>
  <c r="R2405" i="1" s="1"/>
  <c r="T2406" i="1"/>
  <c r="B2406" i="1"/>
  <c r="O2406" i="1"/>
  <c r="A2407" i="1"/>
  <c r="C2393" i="1"/>
  <c r="I2420" i="1"/>
  <c r="D2407" i="1" l="1"/>
  <c r="E2407" i="1" s="1"/>
  <c r="F2408" i="1" s="1"/>
  <c r="H2394" i="1"/>
  <c r="G2395" i="1"/>
  <c r="K2393" i="1"/>
  <c r="L2393" i="1" s="1"/>
  <c r="M2393" i="1" s="1"/>
  <c r="N2393" i="1" s="1"/>
  <c r="P2393" i="1" s="1"/>
  <c r="J2394" i="1"/>
  <c r="C2394" i="1"/>
  <c r="I2421" i="1"/>
  <c r="B2407" i="1"/>
  <c r="O2407" i="1"/>
  <c r="A2408" i="1"/>
  <c r="Q2406" i="1"/>
  <c r="R2406" i="1" s="1"/>
  <c r="S2407" i="1"/>
  <c r="T2407" i="1"/>
  <c r="D2408" i="1" l="1"/>
  <c r="E2408" i="1" s="1"/>
  <c r="F2409" i="1" s="1"/>
  <c r="K2394" i="1"/>
  <c r="L2394" i="1" s="1"/>
  <c r="M2394" i="1" s="1"/>
  <c r="N2394" i="1" s="1"/>
  <c r="P2394" i="1" s="1"/>
  <c r="J2395" i="1"/>
  <c r="H2395" i="1"/>
  <c r="G2396" i="1"/>
  <c r="C2395" i="1"/>
  <c r="Q2407" i="1"/>
  <c r="R2407" i="1" s="1"/>
  <c r="S2408" i="1"/>
  <c r="T2408" i="1"/>
  <c r="B2408" i="1"/>
  <c r="O2408" i="1"/>
  <c r="A2409" i="1"/>
  <c r="I2422" i="1"/>
  <c r="D2409" i="1" l="1"/>
  <c r="E2409" i="1" s="1"/>
  <c r="F2410" i="1" s="1"/>
  <c r="H2396" i="1"/>
  <c r="G2397" i="1"/>
  <c r="K2395" i="1"/>
  <c r="L2395" i="1" s="1"/>
  <c r="M2395" i="1" s="1"/>
  <c r="N2395" i="1" s="1"/>
  <c r="P2395" i="1" s="1"/>
  <c r="J2396" i="1"/>
  <c r="I2423" i="1"/>
  <c r="B2409" i="1"/>
  <c r="O2409" i="1"/>
  <c r="A2410" i="1"/>
  <c r="Q2408" i="1"/>
  <c r="R2408" i="1" s="1"/>
  <c r="T2409" i="1"/>
  <c r="S2409" i="1"/>
  <c r="C2396" i="1"/>
  <c r="D2410" i="1" l="1"/>
  <c r="E2410" i="1" s="1"/>
  <c r="F2411" i="1" s="1"/>
  <c r="K2396" i="1"/>
  <c r="L2396" i="1" s="1"/>
  <c r="M2396" i="1" s="1"/>
  <c r="N2396" i="1" s="1"/>
  <c r="P2396" i="1" s="1"/>
  <c r="J2397" i="1"/>
  <c r="H2397" i="1"/>
  <c r="G2398" i="1"/>
  <c r="O2410" i="1"/>
  <c r="A2411" i="1"/>
  <c r="B2410" i="1"/>
  <c r="S2410" i="1"/>
  <c r="Q2409" i="1"/>
  <c r="R2409" i="1" s="1"/>
  <c r="T2410" i="1"/>
  <c r="C2397" i="1"/>
  <c r="I2424" i="1"/>
  <c r="D2411" i="1" l="1"/>
  <c r="E2411" i="1" s="1"/>
  <c r="F2412" i="1" s="1"/>
  <c r="H2398" i="1"/>
  <c r="G2399" i="1"/>
  <c r="K2397" i="1"/>
  <c r="L2397" i="1" s="1"/>
  <c r="M2397" i="1" s="1"/>
  <c r="N2397" i="1" s="1"/>
  <c r="P2397" i="1" s="1"/>
  <c r="J2398" i="1"/>
  <c r="I2425" i="1"/>
  <c r="C2398" i="1"/>
  <c r="O2411" i="1"/>
  <c r="B2411" i="1"/>
  <c r="A2412" i="1"/>
  <c r="Q2410" i="1"/>
  <c r="R2410" i="1" s="1"/>
  <c r="T2411" i="1"/>
  <c r="S2411" i="1"/>
  <c r="D2412" i="1" l="1"/>
  <c r="E2412" i="1" s="1"/>
  <c r="F2413" i="1" s="1"/>
  <c r="K2398" i="1"/>
  <c r="L2398" i="1" s="1"/>
  <c r="M2398" i="1" s="1"/>
  <c r="N2398" i="1" s="1"/>
  <c r="P2398" i="1" s="1"/>
  <c r="J2399" i="1"/>
  <c r="H2399" i="1"/>
  <c r="G2400" i="1"/>
  <c r="Q2411" i="1"/>
  <c r="R2411" i="1" s="1"/>
  <c r="S2412" i="1"/>
  <c r="T2412" i="1"/>
  <c r="I2426" i="1"/>
  <c r="A2413" i="1"/>
  <c r="O2412" i="1"/>
  <c r="B2412" i="1"/>
  <c r="C2399" i="1"/>
  <c r="D2413" i="1" l="1"/>
  <c r="E2413" i="1" s="1"/>
  <c r="F2414" i="1" s="1"/>
  <c r="H2400" i="1"/>
  <c r="G2401" i="1"/>
  <c r="K2399" i="1"/>
  <c r="L2399" i="1" s="1"/>
  <c r="M2399" i="1" s="1"/>
  <c r="N2399" i="1" s="1"/>
  <c r="P2399" i="1" s="1"/>
  <c r="J2400" i="1"/>
  <c r="O2413" i="1"/>
  <c r="B2413" i="1"/>
  <c r="A2414" i="1"/>
  <c r="C2400" i="1"/>
  <c r="T2413" i="1"/>
  <c r="S2413" i="1"/>
  <c r="Q2412" i="1"/>
  <c r="R2412" i="1" s="1"/>
  <c r="I2427" i="1"/>
  <c r="D2414" i="1" l="1"/>
  <c r="E2414" i="1" s="1"/>
  <c r="F2415" i="1" s="1"/>
  <c r="K2400" i="1"/>
  <c r="L2400" i="1" s="1"/>
  <c r="M2400" i="1" s="1"/>
  <c r="N2400" i="1" s="1"/>
  <c r="P2400" i="1" s="1"/>
  <c r="J2401" i="1"/>
  <c r="H2401" i="1"/>
  <c r="G2402" i="1"/>
  <c r="B2414" i="1"/>
  <c r="A2415" i="1"/>
  <c r="O2414" i="1"/>
  <c r="C2401" i="1"/>
  <c r="I2428" i="1"/>
  <c r="S2414" i="1"/>
  <c r="Q2413" i="1"/>
  <c r="R2413" i="1" s="1"/>
  <c r="T2414" i="1"/>
  <c r="D2415" i="1" l="1"/>
  <c r="E2415" i="1" s="1"/>
  <c r="F2416" i="1" s="1"/>
  <c r="H2402" i="1"/>
  <c r="G2403" i="1"/>
  <c r="K2401" i="1"/>
  <c r="L2401" i="1" s="1"/>
  <c r="M2401" i="1" s="1"/>
  <c r="N2401" i="1" s="1"/>
  <c r="P2401" i="1" s="1"/>
  <c r="J2402" i="1"/>
  <c r="B2415" i="1"/>
  <c r="O2415" i="1"/>
  <c r="A2416" i="1"/>
  <c r="Q2414" i="1"/>
  <c r="R2414" i="1" s="1"/>
  <c r="T2415" i="1"/>
  <c r="S2415" i="1"/>
  <c r="I2429" i="1"/>
  <c r="C2402" i="1"/>
  <c r="D2416" i="1" l="1"/>
  <c r="E2416" i="1" s="1"/>
  <c r="F2417" i="1" s="1"/>
  <c r="K2402" i="1"/>
  <c r="L2402" i="1" s="1"/>
  <c r="M2402" i="1" s="1"/>
  <c r="N2402" i="1" s="1"/>
  <c r="P2402" i="1" s="1"/>
  <c r="J2403" i="1"/>
  <c r="H2403" i="1"/>
  <c r="G2404" i="1"/>
  <c r="I2430" i="1"/>
  <c r="O2416" i="1"/>
  <c r="A2417" i="1"/>
  <c r="B2416" i="1"/>
  <c r="C2403" i="1"/>
  <c r="Q2415" i="1"/>
  <c r="R2415" i="1" s="1"/>
  <c r="S2416" i="1"/>
  <c r="T2416" i="1"/>
  <c r="D2417" i="1" l="1"/>
  <c r="E2417" i="1" s="1"/>
  <c r="F2418" i="1" s="1"/>
  <c r="H2404" i="1"/>
  <c r="G2405" i="1"/>
  <c r="K2403" i="1"/>
  <c r="L2403" i="1" s="1"/>
  <c r="M2403" i="1" s="1"/>
  <c r="N2403" i="1" s="1"/>
  <c r="P2403" i="1" s="1"/>
  <c r="J2404" i="1"/>
  <c r="T2417" i="1"/>
  <c r="Q2416" i="1"/>
  <c r="R2416" i="1" s="1"/>
  <c r="S2417" i="1"/>
  <c r="I2431" i="1"/>
  <c r="C2404" i="1"/>
  <c r="B2417" i="1"/>
  <c r="A2418" i="1"/>
  <c r="O2417" i="1"/>
  <c r="D2418" i="1" l="1"/>
  <c r="E2418" i="1" s="1"/>
  <c r="F2419" i="1" s="1"/>
  <c r="K2404" i="1"/>
  <c r="L2404" i="1" s="1"/>
  <c r="M2404" i="1" s="1"/>
  <c r="N2404" i="1" s="1"/>
  <c r="P2404" i="1" s="1"/>
  <c r="J2405" i="1"/>
  <c r="H2405" i="1"/>
  <c r="G2406" i="1"/>
  <c r="C2405" i="1"/>
  <c r="A2419" i="1"/>
  <c r="B2418" i="1"/>
  <c r="O2418" i="1"/>
  <c r="I2432" i="1"/>
  <c r="Q2417" i="1"/>
  <c r="R2417" i="1" s="1"/>
  <c r="T2418" i="1"/>
  <c r="S2418" i="1"/>
  <c r="D2419" i="1" l="1"/>
  <c r="E2419" i="1" s="1"/>
  <c r="F2420" i="1" s="1"/>
  <c r="H2406" i="1"/>
  <c r="G2407" i="1"/>
  <c r="K2405" i="1"/>
  <c r="L2405" i="1" s="1"/>
  <c r="M2405" i="1" s="1"/>
  <c r="N2405" i="1" s="1"/>
  <c r="P2405" i="1" s="1"/>
  <c r="J2406" i="1"/>
  <c r="O2419" i="1"/>
  <c r="B2419" i="1"/>
  <c r="A2420" i="1"/>
  <c r="C2406" i="1"/>
  <c r="I2433" i="1"/>
  <c r="T2419" i="1"/>
  <c r="Q2418" i="1"/>
  <c r="R2418" i="1" s="1"/>
  <c r="S2419" i="1"/>
  <c r="D2420" i="1" l="1"/>
  <c r="E2420" i="1" s="1"/>
  <c r="F2421" i="1" s="1"/>
  <c r="K2406" i="1"/>
  <c r="L2406" i="1" s="1"/>
  <c r="M2406" i="1" s="1"/>
  <c r="N2406" i="1" s="1"/>
  <c r="P2406" i="1" s="1"/>
  <c r="J2407" i="1"/>
  <c r="H2407" i="1"/>
  <c r="G2408" i="1"/>
  <c r="B2420" i="1"/>
  <c r="O2420" i="1"/>
  <c r="A2421" i="1"/>
  <c r="I2434" i="1"/>
  <c r="T2420" i="1"/>
  <c r="Q2419" i="1"/>
  <c r="R2419" i="1" s="1"/>
  <c r="S2420" i="1"/>
  <c r="C2407" i="1"/>
  <c r="D2421" i="1" l="1"/>
  <c r="E2421" i="1" s="1"/>
  <c r="F2422" i="1" s="1"/>
  <c r="H2408" i="1"/>
  <c r="G2409" i="1"/>
  <c r="K2407" i="1"/>
  <c r="L2407" i="1" s="1"/>
  <c r="M2407" i="1" s="1"/>
  <c r="N2407" i="1" s="1"/>
  <c r="P2407" i="1" s="1"/>
  <c r="J2408" i="1"/>
  <c r="S2421" i="1"/>
  <c r="T2421" i="1"/>
  <c r="Q2420" i="1"/>
  <c r="R2420" i="1" s="1"/>
  <c r="C2408" i="1"/>
  <c r="I2435" i="1"/>
  <c r="B2421" i="1"/>
  <c r="A2422" i="1"/>
  <c r="O2421" i="1"/>
  <c r="D2422" i="1" l="1"/>
  <c r="E2422" i="1" s="1"/>
  <c r="F2423" i="1" s="1"/>
  <c r="K2408" i="1"/>
  <c r="L2408" i="1" s="1"/>
  <c r="M2408" i="1" s="1"/>
  <c r="N2408" i="1" s="1"/>
  <c r="P2408" i="1" s="1"/>
  <c r="J2409" i="1"/>
  <c r="H2409" i="1"/>
  <c r="G2410" i="1"/>
  <c r="S2422" i="1"/>
  <c r="Q2421" i="1"/>
  <c r="R2421" i="1" s="1"/>
  <c r="T2422" i="1"/>
  <c r="I2436" i="1"/>
  <c r="A2423" i="1"/>
  <c r="O2422" i="1"/>
  <c r="B2422" i="1"/>
  <c r="C2409" i="1"/>
  <c r="D2423" i="1" l="1"/>
  <c r="E2423" i="1" s="1"/>
  <c r="F2424" i="1" s="1"/>
  <c r="H2410" i="1"/>
  <c r="G2411" i="1"/>
  <c r="K2409" i="1"/>
  <c r="L2409" i="1" s="1"/>
  <c r="M2409" i="1" s="1"/>
  <c r="N2409" i="1" s="1"/>
  <c r="P2409" i="1" s="1"/>
  <c r="J2410" i="1"/>
  <c r="O2423" i="1"/>
  <c r="B2423" i="1"/>
  <c r="A2424" i="1"/>
  <c r="C2410" i="1"/>
  <c r="S2423" i="1"/>
  <c r="Q2422" i="1"/>
  <c r="R2422" i="1" s="1"/>
  <c r="T2423" i="1"/>
  <c r="I2437" i="1"/>
  <c r="D2424" i="1" l="1"/>
  <c r="E2424" i="1" s="1"/>
  <c r="F2425" i="1" s="1"/>
  <c r="K2410" i="1"/>
  <c r="L2410" i="1" s="1"/>
  <c r="M2410" i="1" s="1"/>
  <c r="N2410" i="1" s="1"/>
  <c r="P2410" i="1" s="1"/>
  <c r="J2411" i="1"/>
  <c r="H2411" i="1"/>
  <c r="G2412" i="1"/>
  <c r="Q2423" i="1"/>
  <c r="R2423" i="1" s="1"/>
  <c r="T2424" i="1"/>
  <c r="S2424" i="1"/>
  <c r="A2425" i="1"/>
  <c r="B2424" i="1"/>
  <c r="O2424" i="1"/>
  <c r="I2438" i="1"/>
  <c r="C2411" i="1"/>
  <c r="D2425" i="1" l="1"/>
  <c r="E2425" i="1" s="1"/>
  <c r="F2426" i="1" s="1"/>
  <c r="H2412" i="1"/>
  <c r="G2413" i="1"/>
  <c r="K2411" i="1"/>
  <c r="L2411" i="1" s="1"/>
  <c r="M2411" i="1" s="1"/>
  <c r="N2411" i="1" s="1"/>
  <c r="P2411" i="1" s="1"/>
  <c r="J2412" i="1"/>
  <c r="C2412" i="1"/>
  <c r="A2426" i="1"/>
  <c r="B2425" i="1"/>
  <c r="O2425" i="1"/>
  <c r="I2439" i="1"/>
  <c r="Q2424" i="1"/>
  <c r="R2424" i="1" s="1"/>
  <c r="S2425" i="1"/>
  <c r="T2425" i="1"/>
  <c r="D2426" i="1" l="1"/>
  <c r="E2426" i="1" s="1"/>
  <c r="F2427" i="1" s="1"/>
  <c r="K2412" i="1"/>
  <c r="L2412" i="1" s="1"/>
  <c r="M2412" i="1" s="1"/>
  <c r="N2412" i="1" s="1"/>
  <c r="P2412" i="1" s="1"/>
  <c r="J2413" i="1"/>
  <c r="H2413" i="1"/>
  <c r="G2414" i="1"/>
  <c r="C2413" i="1"/>
  <c r="I2440" i="1"/>
  <c r="B2426" i="1"/>
  <c r="O2426" i="1"/>
  <c r="A2427" i="1"/>
  <c r="S2426" i="1"/>
  <c r="Q2425" i="1"/>
  <c r="R2425" i="1" s="1"/>
  <c r="T2426" i="1"/>
  <c r="D2427" i="1" l="1"/>
  <c r="E2427" i="1" s="1"/>
  <c r="F2428" i="1" s="1"/>
  <c r="H2414" i="1"/>
  <c r="G2415" i="1"/>
  <c r="K2413" i="1"/>
  <c r="L2413" i="1" s="1"/>
  <c r="M2413" i="1" s="1"/>
  <c r="N2413" i="1" s="1"/>
  <c r="P2413" i="1" s="1"/>
  <c r="J2414" i="1"/>
  <c r="I2441" i="1"/>
  <c r="C2414" i="1"/>
  <c r="T2427" i="1"/>
  <c r="S2427" i="1"/>
  <c r="Q2426" i="1"/>
  <c r="R2426" i="1" s="1"/>
  <c r="O2427" i="1"/>
  <c r="B2427" i="1"/>
  <c r="A2428" i="1"/>
  <c r="D2428" i="1" l="1"/>
  <c r="E2428" i="1" s="1"/>
  <c r="F2429" i="1" s="1"/>
  <c r="K2414" i="1"/>
  <c r="L2414" i="1" s="1"/>
  <c r="M2414" i="1" s="1"/>
  <c r="N2414" i="1" s="1"/>
  <c r="P2414" i="1" s="1"/>
  <c r="J2415" i="1"/>
  <c r="H2415" i="1"/>
  <c r="G2416" i="1"/>
  <c r="C2415" i="1"/>
  <c r="B2428" i="1"/>
  <c r="A2429" i="1"/>
  <c r="O2428" i="1"/>
  <c r="S2428" i="1"/>
  <c r="Q2427" i="1"/>
  <c r="R2427" i="1" s="1"/>
  <c r="T2428" i="1"/>
  <c r="I2442" i="1"/>
  <c r="D2429" i="1" l="1"/>
  <c r="E2429" i="1" s="1"/>
  <c r="F2430" i="1" s="1"/>
  <c r="H2416" i="1"/>
  <c r="G2417" i="1"/>
  <c r="K2415" i="1"/>
  <c r="L2415" i="1" s="1"/>
  <c r="M2415" i="1" s="1"/>
  <c r="N2415" i="1" s="1"/>
  <c r="P2415" i="1" s="1"/>
  <c r="J2416" i="1"/>
  <c r="I2443" i="1"/>
  <c r="B2429" i="1"/>
  <c r="O2429" i="1"/>
  <c r="A2430" i="1"/>
  <c r="Q2428" i="1"/>
  <c r="R2428" i="1" s="1"/>
  <c r="S2429" i="1"/>
  <c r="T2429" i="1"/>
  <c r="C2416" i="1"/>
  <c r="D2430" i="1" l="1"/>
  <c r="E2430" i="1" s="1"/>
  <c r="F2431" i="1" s="1"/>
  <c r="K2416" i="1"/>
  <c r="L2416" i="1" s="1"/>
  <c r="M2416" i="1" s="1"/>
  <c r="N2416" i="1" s="1"/>
  <c r="P2416" i="1" s="1"/>
  <c r="J2417" i="1"/>
  <c r="H2417" i="1"/>
  <c r="G2418" i="1"/>
  <c r="C2417" i="1"/>
  <c r="T2430" i="1"/>
  <c r="S2430" i="1"/>
  <c r="Q2429" i="1"/>
  <c r="R2429" i="1" s="1"/>
  <c r="I2444" i="1"/>
  <c r="O2430" i="1"/>
  <c r="A2431" i="1"/>
  <c r="B2430" i="1"/>
  <c r="D2431" i="1" l="1"/>
  <c r="E2431" i="1" s="1"/>
  <c r="F2432" i="1" s="1"/>
  <c r="H2418" i="1"/>
  <c r="G2419" i="1"/>
  <c r="K2417" i="1"/>
  <c r="L2417" i="1" s="1"/>
  <c r="M2417" i="1" s="1"/>
  <c r="N2417" i="1" s="1"/>
  <c r="P2417" i="1" s="1"/>
  <c r="J2418" i="1"/>
  <c r="Q2430" i="1"/>
  <c r="R2430" i="1" s="1"/>
  <c r="T2431" i="1"/>
  <c r="S2431" i="1"/>
  <c r="C2418" i="1"/>
  <c r="B2431" i="1"/>
  <c r="O2431" i="1"/>
  <c r="A2432" i="1"/>
  <c r="I2445" i="1"/>
  <c r="D2432" i="1" l="1"/>
  <c r="E2432" i="1" s="1"/>
  <c r="F2433" i="1" s="1"/>
  <c r="K2418" i="1"/>
  <c r="L2418" i="1" s="1"/>
  <c r="M2418" i="1" s="1"/>
  <c r="N2418" i="1" s="1"/>
  <c r="P2418" i="1" s="1"/>
  <c r="J2419" i="1"/>
  <c r="H2419" i="1"/>
  <c r="G2420" i="1"/>
  <c r="T2432" i="1"/>
  <c r="S2432" i="1"/>
  <c r="Q2431" i="1"/>
  <c r="R2431" i="1" s="1"/>
  <c r="C2419" i="1"/>
  <c r="I2446" i="1"/>
  <c r="B2432" i="1"/>
  <c r="O2432" i="1"/>
  <c r="A2433" i="1"/>
  <c r="D2433" i="1" l="1"/>
  <c r="E2433" i="1" s="1"/>
  <c r="F2434" i="1" s="1"/>
  <c r="H2420" i="1"/>
  <c r="G2421" i="1"/>
  <c r="K2419" i="1"/>
  <c r="L2419" i="1" s="1"/>
  <c r="M2419" i="1" s="1"/>
  <c r="N2419" i="1" s="1"/>
  <c r="P2419" i="1" s="1"/>
  <c r="J2420" i="1"/>
  <c r="C2420" i="1"/>
  <c r="I2447" i="1"/>
  <c r="B2433" i="1"/>
  <c r="A2434" i="1"/>
  <c r="O2433" i="1"/>
  <c r="Q2432" i="1"/>
  <c r="R2432" i="1" s="1"/>
  <c r="S2433" i="1"/>
  <c r="T2433" i="1"/>
  <c r="D2434" i="1" l="1"/>
  <c r="E2434" i="1" s="1"/>
  <c r="F2435" i="1" s="1"/>
  <c r="K2420" i="1"/>
  <c r="L2420" i="1" s="1"/>
  <c r="M2420" i="1" s="1"/>
  <c r="N2420" i="1" s="1"/>
  <c r="P2420" i="1" s="1"/>
  <c r="J2421" i="1"/>
  <c r="H2421" i="1"/>
  <c r="G2422" i="1"/>
  <c r="O2434" i="1"/>
  <c r="B2434" i="1"/>
  <c r="A2435" i="1"/>
  <c r="I2448" i="1"/>
  <c r="C2421" i="1"/>
  <c r="T2434" i="1"/>
  <c r="Q2433" i="1"/>
  <c r="R2433" i="1" s="1"/>
  <c r="S2434" i="1"/>
  <c r="D2435" i="1" l="1"/>
  <c r="E2435" i="1" s="1"/>
  <c r="F2436" i="1" s="1"/>
  <c r="H2422" i="1"/>
  <c r="G2423" i="1"/>
  <c r="K2421" i="1"/>
  <c r="L2421" i="1" s="1"/>
  <c r="M2421" i="1" s="1"/>
  <c r="N2421" i="1" s="1"/>
  <c r="P2421" i="1" s="1"/>
  <c r="J2422" i="1"/>
  <c r="C2422" i="1"/>
  <c r="I2449" i="1"/>
  <c r="B2435" i="1"/>
  <c r="O2435" i="1"/>
  <c r="A2436" i="1"/>
  <c r="Q2434" i="1"/>
  <c r="R2434" i="1" s="1"/>
  <c r="T2435" i="1"/>
  <c r="S2435" i="1"/>
  <c r="D2436" i="1" l="1"/>
  <c r="E2436" i="1" s="1"/>
  <c r="F2437" i="1" s="1"/>
  <c r="H2423" i="1"/>
  <c r="G2424" i="1"/>
  <c r="K2422" i="1"/>
  <c r="L2422" i="1" s="1"/>
  <c r="M2422" i="1" s="1"/>
  <c r="N2422" i="1" s="1"/>
  <c r="P2422" i="1" s="1"/>
  <c r="J2423" i="1"/>
  <c r="C2423" i="1"/>
  <c r="Q2435" i="1"/>
  <c r="R2435" i="1" s="1"/>
  <c r="T2436" i="1"/>
  <c r="S2436" i="1"/>
  <c r="B2436" i="1"/>
  <c r="A2437" i="1"/>
  <c r="O2436" i="1"/>
  <c r="I2450" i="1"/>
  <c r="D2437" i="1" l="1"/>
  <c r="E2437" i="1" s="1"/>
  <c r="F2438" i="1" s="1"/>
  <c r="K2423" i="1"/>
  <c r="L2423" i="1" s="1"/>
  <c r="M2423" i="1" s="1"/>
  <c r="N2423" i="1" s="1"/>
  <c r="P2423" i="1" s="1"/>
  <c r="J2424" i="1"/>
  <c r="H2424" i="1"/>
  <c r="G2425" i="1"/>
  <c r="C2424" i="1"/>
  <c r="Q2436" i="1"/>
  <c r="R2436" i="1" s="1"/>
  <c r="S2437" i="1"/>
  <c r="T2437" i="1"/>
  <c r="O2437" i="1"/>
  <c r="B2437" i="1"/>
  <c r="A2438" i="1"/>
  <c r="I2451" i="1"/>
  <c r="D2438" i="1" l="1"/>
  <c r="E2438" i="1" s="1"/>
  <c r="F2439" i="1" s="1"/>
  <c r="H2425" i="1"/>
  <c r="G2426" i="1"/>
  <c r="K2424" i="1"/>
  <c r="L2424" i="1" s="1"/>
  <c r="M2424" i="1" s="1"/>
  <c r="N2424" i="1" s="1"/>
  <c r="P2424" i="1" s="1"/>
  <c r="J2425" i="1"/>
  <c r="T2438" i="1"/>
  <c r="Q2437" i="1"/>
  <c r="R2437" i="1" s="1"/>
  <c r="S2438" i="1"/>
  <c r="O2438" i="1"/>
  <c r="A2439" i="1"/>
  <c r="B2438" i="1"/>
  <c r="I2452" i="1"/>
  <c r="C2425" i="1"/>
  <c r="D2439" i="1" l="1"/>
  <c r="E2439" i="1" s="1"/>
  <c r="F2440" i="1" s="1"/>
  <c r="K2425" i="1"/>
  <c r="L2425" i="1" s="1"/>
  <c r="M2425" i="1" s="1"/>
  <c r="N2425" i="1" s="1"/>
  <c r="P2425" i="1" s="1"/>
  <c r="J2426" i="1"/>
  <c r="H2426" i="1"/>
  <c r="G2427" i="1"/>
  <c r="S2439" i="1"/>
  <c r="Q2438" i="1"/>
  <c r="R2438" i="1" s="1"/>
  <c r="T2439" i="1"/>
  <c r="C2426" i="1"/>
  <c r="I2453" i="1"/>
  <c r="A2440" i="1"/>
  <c r="B2439" i="1"/>
  <c r="O2439" i="1"/>
  <c r="D2440" i="1" l="1"/>
  <c r="E2440" i="1" s="1"/>
  <c r="F2441" i="1" s="1"/>
  <c r="H2427" i="1"/>
  <c r="G2428" i="1"/>
  <c r="K2426" i="1"/>
  <c r="L2426" i="1" s="1"/>
  <c r="M2426" i="1" s="1"/>
  <c r="N2426" i="1" s="1"/>
  <c r="P2426" i="1" s="1"/>
  <c r="J2427" i="1"/>
  <c r="O2440" i="1"/>
  <c r="B2440" i="1"/>
  <c r="A2441" i="1"/>
  <c r="C2427" i="1"/>
  <c r="S2440" i="1"/>
  <c r="Q2439" i="1"/>
  <c r="R2439" i="1" s="1"/>
  <c r="T2440" i="1"/>
  <c r="I2454" i="1"/>
  <c r="D2441" i="1" l="1"/>
  <c r="E2441" i="1" s="1"/>
  <c r="F2442" i="1" s="1"/>
  <c r="K2427" i="1"/>
  <c r="L2427" i="1" s="1"/>
  <c r="M2427" i="1" s="1"/>
  <c r="N2427" i="1" s="1"/>
  <c r="P2427" i="1" s="1"/>
  <c r="J2428" i="1"/>
  <c r="H2428" i="1"/>
  <c r="G2429" i="1"/>
  <c r="I2455" i="1"/>
  <c r="C2428" i="1"/>
  <c r="Q2440" i="1"/>
  <c r="R2440" i="1" s="1"/>
  <c r="S2441" i="1"/>
  <c r="T2441" i="1"/>
  <c r="B2441" i="1"/>
  <c r="A2442" i="1"/>
  <c r="O2441" i="1"/>
  <c r="D2442" i="1" l="1"/>
  <c r="E2442" i="1" s="1"/>
  <c r="F2443" i="1" s="1"/>
  <c r="H2429" i="1"/>
  <c r="G2430" i="1"/>
  <c r="K2428" i="1"/>
  <c r="L2428" i="1" s="1"/>
  <c r="M2428" i="1" s="1"/>
  <c r="N2428" i="1" s="1"/>
  <c r="P2428" i="1" s="1"/>
  <c r="J2429" i="1"/>
  <c r="C2429" i="1"/>
  <c r="Q2441" i="1"/>
  <c r="R2441" i="1" s="1"/>
  <c r="S2442" i="1"/>
  <c r="T2442" i="1"/>
  <c r="O2442" i="1"/>
  <c r="B2442" i="1"/>
  <c r="A2443" i="1"/>
  <c r="I2456" i="1"/>
  <c r="D2443" i="1" l="1"/>
  <c r="E2443" i="1" s="1"/>
  <c r="F2444" i="1" s="1"/>
  <c r="K2429" i="1"/>
  <c r="L2429" i="1" s="1"/>
  <c r="M2429" i="1" s="1"/>
  <c r="N2429" i="1" s="1"/>
  <c r="P2429" i="1" s="1"/>
  <c r="J2430" i="1"/>
  <c r="H2430" i="1"/>
  <c r="G2431" i="1"/>
  <c r="C2430" i="1"/>
  <c r="I2457" i="1"/>
  <c r="T2443" i="1"/>
  <c r="S2443" i="1"/>
  <c r="Q2442" i="1"/>
  <c r="R2442" i="1" s="1"/>
  <c r="B2443" i="1"/>
  <c r="O2443" i="1"/>
  <c r="A2444" i="1"/>
  <c r="D2444" i="1" l="1"/>
  <c r="E2444" i="1" s="1"/>
  <c r="F2445" i="1" s="1"/>
  <c r="H2431" i="1"/>
  <c r="G2432" i="1"/>
  <c r="K2430" i="1"/>
  <c r="L2430" i="1" s="1"/>
  <c r="M2430" i="1" s="1"/>
  <c r="N2430" i="1" s="1"/>
  <c r="P2430" i="1" s="1"/>
  <c r="J2431" i="1"/>
  <c r="I2458" i="1"/>
  <c r="O2444" i="1"/>
  <c r="A2445" i="1"/>
  <c r="B2444" i="1"/>
  <c r="T2444" i="1"/>
  <c r="S2444" i="1"/>
  <c r="Q2443" i="1"/>
  <c r="R2443" i="1" s="1"/>
  <c r="C2431" i="1"/>
  <c r="D2445" i="1" l="1"/>
  <c r="E2445" i="1" s="1"/>
  <c r="F2446" i="1" s="1"/>
  <c r="K2431" i="1"/>
  <c r="L2431" i="1" s="1"/>
  <c r="M2431" i="1" s="1"/>
  <c r="N2431" i="1" s="1"/>
  <c r="P2431" i="1" s="1"/>
  <c r="J2432" i="1"/>
  <c r="H2432" i="1"/>
  <c r="G2433" i="1"/>
  <c r="S2445" i="1"/>
  <c r="Q2444" i="1"/>
  <c r="R2444" i="1" s="1"/>
  <c r="T2445" i="1"/>
  <c r="I2459" i="1"/>
  <c r="C2432" i="1"/>
  <c r="O2445" i="1"/>
  <c r="A2446" i="1"/>
  <c r="B2445" i="1"/>
  <c r="D2446" i="1" l="1"/>
  <c r="E2446" i="1" s="1"/>
  <c r="F2447" i="1" s="1"/>
  <c r="H2433" i="1"/>
  <c r="G2434" i="1"/>
  <c r="K2432" i="1"/>
  <c r="L2432" i="1" s="1"/>
  <c r="M2432" i="1" s="1"/>
  <c r="N2432" i="1" s="1"/>
  <c r="P2432" i="1" s="1"/>
  <c r="J2433" i="1"/>
  <c r="C2433" i="1"/>
  <c r="B2446" i="1"/>
  <c r="O2446" i="1"/>
  <c r="A2447" i="1"/>
  <c r="I2460" i="1"/>
  <c r="Q2445" i="1"/>
  <c r="R2445" i="1" s="1"/>
  <c r="S2446" i="1"/>
  <c r="T2446" i="1"/>
  <c r="D2447" i="1" l="1"/>
  <c r="E2447" i="1" s="1"/>
  <c r="F2448" i="1" s="1"/>
  <c r="K2433" i="1"/>
  <c r="L2433" i="1" s="1"/>
  <c r="M2433" i="1" s="1"/>
  <c r="N2433" i="1" s="1"/>
  <c r="P2433" i="1" s="1"/>
  <c r="J2434" i="1"/>
  <c r="H2434" i="1"/>
  <c r="G2435" i="1"/>
  <c r="O2447" i="1"/>
  <c r="B2447" i="1"/>
  <c r="A2448" i="1"/>
  <c r="C2434" i="1"/>
  <c r="I2461" i="1"/>
  <c r="S2447" i="1"/>
  <c r="Q2446" i="1"/>
  <c r="R2446" i="1" s="1"/>
  <c r="T2447" i="1"/>
  <c r="D2448" i="1" l="1"/>
  <c r="E2448" i="1" s="1"/>
  <c r="F2449" i="1" s="1"/>
  <c r="H2435" i="1"/>
  <c r="G2436" i="1"/>
  <c r="K2434" i="1"/>
  <c r="L2434" i="1" s="1"/>
  <c r="M2434" i="1" s="1"/>
  <c r="N2434" i="1" s="1"/>
  <c r="P2434" i="1" s="1"/>
  <c r="J2435" i="1"/>
  <c r="B2448" i="1"/>
  <c r="O2448" i="1"/>
  <c r="A2449" i="1"/>
  <c r="I2462" i="1"/>
  <c r="C2435" i="1"/>
  <c r="S2448" i="1"/>
  <c r="Q2447" i="1"/>
  <c r="R2447" i="1" s="1"/>
  <c r="T2448" i="1"/>
  <c r="D2449" i="1" l="1"/>
  <c r="E2449" i="1" s="1"/>
  <c r="F2450" i="1" s="1"/>
  <c r="K2435" i="1"/>
  <c r="L2435" i="1" s="1"/>
  <c r="M2435" i="1" s="1"/>
  <c r="N2435" i="1" s="1"/>
  <c r="P2435" i="1" s="1"/>
  <c r="J2436" i="1"/>
  <c r="H2436" i="1"/>
  <c r="G2437" i="1"/>
  <c r="C2436" i="1"/>
  <c r="O2449" i="1"/>
  <c r="A2450" i="1"/>
  <c r="B2449" i="1"/>
  <c r="I2463" i="1"/>
  <c r="S2449" i="1"/>
  <c r="Q2448" i="1"/>
  <c r="R2448" i="1" s="1"/>
  <c r="T2449" i="1"/>
  <c r="D2450" i="1" l="1"/>
  <c r="E2450" i="1" s="1"/>
  <c r="F2451" i="1" s="1"/>
  <c r="H2437" i="1"/>
  <c r="G2438" i="1"/>
  <c r="K2436" i="1"/>
  <c r="L2436" i="1" s="1"/>
  <c r="M2436" i="1" s="1"/>
  <c r="N2436" i="1" s="1"/>
  <c r="P2436" i="1" s="1"/>
  <c r="J2437" i="1"/>
  <c r="I2464" i="1"/>
  <c r="A2451" i="1"/>
  <c r="B2450" i="1"/>
  <c r="O2450" i="1"/>
  <c r="C2437" i="1"/>
  <c r="S2450" i="1"/>
  <c r="T2450" i="1"/>
  <c r="Q2449" i="1"/>
  <c r="R2449" i="1" s="1"/>
  <c r="D2451" i="1" l="1"/>
  <c r="E2451" i="1" s="1"/>
  <c r="F2452" i="1" s="1"/>
  <c r="K2437" i="1"/>
  <c r="L2437" i="1" s="1"/>
  <c r="M2437" i="1" s="1"/>
  <c r="N2437" i="1" s="1"/>
  <c r="P2437" i="1" s="1"/>
  <c r="J2438" i="1"/>
  <c r="H2438" i="1"/>
  <c r="G2439" i="1"/>
  <c r="Q2450" i="1"/>
  <c r="R2450" i="1" s="1"/>
  <c r="T2451" i="1"/>
  <c r="S2451" i="1"/>
  <c r="I2465" i="1"/>
  <c r="C2438" i="1"/>
  <c r="A2452" i="1"/>
  <c r="O2451" i="1"/>
  <c r="B2451" i="1"/>
  <c r="D2452" i="1" l="1"/>
  <c r="E2452" i="1" s="1"/>
  <c r="F2453" i="1" s="1"/>
  <c r="H2439" i="1"/>
  <c r="G2440" i="1"/>
  <c r="K2438" i="1"/>
  <c r="L2438" i="1" s="1"/>
  <c r="M2438" i="1" s="1"/>
  <c r="N2438" i="1" s="1"/>
  <c r="P2438" i="1" s="1"/>
  <c r="J2439" i="1"/>
  <c r="A2453" i="1"/>
  <c r="B2452" i="1"/>
  <c r="O2452" i="1"/>
  <c r="I2466" i="1"/>
  <c r="T2452" i="1"/>
  <c r="S2452" i="1"/>
  <c r="Q2451" i="1"/>
  <c r="R2451" i="1" s="1"/>
  <c r="C2439" i="1"/>
  <c r="D2453" i="1" l="1"/>
  <c r="E2453" i="1" s="1"/>
  <c r="F2454" i="1" s="1"/>
  <c r="K2439" i="1"/>
  <c r="L2439" i="1" s="1"/>
  <c r="M2439" i="1" s="1"/>
  <c r="N2439" i="1" s="1"/>
  <c r="P2439" i="1" s="1"/>
  <c r="J2440" i="1"/>
  <c r="H2440" i="1"/>
  <c r="G2441" i="1"/>
  <c r="C2440" i="1"/>
  <c r="T2453" i="1"/>
  <c r="S2453" i="1"/>
  <c r="Q2452" i="1"/>
  <c r="R2452" i="1" s="1"/>
  <c r="I2467" i="1"/>
  <c r="O2453" i="1"/>
  <c r="B2453" i="1"/>
  <c r="A2454" i="1"/>
  <c r="D2454" i="1" l="1"/>
  <c r="E2454" i="1" s="1"/>
  <c r="F2455" i="1" s="1"/>
  <c r="H2441" i="1"/>
  <c r="G2442" i="1"/>
  <c r="K2440" i="1"/>
  <c r="L2440" i="1" s="1"/>
  <c r="M2440" i="1" s="1"/>
  <c r="N2440" i="1" s="1"/>
  <c r="P2440" i="1" s="1"/>
  <c r="J2441" i="1"/>
  <c r="S2454" i="1"/>
  <c r="T2454" i="1"/>
  <c r="Q2453" i="1"/>
  <c r="R2453" i="1" s="1"/>
  <c r="I2468" i="1"/>
  <c r="C2441" i="1"/>
  <c r="B2454" i="1"/>
  <c r="O2454" i="1"/>
  <c r="A2455" i="1"/>
  <c r="D2455" i="1" l="1"/>
  <c r="E2455" i="1" s="1"/>
  <c r="F2456" i="1" s="1"/>
  <c r="K2441" i="1"/>
  <c r="L2441" i="1" s="1"/>
  <c r="M2441" i="1" s="1"/>
  <c r="N2441" i="1" s="1"/>
  <c r="P2441" i="1" s="1"/>
  <c r="J2442" i="1"/>
  <c r="H2442" i="1"/>
  <c r="G2443" i="1"/>
  <c r="B2455" i="1"/>
  <c r="A2456" i="1"/>
  <c r="O2455" i="1"/>
  <c r="Q2454" i="1"/>
  <c r="R2454" i="1" s="1"/>
  <c r="T2455" i="1"/>
  <c r="S2455" i="1"/>
  <c r="I2469" i="1"/>
  <c r="C2442" i="1"/>
  <c r="D2456" i="1" l="1"/>
  <c r="E2456" i="1" s="1"/>
  <c r="F2457" i="1" s="1"/>
  <c r="H2443" i="1"/>
  <c r="G2444" i="1"/>
  <c r="K2442" i="1"/>
  <c r="L2442" i="1" s="1"/>
  <c r="M2442" i="1" s="1"/>
  <c r="N2442" i="1" s="1"/>
  <c r="P2442" i="1" s="1"/>
  <c r="J2443" i="1"/>
  <c r="C2443" i="1"/>
  <c r="I2470" i="1"/>
  <c r="B2456" i="1"/>
  <c r="O2456" i="1"/>
  <c r="A2457" i="1"/>
  <c r="T2456" i="1"/>
  <c r="S2456" i="1"/>
  <c r="Q2455" i="1"/>
  <c r="R2455" i="1" s="1"/>
  <c r="D2457" i="1" l="1"/>
  <c r="E2457" i="1" s="1"/>
  <c r="F2458" i="1" s="1"/>
  <c r="K2443" i="1"/>
  <c r="L2443" i="1" s="1"/>
  <c r="M2443" i="1" s="1"/>
  <c r="N2443" i="1" s="1"/>
  <c r="P2443" i="1" s="1"/>
  <c r="J2444" i="1"/>
  <c r="H2444" i="1"/>
  <c r="G2445" i="1"/>
  <c r="B2457" i="1"/>
  <c r="A2458" i="1"/>
  <c r="O2457" i="1"/>
  <c r="T2457" i="1"/>
  <c r="S2457" i="1"/>
  <c r="Q2456" i="1"/>
  <c r="R2456" i="1" s="1"/>
  <c r="I2471" i="1"/>
  <c r="C2444" i="1"/>
  <c r="D2458" i="1" l="1"/>
  <c r="E2458" i="1" s="1"/>
  <c r="F2459" i="1" s="1"/>
  <c r="H2445" i="1"/>
  <c r="G2446" i="1"/>
  <c r="K2444" i="1"/>
  <c r="L2444" i="1" s="1"/>
  <c r="M2444" i="1" s="1"/>
  <c r="N2444" i="1" s="1"/>
  <c r="P2444" i="1" s="1"/>
  <c r="J2445" i="1"/>
  <c r="C2445" i="1"/>
  <c r="A2459" i="1"/>
  <c r="B2458" i="1"/>
  <c r="O2458" i="1"/>
  <c r="I2472" i="1"/>
  <c r="Q2457" i="1"/>
  <c r="R2457" i="1" s="1"/>
  <c r="S2458" i="1"/>
  <c r="T2458" i="1"/>
  <c r="D2459" i="1" l="1"/>
  <c r="E2459" i="1" s="1"/>
  <c r="F2460" i="1" s="1"/>
  <c r="K2445" i="1"/>
  <c r="L2445" i="1" s="1"/>
  <c r="M2445" i="1" s="1"/>
  <c r="N2445" i="1" s="1"/>
  <c r="P2445" i="1" s="1"/>
  <c r="J2446" i="1"/>
  <c r="H2446" i="1"/>
  <c r="G2447" i="1"/>
  <c r="Q2458" i="1"/>
  <c r="R2458" i="1" s="1"/>
  <c r="T2459" i="1"/>
  <c r="S2459" i="1"/>
  <c r="I2473" i="1"/>
  <c r="A2460" i="1"/>
  <c r="O2459" i="1"/>
  <c r="B2459" i="1"/>
  <c r="C2446" i="1"/>
  <c r="D2460" i="1" l="1"/>
  <c r="E2460" i="1" s="1"/>
  <c r="F2461" i="1" s="1"/>
  <c r="H2447" i="1"/>
  <c r="G2448" i="1"/>
  <c r="K2446" i="1"/>
  <c r="L2446" i="1" s="1"/>
  <c r="M2446" i="1" s="1"/>
  <c r="N2446" i="1" s="1"/>
  <c r="P2446" i="1" s="1"/>
  <c r="J2447" i="1"/>
  <c r="I2474" i="1"/>
  <c r="T2460" i="1"/>
  <c r="Q2459" i="1"/>
  <c r="R2459" i="1" s="1"/>
  <c r="S2460" i="1"/>
  <c r="C2447" i="1"/>
  <c r="O2460" i="1"/>
  <c r="B2460" i="1"/>
  <c r="A2461" i="1"/>
  <c r="D2461" i="1" l="1"/>
  <c r="E2461" i="1" s="1"/>
  <c r="F2462" i="1" s="1"/>
  <c r="K2447" i="1"/>
  <c r="L2447" i="1" s="1"/>
  <c r="M2447" i="1" s="1"/>
  <c r="N2447" i="1" s="1"/>
  <c r="P2447" i="1" s="1"/>
  <c r="J2448" i="1"/>
  <c r="H2448" i="1"/>
  <c r="G2449" i="1"/>
  <c r="Q2460" i="1"/>
  <c r="R2460" i="1" s="1"/>
  <c r="T2461" i="1"/>
  <c r="S2461" i="1"/>
  <c r="A2462" i="1"/>
  <c r="B2461" i="1"/>
  <c r="O2461" i="1"/>
  <c r="C2448" i="1"/>
  <c r="I2475" i="1"/>
  <c r="D2462" i="1" l="1"/>
  <c r="E2462" i="1" s="1"/>
  <c r="F2463" i="1" s="1"/>
  <c r="H2449" i="1"/>
  <c r="G2450" i="1"/>
  <c r="K2448" i="1"/>
  <c r="L2448" i="1" s="1"/>
  <c r="M2448" i="1" s="1"/>
  <c r="N2448" i="1" s="1"/>
  <c r="P2448" i="1" s="1"/>
  <c r="J2449" i="1"/>
  <c r="C2449" i="1"/>
  <c r="Q2461" i="1"/>
  <c r="R2461" i="1" s="1"/>
  <c r="S2462" i="1"/>
  <c r="T2462" i="1"/>
  <c r="B2462" i="1"/>
  <c r="O2462" i="1"/>
  <c r="A2463" i="1"/>
  <c r="I2476" i="1"/>
  <c r="D2463" i="1" l="1"/>
  <c r="E2463" i="1" s="1"/>
  <c r="F2464" i="1" s="1"/>
  <c r="K2449" i="1"/>
  <c r="L2449" i="1" s="1"/>
  <c r="M2449" i="1" s="1"/>
  <c r="N2449" i="1" s="1"/>
  <c r="P2449" i="1" s="1"/>
  <c r="J2450" i="1"/>
  <c r="H2450" i="1"/>
  <c r="G2451" i="1"/>
  <c r="I2477" i="1"/>
  <c r="S2463" i="1"/>
  <c r="Q2462" i="1"/>
  <c r="R2462" i="1" s="1"/>
  <c r="T2463" i="1"/>
  <c r="B2463" i="1"/>
  <c r="O2463" i="1"/>
  <c r="A2464" i="1"/>
  <c r="C2450" i="1"/>
  <c r="D2464" i="1" l="1"/>
  <c r="E2464" i="1" s="1"/>
  <c r="F2465" i="1" s="1"/>
  <c r="H2451" i="1"/>
  <c r="G2452" i="1"/>
  <c r="K2450" i="1"/>
  <c r="L2450" i="1" s="1"/>
  <c r="M2450" i="1" s="1"/>
  <c r="N2450" i="1" s="1"/>
  <c r="P2450" i="1" s="1"/>
  <c r="J2451" i="1"/>
  <c r="B2464" i="1"/>
  <c r="O2464" i="1"/>
  <c r="A2465" i="1"/>
  <c r="C2451" i="1"/>
  <c r="T2464" i="1"/>
  <c r="S2464" i="1"/>
  <c r="Q2463" i="1"/>
  <c r="R2463" i="1" s="1"/>
  <c r="I2478" i="1"/>
  <c r="D2465" i="1" l="1"/>
  <c r="E2465" i="1" s="1"/>
  <c r="F2466" i="1" s="1"/>
  <c r="K2451" i="1"/>
  <c r="L2451" i="1" s="1"/>
  <c r="M2451" i="1" s="1"/>
  <c r="N2451" i="1" s="1"/>
  <c r="P2451" i="1" s="1"/>
  <c r="J2452" i="1"/>
  <c r="H2452" i="1"/>
  <c r="G2453" i="1"/>
  <c r="I2479" i="1"/>
  <c r="A2466" i="1"/>
  <c r="B2465" i="1"/>
  <c r="O2465" i="1"/>
  <c r="C2452" i="1"/>
  <c r="Q2464" i="1"/>
  <c r="R2464" i="1" s="1"/>
  <c r="T2465" i="1"/>
  <c r="S2465" i="1"/>
  <c r="D2466" i="1" l="1"/>
  <c r="E2466" i="1" s="1"/>
  <c r="F2467" i="1" s="1"/>
  <c r="H2453" i="1"/>
  <c r="G2454" i="1"/>
  <c r="K2452" i="1"/>
  <c r="L2452" i="1" s="1"/>
  <c r="M2452" i="1" s="1"/>
  <c r="N2452" i="1" s="1"/>
  <c r="P2452" i="1" s="1"/>
  <c r="J2453" i="1"/>
  <c r="I2480" i="1"/>
  <c r="Q2465" i="1"/>
  <c r="R2465" i="1" s="1"/>
  <c r="T2466" i="1"/>
  <c r="S2466" i="1"/>
  <c r="B2466" i="1"/>
  <c r="A2467" i="1"/>
  <c r="O2466" i="1"/>
  <c r="C2453" i="1"/>
  <c r="D2467" i="1" l="1"/>
  <c r="E2467" i="1" s="1"/>
  <c r="F2468" i="1" s="1"/>
  <c r="K2453" i="1"/>
  <c r="L2453" i="1" s="1"/>
  <c r="M2453" i="1" s="1"/>
  <c r="N2453" i="1" s="1"/>
  <c r="P2453" i="1" s="1"/>
  <c r="J2454" i="1"/>
  <c r="H2454" i="1"/>
  <c r="G2455" i="1"/>
  <c r="Q2466" i="1"/>
  <c r="R2466" i="1" s="1"/>
  <c r="S2467" i="1"/>
  <c r="T2467" i="1"/>
  <c r="I2481" i="1"/>
  <c r="O2467" i="1"/>
  <c r="B2467" i="1"/>
  <c r="A2468" i="1"/>
  <c r="C2454" i="1"/>
  <c r="D2468" i="1" l="1"/>
  <c r="E2468" i="1" s="1"/>
  <c r="F2469" i="1" s="1"/>
  <c r="H2455" i="1"/>
  <c r="G2456" i="1"/>
  <c r="K2454" i="1"/>
  <c r="L2454" i="1" s="1"/>
  <c r="M2454" i="1" s="1"/>
  <c r="N2454" i="1" s="1"/>
  <c r="P2454" i="1" s="1"/>
  <c r="J2455" i="1"/>
  <c r="I2482" i="1"/>
  <c r="S2468" i="1"/>
  <c r="Q2467" i="1"/>
  <c r="R2467" i="1" s="1"/>
  <c r="T2468" i="1"/>
  <c r="C2455" i="1"/>
  <c r="O2468" i="1"/>
  <c r="A2469" i="1"/>
  <c r="B2468" i="1"/>
  <c r="D2469" i="1" l="1"/>
  <c r="E2469" i="1" s="1"/>
  <c r="F2470" i="1" s="1"/>
  <c r="K2455" i="1"/>
  <c r="L2455" i="1" s="1"/>
  <c r="M2455" i="1" s="1"/>
  <c r="N2455" i="1" s="1"/>
  <c r="P2455" i="1" s="1"/>
  <c r="J2456" i="1"/>
  <c r="H2456" i="1"/>
  <c r="G2457" i="1"/>
  <c r="I2483" i="1"/>
  <c r="O2469" i="1"/>
  <c r="A2470" i="1"/>
  <c r="B2469" i="1"/>
  <c r="C2456" i="1"/>
  <c r="T2469" i="1"/>
  <c r="Q2468" i="1"/>
  <c r="R2468" i="1" s="1"/>
  <c r="S2469" i="1"/>
  <c r="D2470" i="1" l="1"/>
  <c r="E2470" i="1" s="1"/>
  <c r="F2471" i="1" s="1"/>
  <c r="H2457" i="1"/>
  <c r="G2458" i="1"/>
  <c r="K2456" i="1"/>
  <c r="L2456" i="1" s="1"/>
  <c r="M2456" i="1" s="1"/>
  <c r="N2456" i="1" s="1"/>
  <c r="P2456" i="1" s="1"/>
  <c r="J2457" i="1"/>
  <c r="C2457" i="1"/>
  <c r="Q2469" i="1"/>
  <c r="R2469" i="1" s="1"/>
  <c r="T2470" i="1"/>
  <c r="S2470" i="1"/>
  <c r="I2484" i="1"/>
  <c r="B2470" i="1"/>
  <c r="O2470" i="1"/>
  <c r="A2471" i="1"/>
  <c r="D2471" i="1" l="1"/>
  <c r="E2471" i="1" s="1"/>
  <c r="F2472" i="1" s="1"/>
  <c r="K2457" i="1"/>
  <c r="L2457" i="1" s="1"/>
  <c r="M2457" i="1" s="1"/>
  <c r="N2457" i="1" s="1"/>
  <c r="P2457" i="1" s="1"/>
  <c r="J2458" i="1"/>
  <c r="H2458" i="1"/>
  <c r="G2459" i="1"/>
  <c r="B2471" i="1"/>
  <c r="O2471" i="1"/>
  <c r="A2472" i="1"/>
  <c r="Q2470" i="1"/>
  <c r="R2470" i="1" s="1"/>
  <c r="S2471" i="1"/>
  <c r="T2471" i="1"/>
  <c r="I2485" i="1"/>
  <c r="C2458" i="1"/>
  <c r="D2472" i="1" l="1"/>
  <c r="E2472" i="1" s="1"/>
  <c r="F2473" i="1" s="1"/>
  <c r="H2459" i="1"/>
  <c r="G2460" i="1"/>
  <c r="K2458" i="1"/>
  <c r="L2458" i="1" s="1"/>
  <c r="M2458" i="1" s="1"/>
  <c r="N2458" i="1" s="1"/>
  <c r="P2458" i="1" s="1"/>
  <c r="J2459" i="1"/>
  <c r="C2459" i="1"/>
  <c r="O2472" i="1"/>
  <c r="A2473" i="1"/>
  <c r="B2472" i="1"/>
  <c r="T2472" i="1"/>
  <c r="S2472" i="1"/>
  <c r="Q2471" i="1"/>
  <c r="R2471" i="1" s="1"/>
  <c r="I2486" i="1"/>
  <c r="D2473" i="1" l="1"/>
  <c r="E2473" i="1" s="1"/>
  <c r="F2474" i="1" s="1"/>
  <c r="K2459" i="1"/>
  <c r="L2459" i="1" s="1"/>
  <c r="M2459" i="1" s="1"/>
  <c r="N2459" i="1" s="1"/>
  <c r="P2459" i="1" s="1"/>
  <c r="J2460" i="1"/>
  <c r="H2460" i="1"/>
  <c r="G2461" i="1"/>
  <c r="Q2472" i="1"/>
  <c r="R2472" i="1" s="1"/>
  <c r="T2473" i="1"/>
  <c r="S2473" i="1"/>
  <c r="I2487" i="1"/>
  <c r="B2473" i="1"/>
  <c r="O2473" i="1"/>
  <c r="A2474" i="1"/>
  <c r="C2460" i="1"/>
  <c r="D2474" i="1" l="1"/>
  <c r="E2474" i="1" s="1"/>
  <c r="F2475" i="1" s="1"/>
  <c r="H2461" i="1"/>
  <c r="G2462" i="1"/>
  <c r="K2460" i="1"/>
  <c r="L2460" i="1" s="1"/>
  <c r="M2460" i="1" s="1"/>
  <c r="N2460" i="1" s="1"/>
  <c r="P2460" i="1" s="1"/>
  <c r="J2461" i="1"/>
  <c r="B2474" i="1"/>
  <c r="A2475" i="1"/>
  <c r="O2474" i="1"/>
  <c r="C2461" i="1"/>
  <c r="Q2473" i="1"/>
  <c r="R2473" i="1" s="1"/>
  <c r="T2474" i="1"/>
  <c r="S2474" i="1"/>
  <c r="I2488" i="1"/>
  <c r="D2475" i="1" l="1"/>
  <c r="E2475" i="1" s="1"/>
  <c r="F2476" i="1" s="1"/>
  <c r="K2461" i="1"/>
  <c r="L2461" i="1" s="1"/>
  <c r="M2461" i="1" s="1"/>
  <c r="N2461" i="1" s="1"/>
  <c r="P2461" i="1" s="1"/>
  <c r="J2462" i="1"/>
  <c r="H2462" i="1"/>
  <c r="G2463" i="1"/>
  <c r="I2489" i="1"/>
  <c r="B2475" i="1"/>
  <c r="O2475" i="1"/>
  <c r="A2476" i="1"/>
  <c r="C2462" i="1"/>
  <c r="S2475" i="1"/>
  <c r="T2475" i="1"/>
  <c r="Q2474" i="1"/>
  <c r="R2474" i="1" s="1"/>
  <c r="D2476" i="1" l="1"/>
  <c r="E2476" i="1" s="1"/>
  <c r="F2477" i="1" s="1"/>
  <c r="H2463" i="1"/>
  <c r="G2464" i="1"/>
  <c r="K2462" i="1"/>
  <c r="L2462" i="1" s="1"/>
  <c r="M2462" i="1" s="1"/>
  <c r="N2462" i="1" s="1"/>
  <c r="P2462" i="1" s="1"/>
  <c r="J2463" i="1"/>
  <c r="T2476" i="1"/>
  <c r="Q2475" i="1"/>
  <c r="R2475" i="1" s="1"/>
  <c r="S2476" i="1"/>
  <c r="I2490" i="1"/>
  <c r="C2463" i="1"/>
  <c r="O2476" i="1"/>
  <c r="A2477" i="1"/>
  <c r="B2476" i="1"/>
  <c r="D2477" i="1" l="1"/>
  <c r="E2477" i="1" s="1"/>
  <c r="F2478" i="1" s="1"/>
  <c r="K2463" i="1"/>
  <c r="L2463" i="1" s="1"/>
  <c r="M2463" i="1" s="1"/>
  <c r="N2463" i="1" s="1"/>
  <c r="P2463" i="1" s="1"/>
  <c r="J2464" i="1"/>
  <c r="H2464" i="1"/>
  <c r="G2465" i="1"/>
  <c r="A2478" i="1"/>
  <c r="B2477" i="1"/>
  <c r="O2477" i="1"/>
  <c r="C2464" i="1"/>
  <c r="I2491" i="1"/>
  <c r="Q2476" i="1"/>
  <c r="R2476" i="1" s="1"/>
  <c r="T2477" i="1"/>
  <c r="S2477" i="1"/>
  <c r="D2478" i="1" l="1"/>
  <c r="E2478" i="1" s="1"/>
  <c r="F2479" i="1" s="1"/>
  <c r="H2465" i="1"/>
  <c r="G2466" i="1"/>
  <c r="K2464" i="1"/>
  <c r="L2464" i="1" s="1"/>
  <c r="M2464" i="1" s="1"/>
  <c r="N2464" i="1" s="1"/>
  <c r="P2464" i="1" s="1"/>
  <c r="J2465" i="1"/>
  <c r="C2465" i="1"/>
  <c r="Q2477" i="1"/>
  <c r="R2477" i="1" s="1"/>
  <c r="T2478" i="1"/>
  <c r="S2478" i="1"/>
  <c r="B2478" i="1"/>
  <c r="O2478" i="1"/>
  <c r="A2479" i="1"/>
  <c r="I2492" i="1"/>
  <c r="D2479" i="1" l="1"/>
  <c r="E2479" i="1" s="1"/>
  <c r="F2480" i="1" s="1"/>
  <c r="K2465" i="1"/>
  <c r="L2465" i="1" s="1"/>
  <c r="M2465" i="1" s="1"/>
  <c r="N2465" i="1" s="1"/>
  <c r="P2465" i="1" s="1"/>
  <c r="J2466" i="1"/>
  <c r="H2466" i="1"/>
  <c r="G2467" i="1"/>
  <c r="Q2478" i="1"/>
  <c r="R2478" i="1" s="1"/>
  <c r="S2479" i="1"/>
  <c r="T2479" i="1"/>
  <c r="C2466" i="1"/>
  <c r="I2493" i="1"/>
  <c r="B2479" i="1"/>
  <c r="O2479" i="1"/>
  <c r="A2480" i="1"/>
  <c r="D2480" i="1" l="1"/>
  <c r="E2480" i="1" s="1"/>
  <c r="F2481" i="1" s="1"/>
  <c r="H2467" i="1"/>
  <c r="G2468" i="1"/>
  <c r="K2466" i="1"/>
  <c r="L2466" i="1" s="1"/>
  <c r="M2466" i="1" s="1"/>
  <c r="N2466" i="1" s="1"/>
  <c r="P2466" i="1" s="1"/>
  <c r="J2467" i="1"/>
  <c r="B2480" i="1"/>
  <c r="O2480" i="1"/>
  <c r="A2481" i="1"/>
  <c r="I2494" i="1"/>
  <c r="Q2479" i="1"/>
  <c r="R2479" i="1" s="1"/>
  <c r="T2480" i="1"/>
  <c r="S2480" i="1"/>
  <c r="C2467" i="1"/>
  <c r="D2481" i="1" l="1"/>
  <c r="E2481" i="1" s="1"/>
  <c r="F2482" i="1" s="1"/>
  <c r="K2467" i="1"/>
  <c r="L2467" i="1" s="1"/>
  <c r="M2467" i="1" s="1"/>
  <c r="N2467" i="1" s="1"/>
  <c r="P2467" i="1" s="1"/>
  <c r="J2468" i="1"/>
  <c r="H2468" i="1"/>
  <c r="G2469" i="1"/>
  <c r="I2495" i="1"/>
  <c r="O2481" i="1"/>
  <c r="A2482" i="1"/>
  <c r="B2481" i="1"/>
  <c r="C2468" i="1"/>
  <c r="T2481" i="1"/>
  <c r="S2481" i="1"/>
  <c r="Q2480" i="1"/>
  <c r="R2480" i="1" s="1"/>
  <c r="D2482" i="1" l="1"/>
  <c r="E2482" i="1" s="1"/>
  <c r="F2483" i="1" s="1"/>
  <c r="H2469" i="1"/>
  <c r="G2470" i="1"/>
  <c r="K2468" i="1"/>
  <c r="L2468" i="1" s="1"/>
  <c r="M2468" i="1" s="1"/>
  <c r="N2468" i="1" s="1"/>
  <c r="P2468" i="1" s="1"/>
  <c r="J2469" i="1"/>
  <c r="O2482" i="1"/>
  <c r="B2482" i="1"/>
  <c r="A2483" i="1"/>
  <c r="T2482" i="1"/>
  <c r="Q2481" i="1"/>
  <c r="R2481" i="1" s="1"/>
  <c r="S2482" i="1"/>
  <c r="C2469" i="1"/>
  <c r="I2496" i="1"/>
  <c r="D2483" i="1" l="1"/>
  <c r="E2483" i="1" s="1"/>
  <c r="F2484" i="1" s="1"/>
  <c r="K2469" i="1"/>
  <c r="L2469" i="1" s="1"/>
  <c r="M2469" i="1" s="1"/>
  <c r="N2469" i="1" s="1"/>
  <c r="P2469" i="1" s="1"/>
  <c r="J2470" i="1"/>
  <c r="H2470" i="1"/>
  <c r="G2471" i="1"/>
  <c r="B2483" i="1"/>
  <c r="O2483" i="1"/>
  <c r="A2484" i="1"/>
  <c r="C2470" i="1"/>
  <c r="I2497" i="1"/>
  <c r="Q2482" i="1"/>
  <c r="R2482" i="1" s="1"/>
  <c r="S2483" i="1"/>
  <c r="T2483" i="1"/>
  <c r="D2484" i="1" l="1"/>
  <c r="E2484" i="1" s="1"/>
  <c r="F2485" i="1" s="1"/>
  <c r="H2471" i="1"/>
  <c r="G2472" i="1"/>
  <c r="K2470" i="1"/>
  <c r="L2470" i="1" s="1"/>
  <c r="M2470" i="1" s="1"/>
  <c r="N2470" i="1" s="1"/>
  <c r="P2470" i="1" s="1"/>
  <c r="J2471" i="1"/>
  <c r="I2498" i="1"/>
  <c r="B2484" i="1"/>
  <c r="O2484" i="1"/>
  <c r="A2485" i="1"/>
  <c r="C2471" i="1"/>
  <c r="Q2483" i="1"/>
  <c r="R2483" i="1" s="1"/>
  <c r="T2484" i="1"/>
  <c r="S2484" i="1"/>
  <c r="D2485" i="1" l="1"/>
  <c r="E2485" i="1" s="1"/>
  <c r="F2486" i="1" s="1"/>
  <c r="K2471" i="1"/>
  <c r="L2471" i="1" s="1"/>
  <c r="M2471" i="1" s="1"/>
  <c r="N2471" i="1" s="1"/>
  <c r="P2471" i="1" s="1"/>
  <c r="J2472" i="1"/>
  <c r="H2472" i="1"/>
  <c r="G2473" i="1"/>
  <c r="C2472" i="1"/>
  <c r="Q2484" i="1"/>
  <c r="R2484" i="1" s="1"/>
  <c r="T2485" i="1"/>
  <c r="S2485" i="1"/>
  <c r="B2485" i="1"/>
  <c r="O2485" i="1"/>
  <c r="A2486" i="1"/>
  <c r="I2499" i="1"/>
  <c r="D2486" i="1" l="1"/>
  <c r="E2486" i="1" s="1"/>
  <c r="F2487" i="1" s="1"/>
  <c r="H2473" i="1"/>
  <c r="G2474" i="1"/>
  <c r="K2472" i="1"/>
  <c r="L2472" i="1" s="1"/>
  <c r="M2472" i="1" s="1"/>
  <c r="N2472" i="1" s="1"/>
  <c r="P2472" i="1" s="1"/>
  <c r="J2473" i="1"/>
  <c r="B2486" i="1"/>
  <c r="A2487" i="1"/>
  <c r="O2486" i="1"/>
  <c r="I2500" i="1"/>
  <c r="S2486" i="1"/>
  <c r="Q2485" i="1"/>
  <c r="R2485" i="1" s="1"/>
  <c r="T2486" i="1"/>
  <c r="C2473" i="1"/>
  <c r="D2487" i="1" l="1"/>
  <c r="E2487" i="1" s="1"/>
  <c r="F2488" i="1" s="1"/>
  <c r="K2473" i="1"/>
  <c r="L2473" i="1" s="1"/>
  <c r="M2473" i="1" s="1"/>
  <c r="N2473" i="1" s="1"/>
  <c r="P2473" i="1" s="1"/>
  <c r="J2474" i="1"/>
  <c r="H2474" i="1"/>
  <c r="G2475" i="1"/>
  <c r="B2487" i="1"/>
  <c r="A2488" i="1"/>
  <c r="O2487" i="1"/>
  <c r="I2501" i="1"/>
  <c r="C2474" i="1"/>
  <c r="T2487" i="1"/>
  <c r="S2487" i="1"/>
  <c r="Q2486" i="1"/>
  <c r="R2486" i="1" s="1"/>
  <c r="D2488" i="1" l="1"/>
  <c r="E2488" i="1" s="1"/>
  <c r="F2489" i="1" s="1"/>
  <c r="H2475" i="1"/>
  <c r="G2476" i="1"/>
  <c r="K2474" i="1"/>
  <c r="L2474" i="1" s="1"/>
  <c r="M2474" i="1" s="1"/>
  <c r="N2474" i="1" s="1"/>
  <c r="P2474" i="1" s="1"/>
  <c r="J2475" i="1"/>
  <c r="I2502" i="1"/>
  <c r="Q2487" i="1"/>
  <c r="R2487" i="1" s="1"/>
  <c r="S2488" i="1"/>
  <c r="T2488" i="1"/>
  <c r="C2475" i="1"/>
  <c r="O2488" i="1"/>
  <c r="A2489" i="1"/>
  <c r="B2488" i="1"/>
  <c r="D2489" i="1" l="1"/>
  <c r="E2489" i="1" s="1"/>
  <c r="F2490" i="1" s="1"/>
  <c r="K2475" i="1"/>
  <c r="L2475" i="1" s="1"/>
  <c r="M2475" i="1" s="1"/>
  <c r="N2475" i="1" s="1"/>
  <c r="P2475" i="1" s="1"/>
  <c r="J2476" i="1"/>
  <c r="H2476" i="1"/>
  <c r="G2477" i="1"/>
  <c r="Q2488" i="1"/>
  <c r="R2488" i="1" s="1"/>
  <c r="T2489" i="1"/>
  <c r="S2489" i="1"/>
  <c r="I2503" i="1"/>
  <c r="C2476" i="1"/>
  <c r="B2489" i="1"/>
  <c r="O2489" i="1"/>
  <c r="A2490" i="1"/>
  <c r="D2490" i="1" l="1"/>
  <c r="E2490" i="1" s="1"/>
  <c r="F2491" i="1" s="1"/>
  <c r="H2477" i="1"/>
  <c r="G2478" i="1"/>
  <c r="K2476" i="1"/>
  <c r="L2476" i="1" s="1"/>
  <c r="M2476" i="1" s="1"/>
  <c r="N2476" i="1" s="1"/>
  <c r="P2476" i="1" s="1"/>
  <c r="J2477" i="1"/>
  <c r="I2504" i="1"/>
  <c r="B2490" i="1"/>
  <c r="O2490" i="1"/>
  <c r="A2491" i="1"/>
  <c r="S2490" i="1"/>
  <c r="Q2489" i="1"/>
  <c r="R2489" i="1" s="1"/>
  <c r="T2490" i="1"/>
  <c r="C2477" i="1"/>
  <c r="D2491" i="1" l="1"/>
  <c r="E2491" i="1" s="1"/>
  <c r="F2492" i="1" s="1"/>
  <c r="K2477" i="1"/>
  <c r="L2477" i="1" s="1"/>
  <c r="M2477" i="1" s="1"/>
  <c r="N2477" i="1" s="1"/>
  <c r="P2477" i="1" s="1"/>
  <c r="J2478" i="1"/>
  <c r="H2478" i="1"/>
  <c r="G2479" i="1"/>
  <c r="T2491" i="1"/>
  <c r="Q2490" i="1"/>
  <c r="R2490" i="1" s="1"/>
  <c r="S2491" i="1"/>
  <c r="I2505" i="1"/>
  <c r="C2478" i="1"/>
  <c r="B2491" i="1"/>
  <c r="A2492" i="1"/>
  <c r="O2491" i="1"/>
  <c r="D2492" i="1" l="1"/>
  <c r="E2492" i="1" s="1"/>
  <c r="F2493" i="1" s="1"/>
  <c r="H2479" i="1"/>
  <c r="G2480" i="1"/>
  <c r="K2478" i="1"/>
  <c r="L2478" i="1" s="1"/>
  <c r="M2478" i="1" s="1"/>
  <c r="N2478" i="1" s="1"/>
  <c r="P2478" i="1" s="1"/>
  <c r="J2479" i="1"/>
  <c r="Q2491" i="1"/>
  <c r="R2491" i="1" s="1"/>
  <c r="S2492" i="1"/>
  <c r="T2492" i="1"/>
  <c r="O2492" i="1"/>
  <c r="A2493" i="1"/>
  <c r="B2492" i="1"/>
  <c r="C2479" i="1"/>
  <c r="I2506" i="1"/>
  <c r="D2493" i="1" l="1"/>
  <c r="E2493" i="1" s="1"/>
  <c r="F2494" i="1" s="1"/>
  <c r="K2479" i="1"/>
  <c r="L2479" i="1" s="1"/>
  <c r="M2479" i="1" s="1"/>
  <c r="N2479" i="1" s="1"/>
  <c r="P2479" i="1" s="1"/>
  <c r="J2480" i="1"/>
  <c r="H2480" i="1"/>
  <c r="G2481" i="1"/>
  <c r="I2507" i="1"/>
  <c r="C2480" i="1"/>
  <c r="B2493" i="1"/>
  <c r="O2493" i="1"/>
  <c r="A2494" i="1"/>
  <c r="Q2492" i="1"/>
  <c r="R2492" i="1" s="1"/>
  <c r="T2493" i="1"/>
  <c r="S2493" i="1"/>
  <c r="D2494" i="1" l="1"/>
  <c r="E2494" i="1" s="1"/>
  <c r="F2495" i="1" s="1"/>
  <c r="H2481" i="1"/>
  <c r="G2482" i="1"/>
  <c r="K2480" i="1"/>
  <c r="L2480" i="1" s="1"/>
  <c r="M2480" i="1" s="1"/>
  <c r="N2480" i="1" s="1"/>
  <c r="P2480" i="1" s="1"/>
  <c r="J2481" i="1"/>
  <c r="I2508" i="1"/>
  <c r="A2495" i="1"/>
  <c r="B2494" i="1"/>
  <c r="O2494" i="1"/>
  <c r="S2494" i="1"/>
  <c r="Q2493" i="1"/>
  <c r="R2493" i="1" s="1"/>
  <c r="T2494" i="1"/>
  <c r="C2481" i="1"/>
  <c r="D2495" i="1" l="1"/>
  <c r="E2495" i="1" s="1"/>
  <c r="F2496" i="1" s="1"/>
  <c r="K2481" i="1"/>
  <c r="L2481" i="1" s="1"/>
  <c r="M2481" i="1" s="1"/>
  <c r="N2481" i="1" s="1"/>
  <c r="P2481" i="1" s="1"/>
  <c r="J2482" i="1"/>
  <c r="H2482" i="1"/>
  <c r="G2483" i="1"/>
  <c r="C2482" i="1"/>
  <c r="B2495" i="1"/>
  <c r="O2495" i="1"/>
  <c r="A2496" i="1"/>
  <c r="I2509" i="1"/>
  <c r="T2495" i="1"/>
  <c r="S2495" i="1"/>
  <c r="Q2494" i="1"/>
  <c r="R2494" i="1" s="1"/>
  <c r="D2496" i="1" l="1"/>
  <c r="E2496" i="1" s="1"/>
  <c r="F2497" i="1" s="1"/>
  <c r="H2483" i="1"/>
  <c r="G2484" i="1"/>
  <c r="K2482" i="1"/>
  <c r="L2482" i="1" s="1"/>
  <c r="M2482" i="1" s="1"/>
  <c r="N2482" i="1" s="1"/>
  <c r="P2482" i="1" s="1"/>
  <c r="J2483" i="1"/>
  <c r="B2496" i="1"/>
  <c r="O2496" i="1"/>
  <c r="A2497" i="1"/>
  <c r="Q2495" i="1"/>
  <c r="R2495" i="1" s="1"/>
  <c r="S2496" i="1"/>
  <c r="T2496" i="1"/>
  <c r="I2510" i="1"/>
  <c r="C2483" i="1"/>
  <c r="D2497" i="1" l="1"/>
  <c r="E2497" i="1" s="1"/>
  <c r="F2498" i="1" s="1"/>
  <c r="K2483" i="1"/>
  <c r="L2483" i="1" s="1"/>
  <c r="M2483" i="1" s="1"/>
  <c r="N2483" i="1" s="1"/>
  <c r="P2483" i="1" s="1"/>
  <c r="J2484" i="1"/>
  <c r="H2484" i="1"/>
  <c r="G2485" i="1"/>
  <c r="I2511" i="1"/>
  <c r="B2497" i="1"/>
  <c r="O2497" i="1"/>
  <c r="A2498" i="1"/>
  <c r="Q2496" i="1"/>
  <c r="R2496" i="1" s="1"/>
  <c r="T2497" i="1"/>
  <c r="S2497" i="1"/>
  <c r="C2484" i="1"/>
  <c r="D2498" i="1" l="1"/>
  <c r="E2498" i="1" s="1"/>
  <c r="F2499" i="1" s="1"/>
  <c r="H2485" i="1"/>
  <c r="G2486" i="1"/>
  <c r="K2484" i="1"/>
  <c r="L2484" i="1" s="1"/>
  <c r="M2484" i="1" s="1"/>
  <c r="N2484" i="1" s="1"/>
  <c r="P2484" i="1" s="1"/>
  <c r="J2485" i="1"/>
  <c r="Q2497" i="1"/>
  <c r="R2497" i="1" s="1"/>
  <c r="T2498" i="1"/>
  <c r="S2498" i="1"/>
  <c r="I2512" i="1"/>
  <c r="B2498" i="1"/>
  <c r="O2498" i="1"/>
  <c r="A2499" i="1"/>
  <c r="C2485" i="1"/>
  <c r="D2499" i="1" l="1"/>
  <c r="E2499" i="1" s="1"/>
  <c r="F2500" i="1" s="1"/>
  <c r="K2485" i="1"/>
  <c r="L2485" i="1" s="1"/>
  <c r="M2485" i="1" s="1"/>
  <c r="N2485" i="1" s="1"/>
  <c r="P2485" i="1" s="1"/>
  <c r="J2486" i="1"/>
  <c r="H2486" i="1"/>
  <c r="G2487" i="1"/>
  <c r="C2486" i="1"/>
  <c r="B2499" i="1"/>
  <c r="O2499" i="1"/>
  <c r="A2500" i="1"/>
  <c r="T2499" i="1"/>
  <c r="S2499" i="1"/>
  <c r="Q2498" i="1"/>
  <c r="R2498" i="1" s="1"/>
  <c r="I2513" i="1"/>
  <c r="D2500" i="1" l="1"/>
  <c r="E2500" i="1" s="1"/>
  <c r="F2501" i="1" s="1"/>
  <c r="H2487" i="1"/>
  <c r="G2488" i="1"/>
  <c r="K2486" i="1"/>
  <c r="L2486" i="1" s="1"/>
  <c r="M2486" i="1" s="1"/>
  <c r="N2486" i="1" s="1"/>
  <c r="P2486" i="1" s="1"/>
  <c r="J2487" i="1"/>
  <c r="B2500" i="1"/>
  <c r="O2500" i="1"/>
  <c r="A2501" i="1"/>
  <c r="C2487" i="1"/>
  <c r="I2514" i="1"/>
  <c r="Q2499" i="1"/>
  <c r="R2499" i="1" s="1"/>
  <c r="S2500" i="1"/>
  <c r="T2500" i="1"/>
  <c r="D2501" i="1" l="1"/>
  <c r="E2501" i="1" s="1"/>
  <c r="F2502" i="1" s="1"/>
  <c r="K2487" i="1"/>
  <c r="L2487" i="1" s="1"/>
  <c r="M2487" i="1" s="1"/>
  <c r="N2487" i="1" s="1"/>
  <c r="P2487" i="1" s="1"/>
  <c r="J2488" i="1"/>
  <c r="H2488" i="1"/>
  <c r="G2489" i="1"/>
  <c r="Q2500" i="1"/>
  <c r="R2500" i="1" s="1"/>
  <c r="T2501" i="1"/>
  <c r="S2501" i="1"/>
  <c r="C2488" i="1"/>
  <c r="I2515" i="1"/>
  <c r="A2502" i="1"/>
  <c r="O2501" i="1"/>
  <c r="B2501" i="1"/>
  <c r="D2502" i="1" l="1"/>
  <c r="E2502" i="1" s="1"/>
  <c r="F2503" i="1" s="1"/>
  <c r="H2489" i="1"/>
  <c r="G2490" i="1"/>
  <c r="K2488" i="1"/>
  <c r="L2488" i="1" s="1"/>
  <c r="M2488" i="1" s="1"/>
  <c r="N2488" i="1" s="1"/>
  <c r="P2488" i="1" s="1"/>
  <c r="J2489" i="1"/>
  <c r="C2489" i="1"/>
  <c r="Q2501" i="1"/>
  <c r="R2501" i="1" s="1"/>
  <c r="T2502" i="1"/>
  <c r="S2502" i="1"/>
  <c r="B2502" i="1"/>
  <c r="O2502" i="1"/>
  <c r="A2503" i="1"/>
  <c r="I2516" i="1"/>
  <c r="D2503" i="1" l="1"/>
  <c r="E2503" i="1" s="1"/>
  <c r="F2504" i="1" s="1"/>
  <c r="K2489" i="1"/>
  <c r="L2489" i="1" s="1"/>
  <c r="M2489" i="1" s="1"/>
  <c r="N2489" i="1" s="1"/>
  <c r="P2489" i="1" s="1"/>
  <c r="J2490" i="1"/>
  <c r="H2490" i="1"/>
  <c r="G2491" i="1"/>
  <c r="C2490" i="1"/>
  <c r="B2503" i="1"/>
  <c r="A2504" i="1"/>
  <c r="O2503" i="1"/>
  <c r="I2517" i="1"/>
  <c r="T2503" i="1"/>
  <c r="S2503" i="1"/>
  <c r="Q2502" i="1"/>
  <c r="R2502" i="1" s="1"/>
  <c r="D2504" i="1" l="1"/>
  <c r="E2504" i="1" s="1"/>
  <c r="F2505" i="1" s="1"/>
  <c r="H2491" i="1"/>
  <c r="G2492" i="1"/>
  <c r="K2490" i="1"/>
  <c r="L2490" i="1" s="1"/>
  <c r="M2490" i="1" s="1"/>
  <c r="N2490" i="1" s="1"/>
  <c r="P2490" i="1" s="1"/>
  <c r="J2491" i="1"/>
  <c r="I2518" i="1"/>
  <c r="Q2503" i="1"/>
  <c r="R2503" i="1" s="1"/>
  <c r="S2504" i="1"/>
  <c r="T2504" i="1"/>
  <c r="C2491" i="1"/>
  <c r="O2504" i="1"/>
  <c r="A2505" i="1"/>
  <c r="B2504" i="1"/>
  <c r="D2505" i="1" l="1"/>
  <c r="E2505" i="1" s="1"/>
  <c r="F2506" i="1" s="1"/>
  <c r="K2491" i="1"/>
  <c r="L2491" i="1" s="1"/>
  <c r="M2491" i="1" s="1"/>
  <c r="N2491" i="1" s="1"/>
  <c r="P2491" i="1" s="1"/>
  <c r="J2492" i="1"/>
  <c r="H2492" i="1"/>
  <c r="G2493" i="1"/>
  <c r="T2505" i="1"/>
  <c r="Q2504" i="1"/>
  <c r="R2504" i="1" s="1"/>
  <c r="S2505" i="1"/>
  <c r="C2492" i="1"/>
  <c r="I2519" i="1"/>
  <c r="A2506" i="1"/>
  <c r="O2505" i="1"/>
  <c r="B2505" i="1"/>
  <c r="D2506" i="1" l="1"/>
  <c r="E2506" i="1" s="1"/>
  <c r="F2507" i="1" s="1"/>
  <c r="H2493" i="1"/>
  <c r="G2494" i="1"/>
  <c r="K2492" i="1"/>
  <c r="L2492" i="1" s="1"/>
  <c r="M2492" i="1" s="1"/>
  <c r="N2492" i="1" s="1"/>
  <c r="P2492" i="1" s="1"/>
  <c r="J2493" i="1"/>
  <c r="I2520" i="1"/>
  <c r="B2506" i="1"/>
  <c r="O2506" i="1"/>
  <c r="A2507" i="1"/>
  <c r="C2493" i="1"/>
  <c r="Q2505" i="1"/>
  <c r="R2505" i="1" s="1"/>
  <c r="T2506" i="1"/>
  <c r="S2506" i="1"/>
  <c r="D2507" i="1" l="1"/>
  <c r="E2507" i="1" s="1"/>
  <c r="F2508" i="1" s="1"/>
  <c r="K2493" i="1"/>
  <c r="L2493" i="1" s="1"/>
  <c r="M2493" i="1" s="1"/>
  <c r="N2493" i="1" s="1"/>
  <c r="P2493" i="1" s="1"/>
  <c r="J2494" i="1"/>
  <c r="H2494" i="1"/>
  <c r="G2495" i="1"/>
  <c r="C2494" i="1"/>
  <c r="S2507" i="1"/>
  <c r="Q2506" i="1"/>
  <c r="R2506" i="1" s="1"/>
  <c r="T2507" i="1"/>
  <c r="I2521" i="1"/>
  <c r="A2508" i="1"/>
  <c r="B2507" i="1"/>
  <c r="O2507" i="1"/>
  <c r="D2508" i="1" l="1"/>
  <c r="E2508" i="1" s="1"/>
  <c r="F2509" i="1" s="1"/>
  <c r="H2495" i="1"/>
  <c r="G2496" i="1"/>
  <c r="K2494" i="1"/>
  <c r="L2494" i="1" s="1"/>
  <c r="M2494" i="1" s="1"/>
  <c r="N2494" i="1" s="1"/>
  <c r="P2494" i="1" s="1"/>
  <c r="J2495" i="1"/>
  <c r="Q2507" i="1"/>
  <c r="R2507" i="1" s="1"/>
  <c r="T2508" i="1"/>
  <c r="S2508" i="1"/>
  <c r="O2508" i="1"/>
  <c r="A2509" i="1"/>
  <c r="B2508" i="1"/>
  <c r="I2522" i="1"/>
  <c r="C2495" i="1"/>
  <c r="D2509" i="1" l="1"/>
  <c r="E2509" i="1" s="1"/>
  <c r="F2510" i="1" s="1"/>
  <c r="K2495" i="1"/>
  <c r="L2495" i="1" s="1"/>
  <c r="M2495" i="1" s="1"/>
  <c r="N2495" i="1" s="1"/>
  <c r="P2495" i="1" s="1"/>
  <c r="J2496" i="1"/>
  <c r="H2496" i="1"/>
  <c r="G2497" i="1"/>
  <c r="S2509" i="1"/>
  <c r="T2509" i="1"/>
  <c r="Q2508" i="1"/>
  <c r="R2508" i="1" s="1"/>
  <c r="C2496" i="1"/>
  <c r="I2523" i="1"/>
  <c r="B2509" i="1"/>
  <c r="O2509" i="1"/>
  <c r="A2510" i="1"/>
  <c r="D2510" i="1" l="1"/>
  <c r="E2510" i="1" s="1"/>
  <c r="F2511" i="1" s="1"/>
  <c r="H2497" i="1"/>
  <c r="G2498" i="1"/>
  <c r="K2496" i="1"/>
  <c r="L2496" i="1" s="1"/>
  <c r="M2496" i="1" s="1"/>
  <c r="N2496" i="1" s="1"/>
  <c r="P2496" i="1" s="1"/>
  <c r="J2497" i="1"/>
  <c r="C2497" i="1"/>
  <c r="B2510" i="1"/>
  <c r="O2510" i="1"/>
  <c r="A2511" i="1"/>
  <c r="S2510" i="1"/>
  <c r="Q2509" i="1"/>
  <c r="R2509" i="1" s="1"/>
  <c r="T2510" i="1"/>
  <c r="I2524" i="1"/>
  <c r="D2511" i="1" l="1"/>
  <c r="E2511" i="1" s="1"/>
  <c r="F2512" i="1" s="1"/>
  <c r="K2497" i="1"/>
  <c r="L2497" i="1" s="1"/>
  <c r="M2497" i="1" s="1"/>
  <c r="N2497" i="1" s="1"/>
  <c r="P2497" i="1" s="1"/>
  <c r="J2498" i="1"/>
  <c r="H2498" i="1"/>
  <c r="G2499" i="1"/>
  <c r="I2525" i="1"/>
  <c r="C2498" i="1"/>
  <c r="B2511" i="1"/>
  <c r="O2511" i="1"/>
  <c r="A2512" i="1"/>
  <c r="Q2510" i="1"/>
  <c r="R2510" i="1" s="1"/>
  <c r="S2511" i="1"/>
  <c r="T2511" i="1"/>
  <c r="D2512" i="1" l="1"/>
  <c r="E2512" i="1" s="1"/>
  <c r="F2513" i="1" s="1"/>
  <c r="H2499" i="1"/>
  <c r="G2500" i="1"/>
  <c r="K2498" i="1"/>
  <c r="L2498" i="1" s="1"/>
  <c r="M2498" i="1" s="1"/>
  <c r="N2498" i="1" s="1"/>
  <c r="P2498" i="1" s="1"/>
  <c r="J2499" i="1"/>
  <c r="I2526" i="1"/>
  <c r="A2513" i="1"/>
  <c r="B2512" i="1"/>
  <c r="O2512" i="1"/>
  <c r="C2499" i="1"/>
  <c r="T2512" i="1"/>
  <c r="Q2511" i="1"/>
  <c r="R2511" i="1" s="1"/>
  <c r="S2512" i="1"/>
  <c r="D2513" i="1" l="1"/>
  <c r="E2513" i="1" s="1"/>
  <c r="F2514" i="1" s="1"/>
  <c r="K2499" i="1"/>
  <c r="L2499" i="1" s="1"/>
  <c r="M2499" i="1" s="1"/>
  <c r="N2499" i="1" s="1"/>
  <c r="P2499" i="1" s="1"/>
  <c r="J2500" i="1"/>
  <c r="H2500" i="1"/>
  <c r="G2501" i="1"/>
  <c r="C2500" i="1"/>
  <c r="B2513" i="1"/>
  <c r="O2513" i="1"/>
  <c r="A2514" i="1"/>
  <c r="S2513" i="1"/>
  <c r="T2513" i="1"/>
  <c r="Q2512" i="1"/>
  <c r="R2512" i="1" s="1"/>
  <c r="I2527" i="1"/>
  <c r="D2514" i="1" l="1"/>
  <c r="E2514" i="1" s="1"/>
  <c r="F2515" i="1" s="1"/>
  <c r="H2501" i="1"/>
  <c r="G2502" i="1"/>
  <c r="K2500" i="1"/>
  <c r="L2500" i="1" s="1"/>
  <c r="M2500" i="1" s="1"/>
  <c r="N2500" i="1" s="1"/>
  <c r="P2500" i="1" s="1"/>
  <c r="J2501" i="1"/>
  <c r="I2528" i="1"/>
  <c r="S2514" i="1"/>
  <c r="Q2513" i="1"/>
  <c r="R2513" i="1" s="1"/>
  <c r="T2514" i="1"/>
  <c r="C2501" i="1"/>
  <c r="A2515" i="1"/>
  <c r="B2514" i="1"/>
  <c r="O2514" i="1"/>
  <c r="D2515" i="1" l="1"/>
  <c r="E2515" i="1" s="1"/>
  <c r="F2516" i="1" s="1"/>
  <c r="K2501" i="1"/>
  <c r="L2501" i="1" s="1"/>
  <c r="M2501" i="1" s="1"/>
  <c r="N2501" i="1" s="1"/>
  <c r="P2501" i="1" s="1"/>
  <c r="J2502" i="1"/>
  <c r="H2502" i="1"/>
  <c r="G2503" i="1"/>
  <c r="Q2514" i="1"/>
  <c r="R2514" i="1" s="1"/>
  <c r="T2515" i="1"/>
  <c r="S2515" i="1"/>
  <c r="O2515" i="1"/>
  <c r="B2515" i="1"/>
  <c r="A2516" i="1"/>
  <c r="I2529" i="1"/>
  <c r="C2502" i="1"/>
  <c r="D2516" i="1" l="1"/>
  <c r="E2516" i="1" s="1"/>
  <c r="F2517" i="1" s="1"/>
  <c r="H2503" i="1"/>
  <c r="G2504" i="1"/>
  <c r="K2502" i="1"/>
  <c r="L2502" i="1" s="1"/>
  <c r="M2502" i="1" s="1"/>
  <c r="N2502" i="1" s="1"/>
  <c r="P2502" i="1" s="1"/>
  <c r="J2503" i="1"/>
  <c r="I2530" i="1"/>
  <c r="C2503" i="1"/>
  <c r="B2516" i="1"/>
  <c r="O2516" i="1"/>
  <c r="A2517" i="1"/>
  <c r="Q2515" i="1"/>
  <c r="R2515" i="1" s="1"/>
  <c r="T2516" i="1"/>
  <c r="S2516" i="1"/>
  <c r="D2517" i="1" l="1"/>
  <c r="E2517" i="1" s="1"/>
  <c r="F2518" i="1" s="1"/>
  <c r="K2503" i="1"/>
  <c r="L2503" i="1" s="1"/>
  <c r="M2503" i="1" s="1"/>
  <c r="N2503" i="1" s="1"/>
  <c r="P2503" i="1" s="1"/>
  <c r="J2504" i="1"/>
  <c r="H2504" i="1"/>
  <c r="G2505" i="1"/>
  <c r="C2504" i="1"/>
  <c r="B2517" i="1"/>
  <c r="O2517" i="1"/>
  <c r="A2518" i="1"/>
  <c r="I2531" i="1"/>
  <c r="Q2516" i="1"/>
  <c r="R2516" i="1" s="1"/>
  <c r="S2517" i="1"/>
  <c r="T2517" i="1"/>
  <c r="D2518" i="1" l="1"/>
  <c r="E2518" i="1" s="1"/>
  <c r="F2519" i="1" s="1"/>
  <c r="H2505" i="1"/>
  <c r="G2506" i="1"/>
  <c r="K2504" i="1"/>
  <c r="L2504" i="1" s="1"/>
  <c r="M2504" i="1" s="1"/>
  <c r="N2504" i="1" s="1"/>
  <c r="P2504" i="1" s="1"/>
  <c r="J2505" i="1"/>
  <c r="T2518" i="1"/>
  <c r="S2518" i="1"/>
  <c r="Q2517" i="1"/>
  <c r="R2517" i="1" s="1"/>
  <c r="A2519" i="1"/>
  <c r="B2518" i="1"/>
  <c r="O2518" i="1"/>
  <c r="I2532" i="1"/>
  <c r="C2505" i="1"/>
  <c r="D2519" i="1" l="1"/>
  <c r="E2519" i="1" s="1"/>
  <c r="F2520" i="1" s="1"/>
  <c r="K2505" i="1"/>
  <c r="L2505" i="1" s="1"/>
  <c r="M2505" i="1" s="1"/>
  <c r="N2505" i="1" s="1"/>
  <c r="P2505" i="1" s="1"/>
  <c r="J2506" i="1"/>
  <c r="H2506" i="1"/>
  <c r="G2507" i="1"/>
  <c r="C2506" i="1"/>
  <c r="I2533" i="1"/>
  <c r="O2519" i="1"/>
  <c r="A2520" i="1"/>
  <c r="B2519" i="1"/>
  <c r="Q2518" i="1"/>
  <c r="R2518" i="1" s="1"/>
  <c r="T2519" i="1"/>
  <c r="S2519" i="1"/>
  <c r="D2520" i="1" l="1"/>
  <c r="E2520" i="1" s="1"/>
  <c r="F2521" i="1" s="1"/>
  <c r="H2507" i="1"/>
  <c r="G2508" i="1"/>
  <c r="K2506" i="1"/>
  <c r="L2506" i="1" s="1"/>
  <c r="M2506" i="1" s="1"/>
  <c r="N2506" i="1" s="1"/>
  <c r="P2506" i="1" s="1"/>
  <c r="J2507" i="1"/>
  <c r="B2520" i="1"/>
  <c r="O2520" i="1"/>
  <c r="A2521" i="1"/>
  <c r="Q2519" i="1"/>
  <c r="R2519" i="1" s="1"/>
  <c r="T2520" i="1"/>
  <c r="S2520" i="1"/>
  <c r="C2507" i="1"/>
  <c r="I2534" i="1"/>
  <c r="D2521" i="1" l="1"/>
  <c r="E2521" i="1" s="1"/>
  <c r="F2522" i="1" s="1"/>
  <c r="K2507" i="1"/>
  <c r="L2507" i="1" s="1"/>
  <c r="M2507" i="1" s="1"/>
  <c r="N2507" i="1" s="1"/>
  <c r="P2507" i="1" s="1"/>
  <c r="J2508" i="1"/>
  <c r="H2508" i="1"/>
  <c r="G2509" i="1"/>
  <c r="O2521" i="1"/>
  <c r="B2521" i="1"/>
  <c r="A2522" i="1"/>
  <c r="I2535" i="1"/>
  <c r="C2508" i="1"/>
  <c r="S2521" i="1"/>
  <c r="T2521" i="1"/>
  <c r="Q2520" i="1"/>
  <c r="R2520" i="1" s="1"/>
  <c r="D2522" i="1" l="1"/>
  <c r="E2522" i="1" s="1"/>
  <c r="F2523" i="1" s="1"/>
  <c r="H2509" i="1"/>
  <c r="G2510" i="1"/>
  <c r="K2508" i="1"/>
  <c r="L2508" i="1" s="1"/>
  <c r="M2508" i="1" s="1"/>
  <c r="N2508" i="1" s="1"/>
  <c r="P2508" i="1" s="1"/>
  <c r="J2509" i="1"/>
  <c r="I2536" i="1"/>
  <c r="S2522" i="1"/>
  <c r="Q2521" i="1"/>
  <c r="R2521" i="1" s="1"/>
  <c r="T2522" i="1"/>
  <c r="B2522" i="1"/>
  <c r="A2523" i="1"/>
  <c r="O2522" i="1"/>
  <c r="C2509" i="1"/>
  <c r="D2523" i="1" l="1"/>
  <c r="E2523" i="1" s="1"/>
  <c r="F2524" i="1" s="1"/>
  <c r="K2509" i="1"/>
  <c r="L2509" i="1" s="1"/>
  <c r="M2509" i="1" s="1"/>
  <c r="N2509" i="1" s="1"/>
  <c r="P2509" i="1" s="1"/>
  <c r="J2510" i="1"/>
  <c r="H2510" i="1"/>
  <c r="G2511" i="1"/>
  <c r="C2510" i="1"/>
  <c r="O2523" i="1"/>
  <c r="B2523" i="1"/>
  <c r="A2524" i="1"/>
  <c r="Q2522" i="1"/>
  <c r="R2522" i="1" s="1"/>
  <c r="S2523" i="1"/>
  <c r="T2523" i="1"/>
  <c r="I2537" i="1"/>
  <c r="D2524" i="1" l="1"/>
  <c r="E2524" i="1" s="1"/>
  <c r="F2525" i="1" s="1"/>
  <c r="H2511" i="1"/>
  <c r="G2512" i="1"/>
  <c r="K2510" i="1"/>
  <c r="L2510" i="1" s="1"/>
  <c r="M2510" i="1" s="1"/>
  <c r="N2510" i="1" s="1"/>
  <c r="P2510" i="1" s="1"/>
  <c r="J2511" i="1"/>
  <c r="C2511" i="1"/>
  <c r="I2538" i="1"/>
  <c r="B2524" i="1"/>
  <c r="O2524" i="1"/>
  <c r="A2525" i="1"/>
  <c r="Q2523" i="1"/>
  <c r="R2523" i="1" s="1"/>
  <c r="T2524" i="1"/>
  <c r="S2524" i="1"/>
  <c r="D2525" i="1" l="1"/>
  <c r="E2525" i="1" s="1"/>
  <c r="F2526" i="1" s="1"/>
  <c r="K2511" i="1"/>
  <c r="L2511" i="1" s="1"/>
  <c r="M2511" i="1" s="1"/>
  <c r="N2511" i="1" s="1"/>
  <c r="P2511" i="1" s="1"/>
  <c r="J2512" i="1"/>
  <c r="H2512" i="1"/>
  <c r="G2513" i="1"/>
  <c r="Q2524" i="1"/>
  <c r="R2524" i="1" s="1"/>
  <c r="S2525" i="1"/>
  <c r="T2525" i="1"/>
  <c r="C2512" i="1"/>
  <c r="B2525" i="1"/>
  <c r="O2525" i="1"/>
  <c r="A2526" i="1"/>
  <c r="I2539" i="1"/>
  <c r="D2526" i="1" l="1"/>
  <c r="E2526" i="1" s="1"/>
  <c r="F2527" i="1" s="1"/>
  <c r="H2513" i="1"/>
  <c r="G2514" i="1"/>
  <c r="K2512" i="1"/>
  <c r="L2512" i="1" s="1"/>
  <c r="M2512" i="1" s="1"/>
  <c r="N2512" i="1" s="1"/>
  <c r="P2512" i="1" s="1"/>
  <c r="J2513" i="1"/>
  <c r="T2526" i="1"/>
  <c r="S2526" i="1"/>
  <c r="Q2525" i="1"/>
  <c r="R2525" i="1" s="1"/>
  <c r="I2540" i="1"/>
  <c r="B2526" i="1"/>
  <c r="O2526" i="1"/>
  <c r="A2527" i="1"/>
  <c r="C2513" i="1"/>
  <c r="D2527" i="1" l="1"/>
  <c r="E2527" i="1" s="1"/>
  <c r="F2528" i="1" s="1"/>
  <c r="K2513" i="1"/>
  <c r="L2513" i="1" s="1"/>
  <c r="M2513" i="1" s="1"/>
  <c r="N2513" i="1" s="1"/>
  <c r="P2513" i="1" s="1"/>
  <c r="J2514" i="1"/>
  <c r="H2514" i="1"/>
  <c r="G2515" i="1"/>
  <c r="S2527" i="1"/>
  <c r="Q2526" i="1"/>
  <c r="R2526" i="1" s="1"/>
  <c r="T2527" i="1"/>
  <c r="C2514" i="1"/>
  <c r="B2527" i="1"/>
  <c r="O2527" i="1"/>
  <c r="A2528" i="1"/>
  <c r="I2541" i="1"/>
  <c r="D2528" i="1" l="1"/>
  <c r="E2528" i="1" s="1"/>
  <c r="F2529" i="1" s="1"/>
  <c r="H2515" i="1"/>
  <c r="G2516" i="1"/>
  <c r="K2514" i="1"/>
  <c r="L2514" i="1" s="1"/>
  <c r="M2514" i="1" s="1"/>
  <c r="N2514" i="1" s="1"/>
  <c r="P2514" i="1" s="1"/>
  <c r="J2515" i="1"/>
  <c r="S2528" i="1"/>
  <c r="Q2527" i="1"/>
  <c r="R2527" i="1" s="1"/>
  <c r="T2528" i="1"/>
  <c r="B2528" i="1"/>
  <c r="O2528" i="1"/>
  <c r="A2529" i="1"/>
  <c r="I2542" i="1"/>
  <c r="C2515" i="1"/>
  <c r="D2529" i="1" l="1"/>
  <c r="E2529" i="1" s="1"/>
  <c r="F2530" i="1" s="1"/>
  <c r="K2515" i="1"/>
  <c r="L2515" i="1" s="1"/>
  <c r="M2515" i="1" s="1"/>
  <c r="N2515" i="1" s="1"/>
  <c r="P2515" i="1" s="1"/>
  <c r="J2516" i="1"/>
  <c r="H2516" i="1"/>
  <c r="G2517" i="1"/>
  <c r="C2516" i="1"/>
  <c r="B2529" i="1"/>
  <c r="O2529" i="1"/>
  <c r="A2530" i="1"/>
  <c r="I2543" i="1"/>
  <c r="S2529" i="1"/>
  <c r="T2529" i="1"/>
  <c r="Q2528" i="1"/>
  <c r="R2528" i="1" s="1"/>
  <c r="D2530" i="1" l="1"/>
  <c r="E2530" i="1" s="1"/>
  <c r="F2531" i="1" s="1"/>
  <c r="H2517" i="1"/>
  <c r="G2518" i="1"/>
  <c r="K2516" i="1"/>
  <c r="L2516" i="1" s="1"/>
  <c r="M2516" i="1" s="1"/>
  <c r="N2516" i="1" s="1"/>
  <c r="P2516" i="1" s="1"/>
  <c r="J2517" i="1"/>
  <c r="B2530" i="1"/>
  <c r="O2530" i="1"/>
  <c r="A2531" i="1"/>
  <c r="I2544" i="1"/>
  <c r="Q2529" i="1"/>
  <c r="R2529" i="1" s="1"/>
  <c r="S2530" i="1"/>
  <c r="T2530" i="1"/>
  <c r="C2517" i="1"/>
  <c r="D2531" i="1" l="1"/>
  <c r="E2531" i="1" s="1"/>
  <c r="F2532" i="1" s="1"/>
  <c r="K2517" i="1"/>
  <c r="L2517" i="1" s="1"/>
  <c r="M2517" i="1" s="1"/>
  <c r="N2517" i="1" s="1"/>
  <c r="P2517" i="1" s="1"/>
  <c r="J2518" i="1"/>
  <c r="H2518" i="1"/>
  <c r="G2519" i="1"/>
  <c r="T2531" i="1"/>
  <c r="Q2530" i="1"/>
  <c r="R2530" i="1" s="1"/>
  <c r="S2531" i="1"/>
  <c r="C2518" i="1"/>
  <c r="I2545" i="1"/>
  <c r="A2532" i="1"/>
  <c r="B2531" i="1"/>
  <c r="O2531" i="1"/>
  <c r="D2532" i="1" l="1"/>
  <c r="E2532" i="1" s="1"/>
  <c r="F2533" i="1" s="1"/>
  <c r="H2519" i="1"/>
  <c r="G2520" i="1"/>
  <c r="K2518" i="1"/>
  <c r="L2518" i="1" s="1"/>
  <c r="M2518" i="1" s="1"/>
  <c r="N2518" i="1" s="1"/>
  <c r="P2518" i="1" s="1"/>
  <c r="J2519" i="1"/>
  <c r="B2532" i="1"/>
  <c r="O2532" i="1"/>
  <c r="A2533" i="1"/>
  <c r="C2519" i="1"/>
  <c r="Q2531" i="1"/>
  <c r="R2531" i="1" s="1"/>
  <c r="T2532" i="1"/>
  <c r="S2532" i="1"/>
  <c r="I2546" i="1"/>
  <c r="D2533" i="1" l="1"/>
  <c r="E2533" i="1" s="1"/>
  <c r="F2534" i="1" s="1"/>
  <c r="K2519" i="1"/>
  <c r="L2519" i="1" s="1"/>
  <c r="M2519" i="1" s="1"/>
  <c r="N2519" i="1" s="1"/>
  <c r="P2519" i="1" s="1"/>
  <c r="J2520" i="1"/>
  <c r="H2520" i="1"/>
  <c r="G2521" i="1"/>
  <c r="S2533" i="1"/>
  <c r="Q2532" i="1"/>
  <c r="R2532" i="1" s="1"/>
  <c r="T2533" i="1"/>
  <c r="I2547" i="1"/>
  <c r="C2520" i="1"/>
  <c r="A2534" i="1"/>
  <c r="B2533" i="1"/>
  <c r="O2533" i="1"/>
  <c r="D2534" i="1" l="1"/>
  <c r="E2534" i="1" s="1"/>
  <c r="F2535" i="1" s="1"/>
  <c r="H2521" i="1"/>
  <c r="G2522" i="1"/>
  <c r="K2520" i="1"/>
  <c r="L2520" i="1" s="1"/>
  <c r="M2520" i="1" s="1"/>
  <c r="N2520" i="1" s="1"/>
  <c r="P2520" i="1" s="1"/>
  <c r="J2521" i="1"/>
  <c r="Q2533" i="1"/>
  <c r="R2533" i="1" s="1"/>
  <c r="T2534" i="1"/>
  <c r="S2534" i="1"/>
  <c r="O2534" i="1"/>
  <c r="B2534" i="1"/>
  <c r="A2535" i="1"/>
  <c r="C2521" i="1"/>
  <c r="I2548" i="1"/>
  <c r="D2535" i="1" l="1"/>
  <c r="E2535" i="1" s="1"/>
  <c r="F2536" i="1" s="1"/>
  <c r="K2521" i="1"/>
  <c r="L2521" i="1" s="1"/>
  <c r="M2521" i="1" s="1"/>
  <c r="N2521" i="1" s="1"/>
  <c r="P2521" i="1" s="1"/>
  <c r="J2522" i="1"/>
  <c r="H2522" i="1"/>
  <c r="G2523" i="1"/>
  <c r="B2535" i="1"/>
  <c r="O2535" i="1"/>
  <c r="A2536" i="1"/>
  <c r="Q2534" i="1"/>
  <c r="R2534" i="1" s="1"/>
  <c r="T2535" i="1"/>
  <c r="S2535" i="1"/>
  <c r="I2549" i="1"/>
  <c r="C2522" i="1"/>
  <c r="D2536" i="1" l="1"/>
  <c r="E2536" i="1" s="1"/>
  <c r="F2537" i="1" s="1"/>
  <c r="H2523" i="1"/>
  <c r="G2524" i="1"/>
  <c r="K2522" i="1"/>
  <c r="L2522" i="1" s="1"/>
  <c r="M2522" i="1" s="1"/>
  <c r="N2522" i="1" s="1"/>
  <c r="P2522" i="1" s="1"/>
  <c r="J2523" i="1"/>
  <c r="T2536" i="1"/>
  <c r="Q2535" i="1"/>
  <c r="R2535" i="1" s="1"/>
  <c r="S2536" i="1"/>
  <c r="C2523" i="1"/>
  <c r="B2536" i="1"/>
  <c r="O2536" i="1"/>
  <c r="A2537" i="1"/>
  <c r="I2550" i="1"/>
  <c r="D2537" i="1" l="1"/>
  <c r="E2537" i="1" s="1"/>
  <c r="F2538" i="1" s="1"/>
  <c r="K2523" i="1"/>
  <c r="L2523" i="1" s="1"/>
  <c r="M2523" i="1" s="1"/>
  <c r="N2523" i="1" s="1"/>
  <c r="P2523" i="1" s="1"/>
  <c r="J2524" i="1"/>
  <c r="H2524" i="1"/>
  <c r="G2525" i="1"/>
  <c r="C2524" i="1"/>
  <c r="I2551" i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A2538" i="1"/>
  <c r="B2537" i="1"/>
  <c r="O2537" i="1"/>
  <c r="T2537" i="1"/>
  <c r="S2537" i="1"/>
  <c r="Q2536" i="1"/>
  <c r="R2536" i="1" s="1"/>
  <c r="D2538" i="1" l="1"/>
  <c r="E2538" i="1" s="1"/>
  <c r="F2539" i="1" s="1"/>
  <c r="H2525" i="1"/>
  <c r="G2526" i="1"/>
  <c r="K2524" i="1"/>
  <c r="L2524" i="1" s="1"/>
  <c r="M2524" i="1" s="1"/>
  <c r="N2524" i="1" s="1"/>
  <c r="P2524" i="1" s="1"/>
  <c r="J2525" i="1"/>
  <c r="A2539" i="1"/>
  <c r="O2538" i="1"/>
  <c r="B2538" i="1"/>
  <c r="Q2537" i="1"/>
  <c r="R2537" i="1" s="1"/>
  <c r="S2538" i="1"/>
  <c r="T2538" i="1"/>
  <c r="C2525" i="1"/>
  <c r="D2539" i="1" l="1"/>
  <c r="E2539" i="1" s="1"/>
  <c r="F2540" i="1" s="1"/>
  <c r="K2525" i="1"/>
  <c r="L2525" i="1" s="1"/>
  <c r="M2525" i="1" s="1"/>
  <c r="N2525" i="1" s="1"/>
  <c r="P2525" i="1" s="1"/>
  <c r="J2526" i="1"/>
  <c r="H2526" i="1"/>
  <c r="G2527" i="1"/>
  <c r="Q2538" i="1"/>
  <c r="R2538" i="1" s="1"/>
  <c r="T2539" i="1"/>
  <c r="S2539" i="1"/>
  <c r="C2526" i="1"/>
  <c r="B2539" i="1"/>
  <c r="A2540" i="1"/>
  <c r="O2539" i="1"/>
  <c r="D2540" i="1" l="1"/>
  <c r="E2540" i="1" s="1"/>
  <c r="F2541" i="1" s="1"/>
  <c r="H2527" i="1"/>
  <c r="G2528" i="1"/>
  <c r="K2526" i="1"/>
  <c r="L2526" i="1" s="1"/>
  <c r="M2526" i="1" s="1"/>
  <c r="N2526" i="1" s="1"/>
  <c r="P2526" i="1" s="1"/>
  <c r="J2527" i="1"/>
  <c r="B2540" i="1"/>
  <c r="A2541" i="1"/>
  <c r="O2540" i="1"/>
  <c r="C2527" i="1"/>
  <c r="S2540" i="1"/>
  <c r="Q2539" i="1"/>
  <c r="R2539" i="1" s="1"/>
  <c r="T2540" i="1"/>
  <c r="D2541" i="1" l="1"/>
  <c r="E2541" i="1" s="1"/>
  <c r="F2542" i="1" s="1"/>
  <c r="K2527" i="1"/>
  <c r="L2527" i="1" s="1"/>
  <c r="M2527" i="1" s="1"/>
  <c r="N2527" i="1" s="1"/>
  <c r="P2527" i="1" s="1"/>
  <c r="J2528" i="1"/>
  <c r="H2528" i="1"/>
  <c r="G2529" i="1"/>
  <c r="Q2540" i="1"/>
  <c r="R2540" i="1" s="1"/>
  <c r="T2541" i="1"/>
  <c r="S2541" i="1"/>
  <c r="C2528" i="1"/>
  <c r="O2541" i="1"/>
  <c r="B2541" i="1"/>
  <c r="A2542" i="1"/>
  <c r="D2542" i="1" l="1"/>
  <c r="E2542" i="1" s="1"/>
  <c r="F2543" i="1" s="1"/>
  <c r="H2529" i="1"/>
  <c r="G2530" i="1"/>
  <c r="K2528" i="1"/>
  <c r="L2528" i="1" s="1"/>
  <c r="M2528" i="1" s="1"/>
  <c r="N2528" i="1" s="1"/>
  <c r="P2528" i="1" s="1"/>
  <c r="J2529" i="1"/>
  <c r="C2529" i="1"/>
  <c r="B2542" i="1"/>
  <c r="A2543" i="1"/>
  <c r="O2542" i="1"/>
  <c r="Q2541" i="1"/>
  <c r="R2541" i="1" s="1"/>
  <c r="S2542" i="1"/>
  <c r="T2542" i="1"/>
  <c r="D2543" i="1" l="1"/>
  <c r="E2543" i="1" s="1"/>
  <c r="F2544" i="1" s="1"/>
  <c r="K2529" i="1"/>
  <c r="L2529" i="1" s="1"/>
  <c r="M2529" i="1" s="1"/>
  <c r="N2529" i="1" s="1"/>
  <c r="P2529" i="1" s="1"/>
  <c r="J2530" i="1"/>
  <c r="H2530" i="1"/>
  <c r="G2531" i="1"/>
  <c r="B2543" i="1"/>
  <c r="O2543" i="1"/>
  <c r="A2544" i="1"/>
  <c r="C2530" i="1"/>
  <c r="T2543" i="1"/>
  <c r="Q2542" i="1"/>
  <c r="R2542" i="1" s="1"/>
  <c r="S2543" i="1"/>
  <c r="D2544" i="1" l="1"/>
  <c r="E2544" i="1" s="1"/>
  <c r="F2545" i="1" s="1"/>
  <c r="H2531" i="1"/>
  <c r="G2532" i="1"/>
  <c r="K2530" i="1"/>
  <c r="L2530" i="1" s="1"/>
  <c r="M2530" i="1" s="1"/>
  <c r="N2530" i="1" s="1"/>
  <c r="P2530" i="1" s="1"/>
  <c r="J2531" i="1"/>
  <c r="A2545" i="1"/>
  <c r="B2544" i="1"/>
  <c r="O2544" i="1"/>
  <c r="C2531" i="1"/>
  <c r="S2544" i="1"/>
  <c r="Q2543" i="1"/>
  <c r="R2543" i="1" s="1"/>
  <c r="T2544" i="1"/>
  <c r="D2545" i="1" l="1"/>
  <c r="E2545" i="1" s="1"/>
  <c r="F2546" i="1" s="1"/>
  <c r="K2531" i="1"/>
  <c r="L2531" i="1" s="1"/>
  <c r="M2531" i="1" s="1"/>
  <c r="N2531" i="1" s="1"/>
  <c r="P2531" i="1" s="1"/>
  <c r="J2532" i="1"/>
  <c r="H2532" i="1"/>
  <c r="G2533" i="1"/>
  <c r="O2545" i="1"/>
  <c r="A2546" i="1"/>
  <c r="B2545" i="1"/>
  <c r="C2532" i="1"/>
  <c r="Q2544" i="1"/>
  <c r="R2544" i="1" s="1"/>
  <c r="S2545" i="1"/>
  <c r="T2545" i="1"/>
  <c r="D2546" i="1" l="1"/>
  <c r="E2546" i="1" s="1"/>
  <c r="F2547" i="1" s="1"/>
  <c r="H2533" i="1"/>
  <c r="G2534" i="1"/>
  <c r="K2532" i="1"/>
  <c r="L2532" i="1" s="1"/>
  <c r="M2532" i="1" s="1"/>
  <c r="N2532" i="1" s="1"/>
  <c r="P2532" i="1" s="1"/>
  <c r="J2533" i="1"/>
  <c r="Q2545" i="1"/>
  <c r="R2545" i="1" s="1"/>
  <c r="S2546" i="1"/>
  <c r="T2546" i="1"/>
  <c r="C2533" i="1"/>
  <c r="A2547" i="1"/>
  <c r="O2546" i="1"/>
  <c r="B2546" i="1"/>
  <c r="D2547" i="1" l="1"/>
  <c r="E2547" i="1" s="1"/>
  <c r="F2548" i="1" s="1"/>
  <c r="K2533" i="1"/>
  <c r="L2533" i="1" s="1"/>
  <c r="M2533" i="1" s="1"/>
  <c r="N2533" i="1" s="1"/>
  <c r="P2533" i="1" s="1"/>
  <c r="J2534" i="1"/>
  <c r="H2534" i="1"/>
  <c r="G2535" i="1"/>
  <c r="C2534" i="1"/>
  <c r="T2547" i="1"/>
  <c r="S2547" i="1"/>
  <c r="Q2546" i="1"/>
  <c r="R2546" i="1" s="1"/>
  <c r="B2547" i="1"/>
  <c r="O2547" i="1"/>
  <c r="A2548" i="1"/>
  <c r="D2548" i="1" l="1"/>
  <c r="E2548" i="1" s="1"/>
  <c r="F2549" i="1" s="1"/>
  <c r="H2535" i="1"/>
  <c r="G2536" i="1"/>
  <c r="K2534" i="1"/>
  <c r="L2534" i="1" s="1"/>
  <c r="M2534" i="1" s="1"/>
  <c r="N2534" i="1" s="1"/>
  <c r="P2534" i="1" s="1"/>
  <c r="J2535" i="1"/>
  <c r="C2535" i="1"/>
  <c r="T2548" i="1"/>
  <c r="Q2547" i="1"/>
  <c r="R2547" i="1" s="1"/>
  <c r="S2548" i="1"/>
  <c r="A2549" i="1"/>
  <c r="B2548" i="1"/>
  <c r="O2548" i="1"/>
  <c r="D2549" i="1" l="1"/>
  <c r="E2549" i="1" s="1"/>
  <c r="F2550" i="1" s="1"/>
  <c r="K2535" i="1"/>
  <c r="L2535" i="1" s="1"/>
  <c r="M2535" i="1" s="1"/>
  <c r="N2535" i="1" s="1"/>
  <c r="P2535" i="1" s="1"/>
  <c r="J2536" i="1"/>
  <c r="H2536" i="1"/>
  <c r="G2537" i="1"/>
  <c r="C2536" i="1"/>
  <c r="Q2548" i="1"/>
  <c r="R2548" i="1" s="1"/>
  <c r="T2549" i="1"/>
  <c r="S2549" i="1"/>
  <c r="O2549" i="1"/>
  <c r="A2550" i="1"/>
  <c r="B2549" i="1"/>
  <c r="D2550" i="1" l="1"/>
  <c r="E2550" i="1" s="1"/>
  <c r="F2551" i="1" s="1"/>
  <c r="H2537" i="1"/>
  <c r="G2538" i="1"/>
  <c r="K2536" i="1"/>
  <c r="L2536" i="1" s="1"/>
  <c r="M2536" i="1" s="1"/>
  <c r="N2536" i="1" s="1"/>
  <c r="P2536" i="1" s="1"/>
  <c r="J2537" i="1"/>
  <c r="B2550" i="1"/>
  <c r="O2550" i="1"/>
  <c r="A2551" i="1"/>
  <c r="D2551" i="1" s="1"/>
  <c r="Q2549" i="1"/>
  <c r="R2549" i="1" s="1"/>
  <c r="S2550" i="1"/>
  <c r="T2550" i="1"/>
  <c r="C2537" i="1"/>
  <c r="E2551" i="1" l="1"/>
  <c r="A2552" i="1"/>
  <c r="D2552" i="1" s="1"/>
  <c r="F2552" i="1"/>
  <c r="K2537" i="1"/>
  <c r="L2537" i="1" s="1"/>
  <c r="M2537" i="1" s="1"/>
  <c r="N2537" i="1" s="1"/>
  <c r="P2537" i="1" s="1"/>
  <c r="J2538" i="1"/>
  <c r="H2538" i="1"/>
  <c r="G2539" i="1"/>
  <c r="B2551" i="1"/>
  <c r="O2551" i="1"/>
  <c r="T2551" i="1"/>
  <c r="S2551" i="1"/>
  <c r="Q2550" i="1"/>
  <c r="R2550" i="1" s="1"/>
  <c r="C2538" i="1"/>
  <c r="A2553" i="1" l="1"/>
  <c r="D2553" i="1" s="1"/>
  <c r="O2552" i="1"/>
  <c r="Q2552" i="1" s="1"/>
  <c r="R2552" i="1" s="1"/>
  <c r="B2552" i="1"/>
  <c r="E2552" i="1"/>
  <c r="T2552" i="1"/>
  <c r="S2552" i="1"/>
  <c r="H2539" i="1"/>
  <c r="G2540" i="1"/>
  <c r="K2538" i="1"/>
  <c r="L2538" i="1" s="1"/>
  <c r="M2538" i="1" s="1"/>
  <c r="N2538" i="1" s="1"/>
  <c r="P2538" i="1" s="1"/>
  <c r="J2539" i="1"/>
  <c r="Q2551" i="1"/>
  <c r="R2551" i="1" s="1"/>
  <c r="C2539" i="1"/>
  <c r="S2553" i="1" l="1"/>
  <c r="T2553" i="1"/>
  <c r="F2553" i="1"/>
  <c r="A2554" i="1"/>
  <c r="D2554" i="1" s="1"/>
  <c r="O2553" i="1"/>
  <c r="Q2553" i="1" s="1"/>
  <c r="R2553" i="1" s="1"/>
  <c r="B2553" i="1"/>
  <c r="E2553" i="1"/>
  <c r="K2539" i="1"/>
  <c r="L2539" i="1" s="1"/>
  <c r="M2539" i="1" s="1"/>
  <c r="N2539" i="1" s="1"/>
  <c r="P2539" i="1" s="1"/>
  <c r="J2540" i="1"/>
  <c r="H2540" i="1"/>
  <c r="G2541" i="1"/>
  <c r="C2540" i="1"/>
  <c r="O2554" i="1" l="1"/>
  <c r="Q2554" i="1" s="1"/>
  <c r="R2554" i="1" s="1"/>
  <c r="A2555" i="1"/>
  <c r="D2555" i="1" s="1"/>
  <c r="E2554" i="1"/>
  <c r="F2555" i="1" s="1"/>
  <c r="B2554" i="1"/>
  <c r="S2554" i="1"/>
  <c r="F2554" i="1"/>
  <c r="T2554" i="1"/>
  <c r="H2541" i="1"/>
  <c r="G2542" i="1"/>
  <c r="K2540" i="1"/>
  <c r="L2540" i="1" s="1"/>
  <c r="M2540" i="1" s="1"/>
  <c r="N2540" i="1" s="1"/>
  <c r="P2540" i="1" s="1"/>
  <c r="J2541" i="1"/>
  <c r="C2541" i="1"/>
  <c r="S2555" i="1" l="1"/>
  <c r="T2555" i="1"/>
  <c r="A2556" i="1"/>
  <c r="D2556" i="1" s="1"/>
  <c r="O2555" i="1"/>
  <c r="Q2555" i="1" s="1"/>
  <c r="R2555" i="1" s="1"/>
  <c r="E2555" i="1"/>
  <c r="B2555" i="1"/>
  <c r="K2541" i="1"/>
  <c r="L2541" i="1" s="1"/>
  <c r="M2541" i="1" s="1"/>
  <c r="N2541" i="1" s="1"/>
  <c r="P2541" i="1" s="1"/>
  <c r="J2542" i="1"/>
  <c r="H2542" i="1"/>
  <c r="G2543" i="1"/>
  <c r="C2542" i="1"/>
  <c r="F2556" i="1" l="1"/>
  <c r="A2557" i="1"/>
  <c r="D2557" i="1" s="1"/>
  <c r="O2556" i="1"/>
  <c r="Q2556" i="1" s="1"/>
  <c r="R2556" i="1" s="1"/>
  <c r="E2556" i="1"/>
  <c r="F2557" i="1" s="1"/>
  <c r="B2556" i="1"/>
  <c r="S2556" i="1"/>
  <c r="T2556" i="1"/>
  <c r="H2543" i="1"/>
  <c r="G2544" i="1"/>
  <c r="K2542" i="1"/>
  <c r="L2542" i="1" s="1"/>
  <c r="M2542" i="1" s="1"/>
  <c r="N2542" i="1" s="1"/>
  <c r="P2542" i="1" s="1"/>
  <c r="J2543" i="1"/>
  <c r="C2543" i="1"/>
  <c r="S2557" i="1" l="1"/>
  <c r="A2558" i="1"/>
  <c r="D2558" i="1" s="1"/>
  <c r="E2557" i="1"/>
  <c r="B2557" i="1"/>
  <c r="O2557" i="1"/>
  <c r="Q2557" i="1" s="1"/>
  <c r="R2557" i="1" s="1"/>
  <c r="T2557" i="1"/>
  <c r="K2543" i="1"/>
  <c r="L2543" i="1" s="1"/>
  <c r="M2543" i="1" s="1"/>
  <c r="N2543" i="1" s="1"/>
  <c r="P2543" i="1" s="1"/>
  <c r="J2544" i="1"/>
  <c r="H2544" i="1"/>
  <c r="G2545" i="1"/>
  <c r="C2544" i="1"/>
  <c r="O2558" i="1" l="1"/>
  <c r="Q2558" i="1" s="1"/>
  <c r="R2558" i="1" s="1"/>
  <c r="A2559" i="1"/>
  <c r="D2559" i="1" s="1"/>
  <c r="E2558" i="1"/>
  <c r="B2558" i="1"/>
  <c r="S2558" i="1"/>
  <c r="T2558" i="1"/>
  <c r="F2558" i="1"/>
  <c r="H2545" i="1"/>
  <c r="G2546" i="1"/>
  <c r="K2544" i="1"/>
  <c r="L2544" i="1" s="1"/>
  <c r="M2544" i="1" s="1"/>
  <c r="N2544" i="1" s="1"/>
  <c r="P2544" i="1" s="1"/>
  <c r="J2545" i="1"/>
  <c r="C2545" i="1"/>
  <c r="T2559" i="1" l="1"/>
  <c r="S2559" i="1"/>
  <c r="F2559" i="1"/>
  <c r="O2559" i="1"/>
  <c r="Q2559" i="1" s="1"/>
  <c r="R2559" i="1" s="1"/>
  <c r="A2560" i="1"/>
  <c r="D2560" i="1" s="1"/>
  <c r="E2559" i="1"/>
  <c r="B2559" i="1"/>
  <c r="K2545" i="1"/>
  <c r="L2545" i="1" s="1"/>
  <c r="M2545" i="1" s="1"/>
  <c r="N2545" i="1" s="1"/>
  <c r="P2545" i="1" s="1"/>
  <c r="J2546" i="1"/>
  <c r="H2546" i="1"/>
  <c r="G2547" i="1"/>
  <c r="C2546" i="1"/>
  <c r="T2560" i="1" l="1"/>
  <c r="F2560" i="1"/>
  <c r="S2560" i="1"/>
  <c r="O2560" i="1"/>
  <c r="Q2560" i="1" s="1"/>
  <c r="R2560" i="1" s="1"/>
  <c r="A2561" i="1"/>
  <c r="D2561" i="1" s="1"/>
  <c r="B2560" i="1"/>
  <c r="E2560" i="1"/>
  <c r="F2561" i="1" s="1"/>
  <c r="H2547" i="1"/>
  <c r="G2548" i="1"/>
  <c r="K2546" i="1"/>
  <c r="L2546" i="1" s="1"/>
  <c r="M2546" i="1" s="1"/>
  <c r="N2546" i="1" s="1"/>
  <c r="P2546" i="1" s="1"/>
  <c r="J2547" i="1"/>
  <c r="C2547" i="1"/>
  <c r="S2561" i="1" l="1"/>
  <c r="O2561" i="1"/>
  <c r="Q2561" i="1" s="1"/>
  <c r="R2561" i="1" s="1"/>
  <c r="A2562" i="1"/>
  <c r="D2562" i="1" s="1"/>
  <c r="E2561" i="1"/>
  <c r="F2562" i="1" s="1"/>
  <c r="B2561" i="1"/>
  <c r="T2561" i="1"/>
  <c r="K2547" i="1"/>
  <c r="L2547" i="1" s="1"/>
  <c r="M2547" i="1" s="1"/>
  <c r="N2547" i="1" s="1"/>
  <c r="P2547" i="1" s="1"/>
  <c r="J2548" i="1"/>
  <c r="H2548" i="1"/>
  <c r="G2549" i="1"/>
  <c r="C2548" i="1"/>
  <c r="T2562" i="1" l="1"/>
  <c r="O2562" i="1"/>
  <c r="Q2562" i="1" s="1"/>
  <c r="R2562" i="1" s="1"/>
  <c r="A2563" i="1"/>
  <c r="D2563" i="1" s="1"/>
  <c r="B2562" i="1"/>
  <c r="E2562" i="1"/>
  <c r="F2563" i="1" s="1"/>
  <c r="S2562" i="1"/>
  <c r="H2549" i="1"/>
  <c r="G2550" i="1"/>
  <c r="K2548" i="1"/>
  <c r="L2548" i="1" s="1"/>
  <c r="M2548" i="1" s="1"/>
  <c r="N2548" i="1" s="1"/>
  <c r="P2548" i="1" s="1"/>
  <c r="J2549" i="1"/>
  <c r="C2549" i="1"/>
  <c r="S2563" i="1" l="1"/>
  <c r="O2563" i="1"/>
  <c r="Q2563" i="1" s="1"/>
  <c r="R2563" i="1" s="1"/>
  <c r="A2564" i="1"/>
  <c r="D2564" i="1" s="1"/>
  <c r="B2563" i="1"/>
  <c r="E2563" i="1"/>
  <c r="F2564" i="1" s="1"/>
  <c r="T2563" i="1"/>
  <c r="K2549" i="1"/>
  <c r="L2549" i="1" s="1"/>
  <c r="M2549" i="1" s="1"/>
  <c r="N2549" i="1" s="1"/>
  <c r="P2549" i="1" s="1"/>
  <c r="J2550" i="1"/>
  <c r="H2550" i="1"/>
  <c r="G2551" i="1"/>
  <c r="G2552" i="1" s="1"/>
  <c r="C2550" i="1"/>
  <c r="T2564" i="1" l="1"/>
  <c r="O2564" i="1"/>
  <c r="Q2564" i="1" s="1"/>
  <c r="R2564" i="1" s="1"/>
  <c r="A2565" i="1"/>
  <c r="D2565" i="1" s="1"/>
  <c r="E2564" i="1"/>
  <c r="F2565" i="1" s="1"/>
  <c r="B2564" i="1"/>
  <c r="S2564" i="1"/>
  <c r="G2553" i="1"/>
  <c r="H2552" i="1"/>
  <c r="H2551" i="1"/>
  <c r="K2550" i="1"/>
  <c r="L2550" i="1" s="1"/>
  <c r="M2550" i="1" s="1"/>
  <c r="N2550" i="1" s="1"/>
  <c r="P2550" i="1" s="1"/>
  <c r="J2551" i="1"/>
  <c r="J2552" i="1" s="1"/>
  <c r="C2551" i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S2565" i="1" l="1"/>
  <c r="C2565" i="1"/>
  <c r="O2565" i="1"/>
  <c r="Q2565" i="1" s="1"/>
  <c r="R2565" i="1" s="1"/>
  <c r="A2566" i="1"/>
  <c r="D2566" i="1" s="1"/>
  <c r="B2565" i="1"/>
  <c r="E2565" i="1"/>
  <c r="F2566" i="1" s="1"/>
  <c r="T2565" i="1"/>
  <c r="K2552" i="1"/>
  <c r="J2553" i="1"/>
  <c r="G2554" i="1"/>
  <c r="H2553" i="1"/>
  <c r="K2551" i="1"/>
  <c r="L2551" i="1" s="1"/>
  <c r="M2551" i="1" s="1"/>
  <c r="N2551" i="1" s="1"/>
  <c r="P2551" i="1" s="1"/>
  <c r="C2566" i="1" l="1"/>
  <c r="O2566" i="1"/>
  <c r="Q2566" i="1" s="1"/>
  <c r="R2566" i="1" s="1"/>
  <c r="A2567" i="1"/>
  <c r="D2567" i="1" s="1"/>
  <c r="E2566" i="1"/>
  <c r="F2567" i="1" s="1"/>
  <c r="B2566" i="1"/>
  <c r="S2566" i="1"/>
  <c r="T2566" i="1"/>
  <c r="K2553" i="1"/>
  <c r="L2553" i="1" s="1"/>
  <c r="M2553" i="1" s="1"/>
  <c r="N2553" i="1" s="1"/>
  <c r="P2553" i="1" s="1"/>
  <c r="J2554" i="1"/>
  <c r="L2552" i="1"/>
  <c r="M2552" i="1" s="1"/>
  <c r="N2552" i="1" s="1"/>
  <c r="P2552" i="1" s="1"/>
  <c r="G2555" i="1"/>
  <c r="H2554" i="1"/>
  <c r="C2567" i="1" l="1"/>
  <c r="S2567" i="1"/>
  <c r="A2568" i="1"/>
  <c r="D2568" i="1" s="1"/>
  <c r="O2567" i="1"/>
  <c r="Q2567" i="1" s="1"/>
  <c r="R2567" i="1" s="1"/>
  <c r="E2567" i="1"/>
  <c r="F2568" i="1" s="1"/>
  <c r="B2567" i="1"/>
  <c r="T2567" i="1"/>
  <c r="K2554" i="1"/>
  <c r="L2554" i="1" s="1"/>
  <c r="M2554" i="1" s="1"/>
  <c r="N2554" i="1" s="1"/>
  <c r="P2554" i="1" s="1"/>
  <c r="J2555" i="1"/>
  <c r="G2556" i="1"/>
  <c r="H2555" i="1"/>
  <c r="C2568" i="1" l="1"/>
  <c r="E2568" i="1"/>
  <c r="F2569" i="1" s="1"/>
  <c r="A2569" i="1"/>
  <c r="D2569" i="1" s="1"/>
  <c r="B2568" i="1"/>
  <c r="O2568" i="1"/>
  <c r="Q2568" i="1" s="1"/>
  <c r="R2568" i="1" s="1"/>
  <c r="S2568" i="1"/>
  <c r="T2568" i="1"/>
  <c r="K2555" i="1"/>
  <c r="L2555" i="1" s="1"/>
  <c r="M2555" i="1" s="1"/>
  <c r="N2555" i="1" s="1"/>
  <c r="P2555" i="1" s="1"/>
  <c r="J2556" i="1"/>
  <c r="G2557" i="1"/>
  <c r="H2556" i="1"/>
  <c r="C2569" i="1" l="1"/>
  <c r="S2569" i="1"/>
  <c r="E2569" i="1"/>
  <c r="F2570" i="1" s="1"/>
  <c r="A2570" i="1"/>
  <c r="D2570" i="1" s="1"/>
  <c r="O2569" i="1"/>
  <c r="Q2569" i="1" s="1"/>
  <c r="R2569" i="1" s="1"/>
  <c r="B2569" i="1"/>
  <c r="T2569" i="1"/>
  <c r="K2556" i="1"/>
  <c r="L2556" i="1" s="1"/>
  <c r="M2556" i="1" s="1"/>
  <c r="N2556" i="1" s="1"/>
  <c r="P2556" i="1" s="1"/>
  <c r="J2557" i="1"/>
  <c r="G2558" i="1"/>
  <c r="H2557" i="1"/>
  <c r="C2570" i="1" l="1"/>
  <c r="E2570" i="1"/>
  <c r="F2571" i="1" s="1"/>
  <c r="A2571" i="1"/>
  <c r="D2571" i="1" s="1"/>
  <c r="O2570" i="1"/>
  <c r="Q2570" i="1" s="1"/>
  <c r="R2570" i="1" s="1"/>
  <c r="B2570" i="1"/>
  <c r="S2570" i="1"/>
  <c r="T2570" i="1"/>
  <c r="K2557" i="1"/>
  <c r="L2557" i="1" s="1"/>
  <c r="M2557" i="1" s="1"/>
  <c r="N2557" i="1" s="1"/>
  <c r="P2557" i="1" s="1"/>
  <c r="J2558" i="1"/>
  <c r="G2559" i="1"/>
  <c r="H2558" i="1"/>
  <c r="C2571" i="1" l="1"/>
  <c r="S2571" i="1"/>
  <c r="E2571" i="1"/>
  <c r="B2571" i="1"/>
  <c r="O2571" i="1"/>
  <c r="Q2571" i="1" s="1"/>
  <c r="R2571" i="1" s="1"/>
  <c r="T2571" i="1"/>
  <c r="K2558" i="1"/>
  <c r="L2558" i="1" s="1"/>
  <c r="M2558" i="1" s="1"/>
  <c r="N2558" i="1" s="1"/>
  <c r="P2558" i="1" s="1"/>
  <c r="J2559" i="1"/>
  <c r="G2560" i="1"/>
  <c r="H2559" i="1"/>
  <c r="K2559" i="1" l="1"/>
  <c r="L2559" i="1" s="1"/>
  <c r="M2559" i="1" s="1"/>
  <c r="N2559" i="1" s="1"/>
  <c r="P2559" i="1" s="1"/>
  <c r="J2560" i="1"/>
  <c r="G2561" i="1"/>
  <c r="H2560" i="1"/>
  <c r="K2560" i="1" l="1"/>
  <c r="L2560" i="1" s="1"/>
  <c r="M2560" i="1" s="1"/>
  <c r="N2560" i="1" s="1"/>
  <c r="P2560" i="1" s="1"/>
  <c r="J2561" i="1"/>
  <c r="G2562" i="1"/>
  <c r="H2561" i="1"/>
  <c r="K2561" i="1" l="1"/>
  <c r="L2561" i="1" s="1"/>
  <c r="M2561" i="1" s="1"/>
  <c r="N2561" i="1" s="1"/>
  <c r="P2561" i="1" s="1"/>
  <c r="J2562" i="1"/>
  <c r="G2563" i="1"/>
  <c r="H2562" i="1"/>
  <c r="K2562" i="1" l="1"/>
  <c r="L2562" i="1" s="1"/>
  <c r="M2562" i="1" s="1"/>
  <c r="N2562" i="1" s="1"/>
  <c r="P2562" i="1" s="1"/>
  <c r="J2563" i="1"/>
  <c r="G2564" i="1"/>
  <c r="H2563" i="1"/>
  <c r="K2563" i="1" l="1"/>
  <c r="L2563" i="1" s="1"/>
  <c r="M2563" i="1" s="1"/>
  <c r="N2563" i="1" s="1"/>
  <c r="P2563" i="1" s="1"/>
  <c r="J2564" i="1"/>
  <c r="G2565" i="1"/>
  <c r="H2564" i="1"/>
  <c r="K2564" i="1" l="1"/>
  <c r="L2564" i="1" s="1"/>
  <c r="M2564" i="1" s="1"/>
  <c r="N2564" i="1" s="1"/>
  <c r="P2564" i="1" s="1"/>
  <c r="J2565" i="1"/>
  <c r="G2566" i="1"/>
  <c r="H2565" i="1"/>
  <c r="K2565" i="1" l="1"/>
  <c r="L2565" i="1" s="1"/>
  <c r="M2565" i="1" s="1"/>
  <c r="N2565" i="1" s="1"/>
  <c r="P2565" i="1" s="1"/>
  <c r="J2566" i="1"/>
  <c r="G2567" i="1"/>
  <c r="H2566" i="1"/>
  <c r="K2566" i="1" l="1"/>
  <c r="L2566" i="1" s="1"/>
  <c r="M2566" i="1" s="1"/>
  <c r="N2566" i="1" s="1"/>
  <c r="P2566" i="1" s="1"/>
  <c r="J2567" i="1"/>
  <c r="G2568" i="1"/>
  <c r="H2567" i="1"/>
  <c r="K2567" i="1" l="1"/>
  <c r="L2567" i="1" s="1"/>
  <c r="M2567" i="1" s="1"/>
  <c r="N2567" i="1" s="1"/>
  <c r="P2567" i="1" s="1"/>
  <c r="J2568" i="1"/>
  <c r="G2569" i="1"/>
  <c r="H2568" i="1"/>
  <c r="K2568" i="1" l="1"/>
  <c r="L2568" i="1" s="1"/>
  <c r="M2568" i="1" s="1"/>
  <c r="N2568" i="1" s="1"/>
  <c r="P2568" i="1" s="1"/>
  <c r="J2569" i="1"/>
  <c r="G2570" i="1"/>
  <c r="H2569" i="1"/>
  <c r="K2569" i="1" l="1"/>
  <c r="L2569" i="1" s="1"/>
  <c r="M2569" i="1" s="1"/>
  <c r="N2569" i="1" s="1"/>
  <c r="P2569" i="1" s="1"/>
  <c r="J2570" i="1"/>
  <c r="G2571" i="1"/>
  <c r="H2571" i="1" s="1"/>
  <c r="H2570" i="1"/>
  <c r="K2570" i="1" l="1"/>
  <c r="L2570" i="1" s="1"/>
  <c r="M2570" i="1" s="1"/>
  <c r="N2570" i="1" s="1"/>
  <c r="P2570" i="1" s="1"/>
  <c r="J2571" i="1"/>
  <c r="K2571" i="1" s="1"/>
  <c r="L2571" i="1" l="1"/>
  <c r="M2571" i="1" s="1"/>
  <c r="N2571" i="1" s="1"/>
  <c r="P2571" i="1" s="1"/>
</calcChain>
</file>

<file path=xl/sharedStrings.xml><?xml version="1.0" encoding="utf-8"?>
<sst xmlns="http://schemas.openxmlformats.org/spreadsheetml/2006/main" count="129" uniqueCount="82">
  <si>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</si>
  <si>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</si>
  <si>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</si>
  <si>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</si>
  <si>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</si>
  <si>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</si>
  <si>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</si>
  <si>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</si>
  <si>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</si>
  <si>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</si>
  <si>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</si>
  <si>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</si>
  <si>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</si>
  <si>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</si>
  <si>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</si>
  <si>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</si>
  <si>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</si>
  <si>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</si>
  <si>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</si>
  <si>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</si>
  <si>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</si>
  <si>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</si>
  <si>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</si>
  <si>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</si>
  <si>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</si>
  <si>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</si>
  <si>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</si>
  <si>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</si>
  <si>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</si>
  <si>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</si>
  <si>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</si>
  <si>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</si>
  <si>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</si>
  <si>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</si>
  <si>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</si>
  <si>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</si>
  <si>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</si>
  <si>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</si>
  <si>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</si>
  <si>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</si>
  <si>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</si>
  <si>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</si>
  <si>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</si>
  <si>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</si>
  <si>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</si>
  <si>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</si>
  <si>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</si>
  <si>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</si>
  <si>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</si>
  <si>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</si>
  <si>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</si>
  <si>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</si>
  <si>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</si>
  <si>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</si>
  <si>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</si>
  <si>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</si>
  <si>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</si>
  <si>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</si>
  <si>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DI + 1,80% (base 252)</t>
  </si>
  <si>
    <t>ALIANÇA TAG</t>
  </si>
  <si>
    <t>ALIANÇA TRANSPORTADORA DE GÁS PARTICIPAÇÕES S.A.  - 1ª EMISSÃO DE DEBÊNTURES - 3ª SÉRIE - R$ 6.000.000.000,00 - 6.000 debêntures</t>
  </si>
  <si>
    <t>1ª EMI / 3ª SER</t>
  </si>
  <si>
    <t>ATGP31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</si>
  <si>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</si>
  <si>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</si>
  <si>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</si>
  <si>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</si>
  <si>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</si>
  <si>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</si>
  <si>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</si>
  <si>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</si>
  <si>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</si>
  <si>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</si>
  <si>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</si>
  <si>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</si>
  <si>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</si>
  <si>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</si>
  <si>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</si>
  <si>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</si>
  <si>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</si>
  <si>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</si>
  <si>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SP_TAXA 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</si>
</sst>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5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2" fillId="6" borderId="0" xfId="0" applyNumberFormat="1" applyFont="1" applyFill="1" applyAlignment="1">
      <alignment horizontal="center" vertical="center" wrapText="1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6" fillId="7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3">
    <dxf>
      <fill>
        <patternFill>
          <bgColor rgb="FF69FFAD"/>
        </patternFill>
      </fill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2" customWidth="1"/>
    <col min="2" max="2" width="21.42578125" style="8" customWidth="1"/>
    <col min="3" max="3" width="24" style="8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48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62" customFormat="1" ht="15" x14ac:dyDescent="0.2">
      <c r="A1" s="107"/>
      <c r="B1" s="120">
        <f ca="1">WORKDAY(TODAY(),1,$W$160:$W$544)</f>
        <v>45555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54"/>
      <c r="W1" s="119" t="s">
        <v>0</v>
      </c>
      <c r="X1" s="60"/>
      <c r="Y1" s="54"/>
      <c r="Z1" s="54"/>
      <c r="AA1" s="54"/>
      <c r="AB1" s="119" t="s">
        <v>1</v>
      </c>
      <c r="AC1" s="54"/>
      <c r="AD1" s="54"/>
      <c r="AE1" s="54"/>
      <c r="AF1" s="57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</row>
    <row r="2" spans="1:189" s="62" customFormat="1" ht="15" x14ac:dyDescent="0.2">
      <c r="A2" s="86"/>
      <c r="B2" s="121" t="s">
        <v>60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8"/>
      <c r="S2" s="57"/>
      <c r="T2" s="58"/>
      <c r="U2" s="68"/>
      <c r="V2" s="68"/>
      <c r="W2" s="69"/>
      <c r="X2" s="70"/>
      <c r="Y2" s="56"/>
      <c r="Z2" s="68"/>
      <c r="AA2" s="68"/>
      <c r="AB2" s="56"/>
      <c r="AC2" s="56"/>
      <c r="AD2" s="56"/>
      <c r="AE2" s="68"/>
      <c r="AF2" s="71"/>
      <c r="AG2" s="68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</row>
    <row r="3" spans="1:189" s="62" customFormat="1" ht="15" x14ac:dyDescent="0.2">
      <c r="A3" s="72"/>
      <c r="B3" s="122" t="s">
        <v>58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8"/>
      <c r="S3" s="57"/>
      <c r="T3" s="58"/>
      <c r="U3" s="68"/>
      <c r="V3" s="68"/>
      <c r="W3" s="69"/>
      <c r="X3" s="70"/>
      <c r="Y3" s="56"/>
      <c r="Z3" s="68"/>
      <c r="AA3" s="68"/>
      <c r="AB3" s="56"/>
      <c r="AC3" s="56"/>
      <c r="AD3" s="56"/>
      <c r="AE3" s="68"/>
      <c r="AF3" s="71"/>
      <c r="AG3" s="68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</row>
    <row r="4" spans="1:189" s="62" customFormat="1" ht="13.15" customHeight="1" x14ac:dyDescent="0.15">
      <c r="A4" s="112"/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8"/>
      <c r="S4" s="57"/>
      <c r="T4" s="58"/>
      <c r="U4" s="68"/>
      <c r="V4" s="68"/>
      <c r="W4" s="68"/>
      <c r="X4" s="70"/>
      <c r="Y4" s="56"/>
      <c r="Z4" s="68"/>
      <c r="AA4" s="68"/>
      <c r="AB4" s="56"/>
      <c r="AC4" s="56"/>
      <c r="AD4" s="56"/>
      <c r="AE4" s="68"/>
      <c r="AF4" s="71"/>
      <c r="AG4" s="68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</row>
    <row r="5" spans="1:189" s="62" customFormat="1" x14ac:dyDescent="0.15">
      <c r="A5" s="113" t="str">
        <f>IF(A4="Sim",VLOOKUP($B$1,$A$12:$T$4692,16),"")</f>
        <v/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2"/>
      <c r="S5" s="83"/>
      <c r="T5" s="84"/>
      <c r="U5" s="82"/>
      <c r="V5" s="82"/>
      <c r="W5" s="82"/>
      <c r="X5" s="85"/>
      <c r="Y5" s="82"/>
      <c r="Z5" s="82"/>
      <c r="AA5" s="82"/>
      <c r="AB5" s="82"/>
      <c r="AC5" s="82"/>
      <c r="AD5" s="82"/>
      <c r="AE5" s="82"/>
      <c r="AF5" s="82"/>
      <c r="AG5" s="82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</row>
    <row r="6" spans="1:189" s="62" customFormat="1" ht="12" x14ac:dyDescent="0.2">
      <c r="A6" s="108" t="str">
        <f>IF(A4="Sim",VLOOKUP($B$1,$A$12:$T$4692,18),"")</f>
        <v/>
      </c>
      <c r="B6" s="173" t="s">
        <v>63</v>
      </c>
      <c r="C6" s="173" t="s">
        <v>80</v>
      </c>
      <c r="D6" s="173" t="s">
        <v>81</v>
      </c>
      <c r="E6" s="173" t="s">
        <v>64</v>
      </c>
      <c r="F6" s="173" t="s">
        <v>65</v>
      </c>
      <c r="G6" s="173" t="s">
        <v>66</v>
      </c>
      <c r="H6" s="173" t="s">
        <v>67</v>
      </c>
      <c r="I6" s="173" t="s">
        <v>68</v>
      </c>
      <c r="J6" s="173" t="s">
        <v>69</v>
      </c>
      <c r="K6" s="173" t="s">
        <v>70</v>
      </c>
      <c r="L6" s="173" t="s">
        <v>71</v>
      </c>
      <c r="M6" s="173" t="s">
        <v>72</v>
      </c>
      <c r="N6" s="173" t="s">
        <v>73</v>
      </c>
      <c r="O6" s="173" t="s">
        <v>74</v>
      </c>
      <c r="P6" s="173" t="s">
        <v>75</v>
      </c>
      <c r="Q6" s="173" t="s">
        <v>76</v>
      </c>
      <c r="R6" s="173" t="s">
        <v>77</v>
      </c>
      <c r="S6" s="173" t="s">
        <v>78</v>
      </c>
      <c r="T6" s="173" t="s">
        <v>79</v>
      </c>
      <c r="U6" s="54"/>
      <c r="V6" s="54"/>
      <c r="W6" s="54"/>
      <c r="X6" s="60"/>
      <c r="Y6" s="54"/>
      <c r="Z6" s="54"/>
      <c r="AA6" s="54"/>
      <c r="AB6" s="54"/>
      <c r="AC6" s="54"/>
      <c r="AD6" s="54"/>
      <c r="AE6" s="54"/>
      <c r="AF6" s="57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</row>
    <row r="7" spans="1:189" s="62" customFormat="1" ht="12.75" x14ac:dyDescent="0.15">
      <c r="A7" s="109" t="s">
        <v>56</v>
      </c>
      <c r="B7" s="59" t="s">
        <v>4</v>
      </c>
      <c r="C7" s="59" t="s">
        <v>5</v>
      </c>
      <c r="D7" s="87" t="s">
        <v>6</v>
      </c>
      <c r="E7" s="88" t="s">
        <v>6</v>
      </c>
      <c r="F7" s="87" t="s">
        <v>6</v>
      </c>
      <c r="G7" s="87" t="s">
        <v>6</v>
      </c>
      <c r="H7" s="87" t="s">
        <v>6</v>
      </c>
      <c r="I7" s="89" t="s">
        <v>7</v>
      </c>
      <c r="J7" s="89" t="s">
        <v>7</v>
      </c>
      <c r="K7" s="89" t="s">
        <v>7</v>
      </c>
      <c r="L7" s="89" t="s">
        <v>7</v>
      </c>
      <c r="M7" s="90" t="s">
        <v>7</v>
      </c>
      <c r="N7" s="91" t="s">
        <v>8</v>
      </c>
      <c r="O7" s="92" t="s">
        <v>9</v>
      </c>
      <c r="P7" s="59" t="s">
        <v>10</v>
      </c>
      <c r="Q7" s="93" t="s">
        <v>11</v>
      </c>
      <c r="R7" s="93" t="s">
        <v>11</v>
      </c>
      <c r="S7" s="94" t="s">
        <v>12</v>
      </c>
      <c r="T7" s="95" t="s">
        <v>12</v>
      </c>
      <c r="U7" s="54"/>
      <c r="V7" s="54"/>
      <c r="W7" s="54"/>
      <c r="X7" s="60"/>
      <c r="Y7" s="54"/>
      <c r="Z7" s="54"/>
      <c r="AA7" s="54"/>
      <c r="AB7" s="54"/>
      <c r="AC7" s="54"/>
      <c r="AD7" s="54"/>
      <c r="AE7" s="54"/>
      <c r="AF7" s="57"/>
      <c r="AG7" s="54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</row>
    <row r="8" spans="1:189" s="62" customFormat="1" ht="15" x14ac:dyDescent="0.15">
      <c r="A8" s="114">
        <v>43629</v>
      </c>
      <c r="B8" s="59" t="s">
        <v>61</v>
      </c>
      <c r="C8" s="59" t="s">
        <v>13</v>
      </c>
      <c r="D8" s="96" t="s">
        <v>14</v>
      </c>
      <c r="E8" s="97" t="s">
        <v>15</v>
      </c>
      <c r="F8" s="59" t="s">
        <v>15</v>
      </c>
      <c r="G8" s="59" t="s">
        <v>15</v>
      </c>
      <c r="H8" s="59" t="s">
        <v>15</v>
      </c>
      <c r="I8" s="98"/>
      <c r="J8" s="98" t="s">
        <v>3</v>
      </c>
      <c r="K8" s="99" t="s">
        <v>16</v>
      </c>
      <c r="L8" s="99" t="s">
        <v>16</v>
      </c>
      <c r="M8" s="91" t="s">
        <v>15</v>
      </c>
      <c r="N8" s="91" t="s">
        <v>17</v>
      </c>
      <c r="O8" s="92"/>
      <c r="P8" s="59"/>
      <c r="Q8" s="59"/>
      <c r="R8" s="93"/>
      <c r="S8" s="94" t="s">
        <v>18</v>
      </c>
      <c r="T8" s="95" t="s">
        <v>3</v>
      </c>
      <c r="U8" s="54"/>
      <c r="V8" s="54"/>
      <c r="W8" s="54"/>
      <c r="X8" s="60"/>
      <c r="Y8" s="54"/>
      <c r="Z8" s="54"/>
      <c r="AA8" s="54"/>
      <c r="AB8" s="54"/>
      <c r="AC8" s="54"/>
      <c r="AD8" s="54"/>
      <c r="AE8" s="54"/>
      <c r="AF8" s="57"/>
      <c r="AG8" s="54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</row>
    <row r="9" spans="1:189" s="62" customFormat="1" ht="14.25" x14ac:dyDescent="0.2">
      <c r="A9" s="110" t="s">
        <v>57</v>
      </c>
      <c r="B9" s="150" t="s">
        <v>62</v>
      </c>
      <c r="C9" s="59"/>
      <c r="D9" s="59"/>
      <c r="E9" s="97" t="s">
        <v>19</v>
      </c>
      <c r="F9" s="59" t="s">
        <v>20</v>
      </c>
      <c r="G9" s="59" t="s">
        <v>20</v>
      </c>
      <c r="H9" s="59" t="s">
        <v>20</v>
      </c>
      <c r="I9" s="98" t="s">
        <v>21</v>
      </c>
      <c r="J9" s="98" t="s">
        <v>22</v>
      </c>
      <c r="K9" s="99" t="s">
        <v>23</v>
      </c>
      <c r="L9" s="99" t="s">
        <v>23</v>
      </c>
      <c r="M9" s="91" t="s">
        <v>24</v>
      </c>
      <c r="N9" s="59" t="s">
        <v>20</v>
      </c>
      <c r="O9" s="92"/>
      <c r="P9" s="59"/>
      <c r="Q9" s="59"/>
      <c r="R9" s="93"/>
      <c r="S9" s="94" t="s">
        <v>25</v>
      </c>
      <c r="T9" s="95"/>
      <c r="U9" s="54"/>
      <c r="V9" s="54"/>
      <c r="W9" s="54"/>
      <c r="X9" s="54">
        <v>1</v>
      </c>
      <c r="Y9" s="54">
        <v>2</v>
      </c>
      <c r="Z9" s="54">
        <v>3</v>
      </c>
      <c r="AA9" s="54">
        <v>4</v>
      </c>
      <c r="AB9" s="54">
        <v>5</v>
      </c>
      <c r="AC9" s="54">
        <v>6</v>
      </c>
      <c r="AD9" s="54">
        <v>7</v>
      </c>
      <c r="AE9" s="54">
        <v>8</v>
      </c>
      <c r="AF9" s="54">
        <v>9</v>
      </c>
      <c r="AG9" s="54">
        <v>10</v>
      </c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</row>
    <row r="10" spans="1:189" s="62" customFormat="1" ht="15" x14ac:dyDescent="0.15">
      <c r="A10" s="114">
        <v>43629</v>
      </c>
      <c r="B10" s="59" t="s">
        <v>59</v>
      </c>
      <c r="C10" s="59" t="s">
        <v>26</v>
      </c>
      <c r="D10" s="96" t="s">
        <v>27</v>
      </c>
      <c r="E10" s="97" t="s">
        <v>28</v>
      </c>
      <c r="F10" s="59" t="s">
        <v>29</v>
      </c>
      <c r="G10" s="59" t="s">
        <v>30</v>
      </c>
      <c r="H10" s="59" t="s">
        <v>31</v>
      </c>
      <c r="I10" s="98" t="s">
        <v>32</v>
      </c>
      <c r="J10" s="98" t="s">
        <v>16</v>
      </c>
      <c r="K10" s="59" t="s">
        <v>33</v>
      </c>
      <c r="L10" s="59" t="s">
        <v>34</v>
      </c>
      <c r="M10" s="59" t="s">
        <v>35</v>
      </c>
      <c r="N10" s="91" t="s">
        <v>36</v>
      </c>
      <c r="O10" s="92"/>
      <c r="P10" s="59" t="s">
        <v>37</v>
      </c>
      <c r="Q10" s="59" t="s">
        <v>49</v>
      </c>
      <c r="R10" s="93"/>
      <c r="S10" s="94"/>
      <c r="T10" s="95"/>
      <c r="U10" s="54"/>
      <c r="V10" s="57"/>
      <c r="W10" s="103" t="s">
        <v>38</v>
      </c>
      <c r="X10" s="104" t="s">
        <v>2</v>
      </c>
      <c r="Y10" s="103" t="s">
        <v>39</v>
      </c>
      <c r="Z10" s="103" t="s">
        <v>40</v>
      </c>
      <c r="AA10" s="103" t="s">
        <v>41</v>
      </c>
      <c r="AB10" s="103" t="s">
        <v>42</v>
      </c>
      <c r="AC10" s="105" t="s">
        <v>42</v>
      </c>
      <c r="AD10" s="103" t="s">
        <v>43</v>
      </c>
      <c r="AE10" s="103" t="s">
        <v>44</v>
      </c>
      <c r="AF10" s="106" t="s">
        <v>45</v>
      </c>
      <c r="AG10" s="103" t="s">
        <v>45</v>
      </c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</row>
    <row r="11" spans="1:189" s="62" customFormat="1" ht="15" x14ac:dyDescent="0.2">
      <c r="A11" s="86"/>
      <c r="B11" s="59" t="s">
        <v>46</v>
      </c>
      <c r="C11" s="59" t="s">
        <v>46</v>
      </c>
      <c r="D11" s="98"/>
      <c r="E11" s="97"/>
      <c r="F11" s="100"/>
      <c r="G11" s="100" t="s">
        <v>47</v>
      </c>
      <c r="H11" s="100"/>
      <c r="I11" s="98"/>
      <c r="J11" s="98" t="s">
        <v>23</v>
      </c>
      <c r="K11" s="97"/>
      <c r="L11" s="97"/>
      <c r="M11" s="101"/>
      <c r="N11" s="101"/>
      <c r="O11" s="92"/>
      <c r="P11" s="59" t="s">
        <v>46</v>
      </c>
      <c r="Q11" s="95"/>
      <c r="R11" s="93" t="s">
        <v>46</v>
      </c>
      <c r="S11" s="94"/>
      <c r="T11" s="95"/>
      <c r="U11" s="56"/>
      <c r="V11" s="57"/>
      <c r="W11" s="103"/>
      <c r="X11" s="104"/>
      <c r="Y11" s="103" t="s">
        <v>46</v>
      </c>
      <c r="Z11" s="103" t="s">
        <v>48</v>
      </c>
      <c r="AA11" s="118">
        <f>I12</f>
        <v>1.7999999999999999E-2</v>
      </c>
      <c r="AB11" s="103" t="s">
        <v>46</v>
      </c>
      <c r="AC11" s="105" t="s">
        <v>49</v>
      </c>
      <c r="AD11" s="103" t="s">
        <v>46</v>
      </c>
      <c r="AE11" s="103"/>
      <c r="AF11" s="106" t="s">
        <v>50</v>
      </c>
      <c r="AG11" s="103" t="s">
        <v>50</v>
      </c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</row>
    <row r="12" spans="1:189" ht="15" x14ac:dyDescent="0.2">
      <c r="A12" s="116">
        <f>A10</f>
        <v>43629</v>
      </c>
      <c r="B12" s="15">
        <f ca="1">IF(A12&lt;=TODAY(),C12+P12,IF(AND(A12&gt;TODAY(),A12&lt;=$B$1),IF(VLOOKUP(TODAY(),$A$10:$D$5000,4,FALSE)=0,"n.d",C12+P12),"n.d"))</f>
        <v>1000000</v>
      </c>
      <c r="C12" s="115">
        <v>1000000</v>
      </c>
      <c r="D12" s="13">
        <f ca="1">IF(A12&lt;$B$1,VLOOKUP(A12,[1]DI!$A$4:$B$15000,2,FALSE),0)</f>
        <v>6.4000000000000001E-2</v>
      </c>
      <c r="E12" s="14">
        <f t="shared" ref="E12:E13" ca="1" si="0">ROUND(((1+D12)^(1/252)),8)</f>
        <v>1.0002462000000001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117">
        <v>1.7999999999999999E-2</v>
      </c>
      <c r="J12" s="149">
        <f>AD160</f>
        <v>43629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28">
        <f t="shared" ref="Q12:Q75" si="5">IF($O12&gt;0,VLOOKUP($O12,$W$12:$AC$150,7),0)</f>
        <v>0</v>
      </c>
      <c r="R12" s="14">
        <f t="shared" ref="R12:R75" si="6">IF(Q12&gt;0,TRUNC(Q12*C$12,8),0)</f>
        <v>0</v>
      </c>
      <c r="S12" s="18" t="str">
        <f>AF12</f>
        <v>A+J=</v>
      </c>
      <c r="T12" s="47">
        <f>AG12</f>
        <v>43812</v>
      </c>
      <c r="U12" s="3"/>
      <c r="V12" s="19"/>
      <c r="W12" s="20">
        <v>0</v>
      </c>
      <c r="X12" s="49">
        <f t="shared" ref="X12:X26" si="7">AD160</f>
        <v>43629</v>
      </c>
      <c r="Y12" s="124">
        <f>C12</f>
        <v>1000000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9">
        <f t="shared" ref="AG12:AG25" si="8">X13</f>
        <v>43812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ht="12.75" x14ac:dyDescent="0.2">
      <c r="A13" s="151">
        <f t="shared" ref="A13:A76" si="9">(A12+1)</f>
        <v>43630</v>
      </c>
      <c r="B13" s="152">
        <f ca="1">IF(A13&lt;=TODAY(),C13+P13,IF(AND(A13&gt;TODAY(),A13&lt;=$B$1),IF(VLOOKUP(TODAY(),$A$10:$D$5000,4,FALSE)=0,"n.d",C13+P13),"n.d"))</f>
        <v>1000317.013</v>
      </c>
      <c r="C13" s="153">
        <f t="shared" ref="C13:C76" si="10">(C12-R12)</f>
        <v>1000000</v>
      </c>
      <c r="D13" s="154">
        <f ca="1">IF(A13&lt;$B$1,VLOOKUP(A13,[1]DI!$A$4:$B$15000,2,FALSE),0)</f>
        <v>6.4000000000000001E-2</v>
      </c>
      <c r="E13" s="155">
        <f t="shared" ca="1" si="0"/>
        <v>1.0002462000000001</v>
      </c>
      <c r="F13" s="155">
        <f ca="1">(TRUNC(PRODUCT($E$12:$E12),16))</f>
        <v>1.0002462000000001</v>
      </c>
      <c r="G13" s="155">
        <f t="shared" ref="G13" si="11">IF(O12&gt;0,F12,G12)</f>
        <v>1</v>
      </c>
      <c r="H13" s="155">
        <f t="shared" ca="1" si="1"/>
        <v>1.0002462000000001</v>
      </c>
      <c r="I13" s="154">
        <f t="shared" ref="I13:I76" si="12">I12</f>
        <v>1.7999999999999999E-2</v>
      </c>
      <c r="J13" s="156">
        <f t="shared" ref="J13:J76" si="13">IF(O12&gt;0,VLOOKUP(O12,W$12:AG$150,2),J12)</f>
        <v>43629</v>
      </c>
      <c r="K13" s="157">
        <f t="shared" ref="K13:K76" si="14">IF(A13&gt;J13,IF(NETWORKDAYS(J13,A13,$W$160:$W$544)-1=0,1,NETWORKDAYS(J13,A13,$W$160:$W$544)-1),0)</f>
        <v>1</v>
      </c>
      <c r="L13" s="158">
        <f t="shared" ref="L13:L76" si="15">IF(AND(K13=1,K12=1),1,IF(K13&gt;0,IF(K13=K12,K13+1,K13),0))</f>
        <v>1</v>
      </c>
      <c r="M13" s="159">
        <f t="shared" si="2"/>
        <v>1.0000707959999999</v>
      </c>
      <c r="N13" s="159">
        <f t="shared" ca="1" si="3"/>
        <v>1.0003170130000001</v>
      </c>
      <c r="O13" s="158">
        <f t="shared" ref="O13:O76" si="16">IF(VLOOKUP(A13,X$12:AE$150,8)=VLOOKUP(A12,X$12:AE$150,8),0,VLOOKUP(A13,X$12:AE$150,8))</f>
        <v>0</v>
      </c>
      <c r="P13" s="155">
        <f t="shared" ca="1" si="4"/>
        <v>317.01299999999998</v>
      </c>
      <c r="Q13" s="160">
        <f t="shared" si="5"/>
        <v>0</v>
      </c>
      <c r="R13" s="155">
        <f t="shared" si="6"/>
        <v>0</v>
      </c>
      <c r="S13" s="161" t="str">
        <f t="shared" ref="S13:S76" si="17">IF(O12&gt;0,VLOOKUP(O12,W$12:AG$150,10),S12)</f>
        <v>A+J=</v>
      </c>
      <c r="T13" s="156">
        <f t="shared" ref="T13:T76" si="18">IF(O12&gt;0,VLOOKUP(O12,W$12:AG$150,11),T12)</f>
        <v>43812</v>
      </c>
      <c r="U13" s="3"/>
      <c r="V13" s="4"/>
      <c r="W13" s="20">
        <f t="shared" ref="W13:W26" si="19">W12+1</f>
        <v>1</v>
      </c>
      <c r="X13" s="49">
        <f t="shared" si="7"/>
        <v>43812</v>
      </c>
      <c r="Y13" s="22">
        <f t="shared" ref="Y13:Y26" si="20">(Y12-AB13)</f>
        <v>972340</v>
      </c>
      <c r="Z13" s="23">
        <f t="shared" ref="Z13:Z26" si="21">NETWORKDAYS(X12,X13,W$160:W$444)-1</f>
        <v>129</v>
      </c>
      <c r="AA13" s="125">
        <f>TRUNC((ROUND(((1+AA$11)^(Z13/252)),9)-1)*Y12,8)</f>
        <v>9174.1659999900003</v>
      </c>
      <c r="AB13" s="125">
        <f>TRUNC(Y$12*AC13,8)</f>
        <v>27660</v>
      </c>
      <c r="AC13" s="24">
        <v>2.7660000000000001E-2</v>
      </c>
      <c r="AD13" s="125">
        <f t="shared" ref="AD13:AD26" si="22">(AA13+AB13)</f>
        <v>36834.16599999</v>
      </c>
      <c r="AE13" s="20">
        <f t="shared" ref="AE13:AE26" si="23">AE12+1</f>
        <v>1</v>
      </c>
      <c r="AF13" s="25" t="s">
        <v>51</v>
      </c>
      <c r="AG13" s="49">
        <f t="shared" si="8"/>
        <v>43997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ht="12.75" x14ac:dyDescent="0.2">
      <c r="A14" s="151">
        <f t="shared" si="9"/>
        <v>43631</v>
      </c>
      <c r="B14" s="152">
        <f t="shared" ref="B14:B77" ca="1" si="24">IF(A14&lt;=TODAY(),C14+P14,IF(AND(A14&gt;TODAY(),A14&lt;=$B$1),IF(VLOOKUP(TODAY(),$A$10:$D$5000,4,FALSE)=0,"n.d",C14+P14),"n.d"))</f>
        <v>1000563.29099999</v>
      </c>
      <c r="C14" s="153">
        <f t="shared" si="10"/>
        <v>1000000</v>
      </c>
      <c r="D14" s="154">
        <f ca="1">IF(A14&lt;$B$1,VLOOKUP(A14,[1]DI!$A$4:$B$15000,2,FALSE),0)</f>
        <v>0</v>
      </c>
      <c r="E14" s="155">
        <f t="shared" ref="E14:E77" ca="1" si="25">ROUND(((1+D14)^(1/252)),8)</f>
        <v>1</v>
      </c>
      <c r="F14" s="155">
        <f ca="1">(TRUNC(PRODUCT($E$12:$E13),16))</f>
        <v>1.0004924606144401</v>
      </c>
      <c r="G14" s="155">
        <f t="shared" ref="G14:G77" si="26">IF(O13&gt;0,F13,G13)</f>
        <v>1</v>
      </c>
      <c r="H14" s="155">
        <f t="shared" ref="H14:H77" ca="1" si="27">ROUND(F14/G14,8)</f>
        <v>1.00049246</v>
      </c>
      <c r="I14" s="154">
        <f t="shared" si="12"/>
        <v>1.7999999999999999E-2</v>
      </c>
      <c r="J14" s="156">
        <f t="shared" si="13"/>
        <v>43629</v>
      </c>
      <c r="K14" s="157">
        <f t="shared" si="14"/>
        <v>1</v>
      </c>
      <c r="L14" s="158">
        <f t="shared" si="15"/>
        <v>1</v>
      </c>
      <c r="M14" s="159">
        <f t="shared" si="2"/>
        <v>1.0000707959999999</v>
      </c>
      <c r="N14" s="159">
        <f t="shared" ca="1" si="3"/>
        <v>1.000563291</v>
      </c>
      <c r="O14" s="158">
        <f t="shared" si="16"/>
        <v>0</v>
      </c>
      <c r="P14" s="155">
        <f t="shared" ca="1" si="4"/>
        <v>563.29099999000005</v>
      </c>
      <c r="Q14" s="160">
        <f t="shared" si="5"/>
        <v>0</v>
      </c>
      <c r="R14" s="155">
        <f t="shared" si="6"/>
        <v>0</v>
      </c>
      <c r="S14" s="161" t="str">
        <f t="shared" si="17"/>
        <v>A+J=</v>
      </c>
      <c r="T14" s="156">
        <f t="shared" si="18"/>
        <v>43812</v>
      </c>
      <c r="U14" s="3"/>
      <c r="V14" s="4"/>
      <c r="W14" s="20">
        <f t="shared" si="19"/>
        <v>2</v>
      </c>
      <c r="X14" s="49">
        <f t="shared" si="7"/>
        <v>43997</v>
      </c>
      <c r="Y14" s="22">
        <f t="shared" si="20"/>
        <v>946910</v>
      </c>
      <c r="Z14" s="23">
        <f t="shared" si="21"/>
        <v>123</v>
      </c>
      <c r="AA14" s="125">
        <f t="shared" ref="AA14:AA26" si="28">TRUNC((ROUND(((1+AA$11)^(Z14/252)),9)-1)*Y13,8)</f>
        <v>8503.6967039899992</v>
      </c>
      <c r="AB14" s="125">
        <f t="shared" ref="AB14:AB26" si="29">TRUNC(Y$12*AC14,8)</f>
        <v>25430</v>
      </c>
      <c r="AC14" s="24">
        <v>2.5430000000000001E-2</v>
      </c>
      <c r="AD14" s="125">
        <f t="shared" si="22"/>
        <v>33933.696703989997</v>
      </c>
      <c r="AE14" s="20">
        <f t="shared" si="23"/>
        <v>2</v>
      </c>
      <c r="AF14" s="25" t="s">
        <v>51</v>
      </c>
      <c r="AG14" s="49">
        <f t="shared" si="8"/>
        <v>44179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ht="12.75" x14ac:dyDescent="0.2">
      <c r="A15" s="151">
        <f t="shared" si="9"/>
        <v>43632</v>
      </c>
      <c r="B15" s="152">
        <f t="shared" ca="1" si="24"/>
        <v>1000563.29099999</v>
      </c>
      <c r="C15" s="153">
        <f t="shared" si="10"/>
        <v>1000000</v>
      </c>
      <c r="D15" s="154">
        <f ca="1">IF(A15&lt;$B$1,VLOOKUP(A15,[1]DI!$A$4:$B$15000,2,FALSE),0)</f>
        <v>0</v>
      </c>
      <c r="E15" s="155">
        <f t="shared" ca="1" si="25"/>
        <v>1</v>
      </c>
      <c r="F15" s="155">
        <f ca="1">(TRUNC(PRODUCT($E$12:$E14),16))</f>
        <v>1.0004924606144401</v>
      </c>
      <c r="G15" s="155">
        <f t="shared" si="26"/>
        <v>1</v>
      </c>
      <c r="H15" s="155">
        <f t="shared" ca="1" si="27"/>
        <v>1.00049246</v>
      </c>
      <c r="I15" s="154">
        <f t="shared" si="12"/>
        <v>1.7999999999999999E-2</v>
      </c>
      <c r="J15" s="156">
        <f t="shared" si="13"/>
        <v>43629</v>
      </c>
      <c r="K15" s="157">
        <f t="shared" si="14"/>
        <v>1</v>
      </c>
      <c r="L15" s="158">
        <f t="shared" si="15"/>
        <v>1</v>
      </c>
      <c r="M15" s="159">
        <f t="shared" si="2"/>
        <v>1.0000707959999999</v>
      </c>
      <c r="N15" s="159">
        <f t="shared" ca="1" si="3"/>
        <v>1.000563291</v>
      </c>
      <c r="O15" s="158">
        <f t="shared" si="16"/>
        <v>0</v>
      </c>
      <c r="P15" s="155">
        <f t="shared" ca="1" si="4"/>
        <v>563.29099999000005</v>
      </c>
      <c r="Q15" s="160">
        <f t="shared" si="5"/>
        <v>0</v>
      </c>
      <c r="R15" s="155">
        <f t="shared" si="6"/>
        <v>0</v>
      </c>
      <c r="S15" s="161" t="str">
        <f t="shared" si="17"/>
        <v>A+J=</v>
      </c>
      <c r="T15" s="156">
        <f t="shared" si="18"/>
        <v>43812</v>
      </c>
      <c r="U15" s="3"/>
      <c r="V15" s="4"/>
      <c r="W15" s="20">
        <f t="shared" si="19"/>
        <v>3</v>
      </c>
      <c r="X15" s="49">
        <f t="shared" si="7"/>
        <v>44179</v>
      </c>
      <c r="Y15" s="22">
        <f t="shared" si="20"/>
        <v>895580</v>
      </c>
      <c r="Z15" s="23">
        <f t="shared" si="21"/>
        <v>127</v>
      </c>
      <c r="AA15" s="125">
        <f t="shared" si="28"/>
        <v>8551.8197608099999</v>
      </c>
      <c r="AB15" s="125">
        <f t="shared" si="29"/>
        <v>51330</v>
      </c>
      <c r="AC15" s="24">
        <v>5.1330000000000001E-2</v>
      </c>
      <c r="AD15" s="125">
        <f t="shared" si="22"/>
        <v>59881.819760810002</v>
      </c>
      <c r="AE15" s="20">
        <f t="shared" si="23"/>
        <v>3</v>
      </c>
      <c r="AF15" s="25" t="s">
        <v>51</v>
      </c>
      <c r="AG15" s="49">
        <f t="shared" si="8"/>
        <v>44361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ht="12.75" x14ac:dyDescent="0.2">
      <c r="A16" s="151">
        <f t="shared" si="9"/>
        <v>43633</v>
      </c>
      <c r="B16" s="152">
        <f t="shared" ca="1" si="24"/>
        <v>1000634.127</v>
      </c>
      <c r="C16" s="153">
        <f t="shared" si="10"/>
        <v>1000000</v>
      </c>
      <c r="D16" s="154">
        <f ca="1">IF(A16&lt;$B$1,VLOOKUP(A16,[1]DI!$A$4:$B$15000,2,FALSE),0)</f>
        <v>6.4000000000000001E-2</v>
      </c>
      <c r="E16" s="155">
        <f t="shared" ca="1" si="25"/>
        <v>1.0002462000000001</v>
      </c>
      <c r="F16" s="155">
        <f ca="1">(TRUNC(PRODUCT($E$12:$E15),16))</f>
        <v>1.0004924606144401</v>
      </c>
      <c r="G16" s="155">
        <f t="shared" si="26"/>
        <v>1</v>
      </c>
      <c r="H16" s="155">
        <f t="shared" ca="1" si="27"/>
        <v>1.00049246</v>
      </c>
      <c r="I16" s="154">
        <f t="shared" si="12"/>
        <v>1.7999999999999999E-2</v>
      </c>
      <c r="J16" s="156">
        <f t="shared" si="13"/>
        <v>43629</v>
      </c>
      <c r="K16" s="157">
        <f t="shared" si="14"/>
        <v>2</v>
      </c>
      <c r="L16" s="158">
        <f t="shared" si="15"/>
        <v>2</v>
      </c>
      <c r="M16" s="159">
        <f t="shared" si="2"/>
        <v>1.000141597</v>
      </c>
      <c r="N16" s="159">
        <f t="shared" ca="1" si="3"/>
        <v>1.0006341270000001</v>
      </c>
      <c r="O16" s="158">
        <f t="shared" si="16"/>
        <v>0</v>
      </c>
      <c r="P16" s="155">
        <f t="shared" ca="1" si="4"/>
        <v>634.12699999999995</v>
      </c>
      <c r="Q16" s="160">
        <f t="shared" si="5"/>
        <v>0</v>
      </c>
      <c r="R16" s="155">
        <f t="shared" si="6"/>
        <v>0</v>
      </c>
      <c r="S16" s="161" t="str">
        <f t="shared" si="17"/>
        <v>A+J=</v>
      </c>
      <c r="T16" s="156">
        <f t="shared" si="18"/>
        <v>43812</v>
      </c>
      <c r="U16" s="3"/>
      <c r="V16" s="4"/>
      <c r="W16" s="20">
        <f t="shared" si="19"/>
        <v>4</v>
      </c>
      <c r="X16" s="49">
        <f t="shared" si="7"/>
        <v>44361</v>
      </c>
      <c r="Y16" s="22">
        <f t="shared" si="20"/>
        <v>843840</v>
      </c>
      <c r="Z16" s="23">
        <f t="shared" si="21"/>
        <v>123</v>
      </c>
      <c r="AA16" s="125">
        <f t="shared" si="28"/>
        <v>7832.3844479899999</v>
      </c>
      <c r="AB16" s="125">
        <f t="shared" si="29"/>
        <v>51740</v>
      </c>
      <c r="AC16" s="24">
        <v>5.1740000000000001E-2</v>
      </c>
      <c r="AD16" s="125">
        <f t="shared" si="22"/>
        <v>59572.38444799</v>
      </c>
      <c r="AE16" s="20">
        <f t="shared" si="23"/>
        <v>4</v>
      </c>
      <c r="AF16" s="25" t="s">
        <v>51</v>
      </c>
      <c r="AG16" s="49">
        <f t="shared" si="8"/>
        <v>44543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ht="12.75" x14ac:dyDescent="0.2">
      <c r="A17" s="151">
        <f t="shared" si="9"/>
        <v>43634</v>
      </c>
      <c r="B17" s="152">
        <f t="shared" ca="1" si="24"/>
        <v>1000951.34</v>
      </c>
      <c r="C17" s="153">
        <f t="shared" si="10"/>
        <v>1000000</v>
      </c>
      <c r="D17" s="154">
        <f ca="1">IF(A17&lt;$B$1,VLOOKUP(A17,[1]DI!$A$4:$B$15000,2,FALSE),0)</f>
        <v>6.4000000000000001E-2</v>
      </c>
      <c r="E17" s="155">
        <f t="shared" ca="1" si="25"/>
        <v>1.0002462000000001</v>
      </c>
      <c r="F17" s="155">
        <f ca="1">(TRUNC(PRODUCT($E$12:$E16),16))</f>
        <v>1.0007387818582401</v>
      </c>
      <c r="G17" s="155">
        <f t="shared" si="26"/>
        <v>1</v>
      </c>
      <c r="H17" s="155">
        <f t="shared" ca="1" si="27"/>
        <v>1.00073878</v>
      </c>
      <c r="I17" s="154">
        <f t="shared" si="12"/>
        <v>1.7999999999999999E-2</v>
      </c>
      <c r="J17" s="156">
        <f t="shared" si="13"/>
        <v>43629</v>
      </c>
      <c r="K17" s="157">
        <f t="shared" si="14"/>
        <v>3</v>
      </c>
      <c r="L17" s="158">
        <f t="shared" si="15"/>
        <v>3</v>
      </c>
      <c r="M17" s="159">
        <f t="shared" si="2"/>
        <v>1.0002124029999999</v>
      </c>
      <c r="N17" s="159">
        <f t="shared" ca="1" si="3"/>
        <v>1.0009513400000001</v>
      </c>
      <c r="O17" s="158">
        <f t="shared" si="16"/>
        <v>0</v>
      </c>
      <c r="P17" s="155">
        <f t="shared" ca="1" si="4"/>
        <v>951.34</v>
      </c>
      <c r="Q17" s="160">
        <f t="shared" si="5"/>
        <v>0</v>
      </c>
      <c r="R17" s="155">
        <f t="shared" si="6"/>
        <v>0</v>
      </c>
      <c r="S17" s="161" t="str">
        <f t="shared" si="17"/>
        <v>A+J=</v>
      </c>
      <c r="T17" s="156">
        <f t="shared" si="18"/>
        <v>43812</v>
      </c>
      <c r="U17" s="3"/>
      <c r="V17" s="4"/>
      <c r="W17" s="20">
        <f t="shared" si="19"/>
        <v>5</v>
      </c>
      <c r="X17" s="49">
        <f t="shared" si="7"/>
        <v>44543</v>
      </c>
      <c r="Y17" s="22">
        <f t="shared" si="20"/>
        <v>782760</v>
      </c>
      <c r="Z17" s="23">
        <f t="shared" si="21"/>
        <v>126</v>
      </c>
      <c r="AA17" s="125">
        <f t="shared" si="28"/>
        <v>7560.6882624</v>
      </c>
      <c r="AB17" s="125">
        <f t="shared" si="29"/>
        <v>61080</v>
      </c>
      <c r="AC17" s="24">
        <v>6.1080000000000002E-2</v>
      </c>
      <c r="AD17" s="125">
        <f t="shared" si="22"/>
        <v>68640.688262399999</v>
      </c>
      <c r="AE17" s="20">
        <f t="shared" si="23"/>
        <v>5</v>
      </c>
      <c r="AF17" s="25" t="s">
        <v>51</v>
      </c>
      <c r="AG17" s="49">
        <f t="shared" si="8"/>
        <v>44725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ht="12.75" x14ac:dyDescent="0.2">
      <c r="A18" s="151">
        <f t="shared" si="9"/>
        <v>43635</v>
      </c>
      <c r="B18" s="152">
        <f t="shared" ca="1" si="24"/>
        <v>1001268.652</v>
      </c>
      <c r="C18" s="153">
        <f t="shared" si="10"/>
        <v>1000000</v>
      </c>
      <c r="D18" s="154">
        <f ca="1">IF(A18&lt;$B$1,VLOOKUP(A18,[1]DI!$A$4:$B$15000,2,FALSE),0)</f>
        <v>6.4000000000000001E-2</v>
      </c>
      <c r="E18" s="155">
        <f t="shared" ca="1" si="25"/>
        <v>1.0002462000000001</v>
      </c>
      <c r="F18" s="155">
        <f ca="1">(TRUNC(PRODUCT($E$12:$E17),16))</f>
        <v>1.0009851637463401</v>
      </c>
      <c r="G18" s="155">
        <f t="shared" si="26"/>
        <v>1</v>
      </c>
      <c r="H18" s="155">
        <f t="shared" ca="1" si="27"/>
        <v>1.0009851599999999</v>
      </c>
      <c r="I18" s="154">
        <f t="shared" si="12"/>
        <v>1.7999999999999999E-2</v>
      </c>
      <c r="J18" s="156">
        <f t="shared" si="13"/>
        <v>43629</v>
      </c>
      <c r="K18" s="157">
        <f t="shared" si="14"/>
        <v>4</v>
      </c>
      <c r="L18" s="158">
        <f t="shared" si="15"/>
        <v>4</v>
      </c>
      <c r="M18" s="159">
        <f t="shared" si="2"/>
        <v>1.0002832129999999</v>
      </c>
      <c r="N18" s="159">
        <f t="shared" ca="1" si="3"/>
        <v>1.001268652</v>
      </c>
      <c r="O18" s="158">
        <f t="shared" si="16"/>
        <v>0</v>
      </c>
      <c r="P18" s="155">
        <f t="shared" ca="1" si="4"/>
        <v>1268.652</v>
      </c>
      <c r="Q18" s="160">
        <f t="shared" si="5"/>
        <v>0</v>
      </c>
      <c r="R18" s="155">
        <f t="shared" si="6"/>
        <v>0</v>
      </c>
      <c r="S18" s="161" t="str">
        <f t="shared" si="17"/>
        <v>A+J=</v>
      </c>
      <c r="T18" s="156">
        <f t="shared" si="18"/>
        <v>43812</v>
      </c>
      <c r="U18" s="3"/>
      <c r="V18" s="4"/>
      <c r="W18" s="20">
        <f t="shared" si="19"/>
        <v>6</v>
      </c>
      <c r="X18" s="49">
        <f t="shared" si="7"/>
        <v>44725</v>
      </c>
      <c r="Y18" s="22">
        <f t="shared" si="20"/>
        <v>720100</v>
      </c>
      <c r="Z18" s="23">
        <f t="shared" si="21"/>
        <v>126</v>
      </c>
      <c r="AA18" s="125">
        <f t="shared" si="28"/>
        <v>7013.4200135999999</v>
      </c>
      <c r="AB18" s="125">
        <f t="shared" si="29"/>
        <v>62660</v>
      </c>
      <c r="AC18" s="24">
        <v>6.2659999999999993E-2</v>
      </c>
      <c r="AD18" s="125">
        <f t="shared" si="22"/>
        <v>69673.4200136</v>
      </c>
      <c r="AE18" s="20">
        <f t="shared" si="23"/>
        <v>6</v>
      </c>
      <c r="AF18" s="25" t="s">
        <v>51</v>
      </c>
      <c r="AG18" s="49">
        <f t="shared" si="8"/>
        <v>44908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ht="12.75" x14ac:dyDescent="0.2">
      <c r="A19" s="151">
        <f t="shared" si="9"/>
        <v>43636</v>
      </c>
      <c r="B19" s="152">
        <f t="shared" ca="1" si="24"/>
        <v>1001586.075</v>
      </c>
      <c r="C19" s="153">
        <f t="shared" si="10"/>
        <v>1000000</v>
      </c>
      <c r="D19" s="154">
        <f ca="1">IF(A19&lt;$B$1,VLOOKUP(A19,[1]DI!$A$4:$B$15000,2,FALSE),0)</f>
        <v>0</v>
      </c>
      <c r="E19" s="155">
        <f t="shared" ca="1" si="25"/>
        <v>1</v>
      </c>
      <c r="F19" s="155">
        <f ca="1">(TRUNC(PRODUCT($E$12:$E18),16))</f>
        <v>1.0012316062936499</v>
      </c>
      <c r="G19" s="155">
        <f t="shared" si="26"/>
        <v>1</v>
      </c>
      <c r="H19" s="155">
        <f t="shared" ca="1" si="27"/>
        <v>1.00123161</v>
      </c>
      <c r="I19" s="154">
        <f t="shared" si="12"/>
        <v>1.7999999999999999E-2</v>
      </c>
      <c r="J19" s="156">
        <f t="shared" si="13"/>
        <v>43629</v>
      </c>
      <c r="K19" s="157">
        <f t="shared" si="14"/>
        <v>4</v>
      </c>
      <c r="L19" s="158">
        <f t="shared" si="15"/>
        <v>5</v>
      </c>
      <c r="M19" s="159">
        <f t="shared" si="2"/>
        <v>1.0003540289999999</v>
      </c>
      <c r="N19" s="159">
        <f t="shared" ca="1" si="3"/>
        <v>1.0015860750000001</v>
      </c>
      <c r="O19" s="158">
        <f t="shared" si="16"/>
        <v>0</v>
      </c>
      <c r="P19" s="155">
        <f t="shared" ca="1" si="4"/>
        <v>1586.075</v>
      </c>
      <c r="Q19" s="160">
        <f t="shared" si="5"/>
        <v>0</v>
      </c>
      <c r="R19" s="155">
        <f t="shared" si="6"/>
        <v>0</v>
      </c>
      <c r="S19" s="161" t="str">
        <f t="shared" si="17"/>
        <v>A+J=</v>
      </c>
      <c r="T19" s="156">
        <f t="shared" si="18"/>
        <v>43812</v>
      </c>
      <c r="U19" s="3"/>
      <c r="V19" s="4"/>
      <c r="W19" s="20">
        <f t="shared" si="19"/>
        <v>7</v>
      </c>
      <c r="X19" s="49">
        <f t="shared" si="7"/>
        <v>44908</v>
      </c>
      <c r="Y19" s="22">
        <f t="shared" si="20"/>
        <v>641070</v>
      </c>
      <c r="Z19" s="23">
        <f t="shared" si="21"/>
        <v>126</v>
      </c>
      <c r="AA19" s="125">
        <f t="shared" si="28"/>
        <v>6451.9951860000001</v>
      </c>
      <c r="AB19" s="125">
        <f t="shared" si="29"/>
        <v>79030</v>
      </c>
      <c r="AC19" s="24">
        <v>7.9030000000000003E-2</v>
      </c>
      <c r="AD19" s="125">
        <f t="shared" si="22"/>
        <v>85481.995186</v>
      </c>
      <c r="AE19" s="20">
        <f t="shared" si="23"/>
        <v>7</v>
      </c>
      <c r="AF19" s="25" t="s">
        <v>51</v>
      </c>
      <c r="AG19" s="49">
        <f t="shared" si="8"/>
        <v>45090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ht="12.75" x14ac:dyDescent="0.2">
      <c r="A20" s="151">
        <f t="shared" si="9"/>
        <v>43637</v>
      </c>
      <c r="B20" s="152">
        <f t="shared" ca="1" si="24"/>
        <v>1001586.075</v>
      </c>
      <c r="C20" s="153">
        <f t="shared" si="10"/>
        <v>1000000</v>
      </c>
      <c r="D20" s="154">
        <f ca="1">IF(A20&lt;$B$1,VLOOKUP(A20,[1]DI!$A$4:$B$15000,2,FALSE),0)</f>
        <v>6.4000000000000001E-2</v>
      </c>
      <c r="E20" s="155">
        <f t="shared" ca="1" si="25"/>
        <v>1.0002462000000001</v>
      </c>
      <c r="F20" s="155">
        <f ca="1">(TRUNC(PRODUCT($E$12:$E19),16))</f>
        <v>1.0012316062936499</v>
      </c>
      <c r="G20" s="155">
        <f t="shared" si="26"/>
        <v>1</v>
      </c>
      <c r="H20" s="155">
        <f t="shared" ca="1" si="27"/>
        <v>1.00123161</v>
      </c>
      <c r="I20" s="154">
        <f t="shared" si="12"/>
        <v>1.7999999999999999E-2</v>
      </c>
      <c r="J20" s="156">
        <f t="shared" si="13"/>
        <v>43629</v>
      </c>
      <c r="K20" s="157">
        <f t="shared" si="14"/>
        <v>5</v>
      </c>
      <c r="L20" s="158">
        <f t="shared" si="15"/>
        <v>5</v>
      </c>
      <c r="M20" s="159">
        <f t="shared" si="2"/>
        <v>1.0003540289999999</v>
      </c>
      <c r="N20" s="159">
        <f t="shared" ca="1" si="3"/>
        <v>1.0015860750000001</v>
      </c>
      <c r="O20" s="158">
        <f t="shared" si="16"/>
        <v>0</v>
      </c>
      <c r="P20" s="155">
        <f t="shared" ca="1" si="4"/>
        <v>1586.075</v>
      </c>
      <c r="Q20" s="160">
        <f t="shared" si="5"/>
        <v>0</v>
      </c>
      <c r="R20" s="155">
        <f t="shared" si="6"/>
        <v>0</v>
      </c>
      <c r="S20" s="161" t="str">
        <f t="shared" si="17"/>
        <v>A+J=</v>
      </c>
      <c r="T20" s="156">
        <f t="shared" si="18"/>
        <v>43812</v>
      </c>
      <c r="U20" s="3"/>
      <c r="V20" s="4"/>
      <c r="W20" s="20">
        <f t="shared" si="19"/>
        <v>8</v>
      </c>
      <c r="X20" s="49">
        <f t="shared" si="7"/>
        <v>45090</v>
      </c>
      <c r="Y20" s="22">
        <f t="shared" si="20"/>
        <v>560240</v>
      </c>
      <c r="Z20" s="23">
        <f t="shared" si="21"/>
        <v>124</v>
      </c>
      <c r="AA20" s="125">
        <f t="shared" si="28"/>
        <v>5652.3238060399999</v>
      </c>
      <c r="AB20" s="125">
        <f t="shared" si="29"/>
        <v>80830</v>
      </c>
      <c r="AC20" s="24">
        <v>8.0829999999999999E-2</v>
      </c>
      <c r="AD20" s="125">
        <f t="shared" si="22"/>
        <v>86482.323806040004</v>
      </c>
      <c r="AE20" s="20">
        <f t="shared" si="23"/>
        <v>8</v>
      </c>
      <c r="AF20" s="25" t="s">
        <v>51</v>
      </c>
      <c r="AG20" s="49">
        <f t="shared" si="8"/>
        <v>45273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ht="12.75" x14ac:dyDescent="0.2">
      <c r="A21" s="151">
        <f t="shared" si="9"/>
        <v>43638</v>
      </c>
      <c r="B21" s="152">
        <f t="shared" ca="1" si="24"/>
        <v>1001903.588</v>
      </c>
      <c r="C21" s="153">
        <f t="shared" si="10"/>
        <v>1000000</v>
      </c>
      <c r="D21" s="154">
        <f ca="1">IF(A21&lt;$B$1,VLOOKUP(A21,[1]DI!$A$4:$B$15000,2,FALSE),0)</f>
        <v>0</v>
      </c>
      <c r="E21" s="155">
        <f t="shared" ca="1" si="25"/>
        <v>1</v>
      </c>
      <c r="F21" s="155">
        <f ca="1">(TRUNC(PRODUCT($E$12:$E20),16))</f>
        <v>1.00147810951512</v>
      </c>
      <c r="G21" s="155">
        <f t="shared" si="26"/>
        <v>1</v>
      </c>
      <c r="H21" s="155">
        <f t="shared" ca="1" si="27"/>
        <v>1.0014781100000001</v>
      </c>
      <c r="I21" s="154">
        <f t="shared" si="12"/>
        <v>1.7999999999999999E-2</v>
      </c>
      <c r="J21" s="156">
        <f t="shared" si="13"/>
        <v>43629</v>
      </c>
      <c r="K21" s="157">
        <f t="shared" si="14"/>
        <v>5</v>
      </c>
      <c r="L21" s="158">
        <f t="shared" si="15"/>
        <v>6</v>
      </c>
      <c r="M21" s="159">
        <f t="shared" si="2"/>
        <v>1.0004248499999999</v>
      </c>
      <c r="N21" s="159">
        <f t="shared" ca="1" si="3"/>
        <v>1.001903588</v>
      </c>
      <c r="O21" s="158">
        <f t="shared" si="16"/>
        <v>0</v>
      </c>
      <c r="P21" s="155">
        <f t="shared" ca="1" si="4"/>
        <v>1903.588</v>
      </c>
      <c r="Q21" s="160">
        <f t="shared" si="5"/>
        <v>0</v>
      </c>
      <c r="R21" s="155">
        <f t="shared" si="6"/>
        <v>0</v>
      </c>
      <c r="S21" s="161" t="str">
        <f t="shared" si="17"/>
        <v>A+J=</v>
      </c>
      <c r="T21" s="156">
        <f t="shared" si="18"/>
        <v>43812</v>
      </c>
      <c r="U21" s="3"/>
      <c r="V21" s="4"/>
      <c r="W21" s="20">
        <f t="shared" si="19"/>
        <v>9</v>
      </c>
      <c r="X21" s="49">
        <f t="shared" si="7"/>
        <v>45273</v>
      </c>
      <c r="Y21" s="22">
        <f t="shared" si="20"/>
        <v>473390</v>
      </c>
      <c r="Z21" s="23">
        <f t="shared" si="21"/>
        <v>127</v>
      </c>
      <c r="AA21" s="125">
        <f t="shared" si="28"/>
        <v>5059.6904698400003</v>
      </c>
      <c r="AB21" s="125">
        <f t="shared" si="29"/>
        <v>86850</v>
      </c>
      <c r="AC21" s="24">
        <v>8.6849999999999997E-2</v>
      </c>
      <c r="AD21" s="125">
        <f t="shared" si="22"/>
        <v>91909.690469840003</v>
      </c>
      <c r="AE21" s="20">
        <f t="shared" si="23"/>
        <v>9</v>
      </c>
      <c r="AF21" s="25" t="s">
        <v>51</v>
      </c>
      <c r="AG21" s="49">
        <f t="shared" si="8"/>
        <v>45456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ht="12.75" x14ac:dyDescent="0.2">
      <c r="A22" s="151">
        <f t="shared" si="9"/>
        <v>43639</v>
      </c>
      <c r="B22" s="152">
        <f t="shared" ca="1" si="24"/>
        <v>1001903.588</v>
      </c>
      <c r="C22" s="153">
        <f t="shared" si="10"/>
        <v>1000000</v>
      </c>
      <c r="D22" s="154">
        <f ca="1">IF(A22&lt;$B$1,VLOOKUP(A22,[1]DI!$A$4:$B$15000,2,FALSE),0)</f>
        <v>0</v>
      </c>
      <c r="E22" s="155">
        <f t="shared" ca="1" si="25"/>
        <v>1</v>
      </c>
      <c r="F22" s="155">
        <f ca="1">(TRUNC(PRODUCT($E$12:$E21),16))</f>
        <v>1.00147810951512</v>
      </c>
      <c r="G22" s="155">
        <f t="shared" si="26"/>
        <v>1</v>
      </c>
      <c r="H22" s="155">
        <f t="shared" ca="1" si="27"/>
        <v>1.0014781100000001</v>
      </c>
      <c r="I22" s="154">
        <f t="shared" si="12"/>
        <v>1.7999999999999999E-2</v>
      </c>
      <c r="J22" s="156">
        <f t="shared" si="13"/>
        <v>43629</v>
      </c>
      <c r="K22" s="157">
        <f t="shared" si="14"/>
        <v>5</v>
      </c>
      <c r="L22" s="158">
        <f t="shared" si="15"/>
        <v>6</v>
      </c>
      <c r="M22" s="159">
        <f t="shared" si="2"/>
        <v>1.0004248499999999</v>
      </c>
      <c r="N22" s="159">
        <f t="shared" ca="1" si="3"/>
        <v>1.001903588</v>
      </c>
      <c r="O22" s="158">
        <f t="shared" si="16"/>
        <v>0</v>
      </c>
      <c r="P22" s="155">
        <f t="shared" ca="1" si="4"/>
        <v>1903.588</v>
      </c>
      <c r="Q22" s="160">
        <f t="shared" si="5"/>
        <v>0</v>
      </c>
      <c r="R22" s="155">
        <f t="shared" si="6"/>
        <v>0</v>
      </c>
      <c r="S22" s="161" t="str">
        <f t="shared" si="17"/>
        <v>A+J=</v>
      </c>
      <c r="T22" s="156">
        <f t="shared" si="18"/>
        <v>43812</v>
      </c>
      <c r="U22" s="3"/>
      <c r="V22" s="4"/>
      <c r="W22" s="20">
        <f t="shared" si="19"/>
        <v>10</v>
      </c>
      <c r="X22" s="49">
        <f t="shared" si="7"/>
        <v>45456</v>
      </c>
      <c r="Y22" s="22">
        <f t="shared" si="20"/>
        <v>382550</v>
      </c>
      <c r="Z22" s="23">
        <f t="shared" si="21"/>
        <v>124</v>
      </c>
      <c r="AA22" s="125">
        <f t="shared" si="28"/>
        <v>4173.8867308400004</v>
      </c>
      <c r="AB22" s="125">
        <f t="shared" si="29"/>
        <v>90840</v>
      </c>
      <c r="AC22" s="24">
        <v>9.0840000000000004E-2</v>
      </c>
      <c r="AD22" s="125">
        <f t="shared" si="22"/>
        <v>95013.886730839993</v>
      </c>
      <c r="AE22" s="20">
        <f t="shared" si="23"/>
        <v>10</v>
      </c>
      <c r="AF22" s="25" t="s">
        <v>51</v>
      </c>
      <c r="AG22" s="49">
        <f t="shared" si="8"/>
        <v>45639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ht="12.75" x14ac:dyDescent="0.2">
      <c r="A23" s="151">
        <f t="shared" si="9"/>
        <v>43640</v>
      </c>
      <c r="B23" s="152">
        <f t="shared" ca="1" si="24"/>
        <v>1001903.588</v>
      </c>
      <c r="C23" s="153">
        <f t="shared" si="10"/>
        <v>1000000</v>
      </c>
      <c r="D23" s="154">
        <f ca="1">IF(A23&lt;$B$1,VLOOKUP(A23,[1]DI!$A$4:$B$15000,2,FALSE),0)</f>
        <v>6.4000000000000001E-2</v>
      </c>
      <c r="E23" s="155">
        <f t="shared" ca="1" si="25"/>
        <v>1.0002462000000001</v>
      </c>
      <c r="F23" s="155">
        <f ca="1">(TRUNC(PRODUCT($E$12:$E22),16))</f>
        <v>1.00147810951512</v>
      </c>
      <c r="G23" s="155">
        <f t="shared" si="26"/>
        <v>1</v>
      </c>
      <c r="H23" s="155">
        <f t="shared" ca="1" si="27"/>
        <v>1.0014781100000001</v>
      </c>
      <c r="I23" s="154">
        <f t="shared" si="12"/>
        <v>1.7999999999999999E-2</v>
      </c>
      <c r="J23" s="156">
        <f t="shared" si="13"/>
        <v>43629</v>
      </c>
      <c r="K23" s="157">
        <f t="shared" si="14"/>
        <v>6</v>
      </c>
      <c r="L23" s="158">
        <f t="shared" si="15"/>
        <v>6</v>
      </c>
      <c r="M23" s="159">
        <f t="shared" si="2"/>
        <v>1.0004248499999999</v>
      </c>
      <c r="N23" s="159">
        <f t="shared" ca="1" si="3"/>
        <v>1.001903588</v>
      </c>
      <c r="O23" s="158">
        <f t="shared" si="16"/>
        <v>0</v>
      </c>
      <c r="P23" s="155">
        <f t="shared" ca="1" si="4"/>
        <v>1903.588</v>
      </c>
      <c r="Q23" s="160">
        <f t="shared" si="5"/>
        <v>0</v>
      </c>
      <c r="R23" s="155">
        <f t="shared" si="6"/>
        <v>0</v>
      </c>
      <c r="S23" s="161" t="str">
        <f t="shared" si="17"/>
        <v>A+J=</v>
      </c>
      <c r="T23" s="156">
        <f t="shared" si="18"/>
        <v>43812</v>
      </c>
      <c r="U23" s="3"/>
      <c r="V23" s="4"/>
      <c r="W23" s="20">
        <f t="shared" si="19"/>
        <v>11</v>
      </c>
      <c r="X23" s="49">
        <f t="shared" si="7"/>
        <v>45639</v>
      </c>
      <c r="Y23" s="22">
        <f t="shared" si="20"/>
        <v>285860</v>
      </c>
      <c r="Z23" s="23">
        <f t="shared" si="21"/>
        <v>129</v>
      </c>
      <c r="AA23" s="125">
        <f t="shared" si="28"/>
        <v>3509.5772032899999</v>
      </c>
      <c r="AB23" s="125">
        <f t="shared" si="29"/>
        <v>96690</v>
      </c>
      <c r="AC23" s="24">
        <v>9.6689999999999998E-2</v>
      </c>
      <c r="AD23" s="125">
        <f t="shared" si="22"/>
        <v>100199.57720329</v>
      </c>
      <c r="AE23" s="20">
        <f t="shared" si="23"/>
        <v>11</v>
      </c>
      <c r="AF23" s="25" t="s">
        <v>51</v>
      </c>
      <c r="AG23" s="49">
        <f t="shared" si="8"/>
        <v>45821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ht="12.75" x14ac:dyDescent="0.2">
      <c r="A24" s="151">
        <f t="shared" si="9"/>
        <v>43641</v>
      </c>
      <c r="B24" s="152">
        <f t="shared" ca="1" si="24"/>
        <v>1002221.201</v>
      </c>
      <c r="C24" s="153">
        <f t="shared" si="10"/>
        <v>1000000</v>
      </c>
      <c r="D24" s="154">
        <f ca="1">IF(A24&lt;$B$1,VLOOKUP(A24,[1]DI!$A$4:$B$15000,2,FALSE),0)</f>
        <v>6.4000000000000001E-2</v>
      </c>
      <c r="E24" s="155">
        <f t="shared" ca="1" si="25"/>
        <v>1.0002462000000001</v>
      </c>
      <c r="F24" s="155">
        <f ca="1">(TRUNC(PRODUCT($E$12:$E23),16))</f>
        <v>1.0017246734256799</v>
      </c>
      <c r="G24" s="155">
        <f t="shared" si="26"/>
        <v>1</v>
      </c>
      <c r="H24" s="155">
        <f t="shared" ca="1" si="27"/>
        <v>1.00172467</v>
      </c>
      <c r="I24" s="154">
        <f t="shared" si="12"/>
        <v>1.7999999999999999E-2</v>
      </c>
      <c r="J24" s="156">
        <f t="shared" si="13"/>
        <v>43629</v>
      </c>
      <c r="K24" s="157">
        <f t="shared" si="14"/>
        <v>7</v>
      </c>
      <c r="L24" s="158">
        <f t="shared" si="15"/>
        <v>7</v>
      </c>
      <c r="M24" s="159">
        <f t="shared" si="2"/>
        <v>1.0004956759999999</v>
      </c>
      <c r="N24" s="159">
        <f t="shared" ca="1" si="3"/>
        <v>1.002221201</v>
      </c>
      <c r="O24" s="158">
        <f t="shared" si="16"/>
        <v>0</v>
      </c>
      <c r="P24" s="155">
        <f t="shared" ca="1" si="4"/>
        <v>2221.201</v>
      </c>
      <c r="Q24" s="160">
        <f t="shared" si="5"/>
        <v>0</v>
      </c>
      <c r="R24" s="155">
        <f t="shared" si="6"/>
        <v>0</v>
      </c>
      <c r="S24" s="161" t="str">
        <f t="shared" si="17"/>
        <v>A+J=</v>
      </c>
      <c r="T24" s="156">
        <f t="shared" si="18"/>
        <v>43812</v>
      </c>
      <c r="U24" s="3"/>
      <c r="V24" s="4"/>
      <c r="W24" s="20">
        <f t="shared" si="19"/>
        <v>12</v>
      </c>
      <c r="X24" s="49">
        <f t="shared" si="7"/>
        <v>45821</v>
      </c>
      <c r="Y24" s="22">
        <f t="shared" si="20"/>
        <v>190570</v>
      </c>
      <c r="Z24" s="23">
        <f t="shared" si="21"/>
        <v>123</v>
      </c>
      <c r="AA24" s="125">
        <f t="shared" si="28"/>
        <v>2500.0172159899998</v>
      </c>
      <c r="AB24" s="125">
        <f t="shared" si="29"/>
        <v>95290</v>
      </c>
      <c r="AC24" s="24">
        <v>9.529E-2</v>
      </c>
      <c r="AD24" s="125">
        <f t="shared" si="22"/>
        <v>97790.017215989996</v>
      </c>
      <c r="AE24" s="20">
        <f t="shared" si="23"/>
        <v>12</v>
      </c>
      <c r="AF24" s="25" t="s">
        <v>51</v>
      </c>
      <c r="AG24" s="49">
        <f t="shared" si="8"/>
        <v>46006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ht="12.75" x14ac:dyDescent="0.2">
      <c r="A25" s="151">
        <f t="shared" si="9"/>
        <v>43642</v>
      </c>
      <c r="B25" s="152">
        <f t="shared" ca="1" si="24"/>
        <v>1002538.924</v>
      </c>
      <c r="C25" s="153">
        <f t="shared" si="10"/>
        <v>1000000</v>
      </c>
      <c r="D25" s="154">
        <f ca="1">IF(A25&lt;$B$1,VLOOKUP(A25,[1]DI!$A$4:$B$15000,2,FALSE),0)</f>
        <v>6.4000000000000001E-2</v>
      </c>
      <c r="E25" s="155">
        <f t="shared" ca="1" si="25"/>
        <v>1.0002462000000001</v>
      </c>
      <c r="F25" s="155">
        <f ca="1">(TRUNC(PRODUCT($E$12:$E24),16))</f>
        <v>1.00197129804028</v>
      </c>
      <c r="G25" s="155">
        <f t="shared" si="26"/>
        <v>1</v>
      </c>
      <c r="H25" s="155">
        <f t="shared" ca="1" si="27"/>
        <v>1.0019712999999999</v>
      </c>
      <c r="I25" s="154">
        <f t="shared" si="12"/>
        <v>1.7999999999999999E-2</v>
      </c>
      <c r="J25" s="156">
        <f t="shared" si="13"/>
        <v>43629</v>
      </c>
      <c r="K25" s="157">
        <f t="shared" si="14"/>
        <v>8</v>
      </c>
      <c r="L25" s="158">
        <f t="shared" si="15"/>
        <v>8</v>
      </c>
      <c r="M25" s="159">
        <f t="shared" si="2"/>
        <v>1.000566507</v>
      </c>
      <c r="N25" s="159">
        <f t="shared" ca="1" si="3"/>
        <v>1.002538924</v>
      </c>
      <c r="O25" s="158">
        <f t="shared" si="16"/>
        <v>0</v>
      </c>
      <c r="P25" s="155">
        <f t="shared" ca="1" si="4"/>
        <v>2538.924</v>
      </c>
      <c r="Q25" s="160">
        <f t="shared" si="5"/>
        <v>0</v>
      </c>
      <c r="R25" s="155">
        <f t="shared" si="6"/>
        <v>0</v>
      </c>
      <c r="S25" s="161" t="str">
        <f t="shared" si="17"/>
        <v>A+J=</v>
      </c>
      <c r="T25" s="156">
        <f t="shared" si="18"/>
        <v>43812</v>
      </c>
      <c r="U25" s="3"/>
      <c r="V25" s="4"/>
      <c r="W25" s="20">
        <f t="shared" si="19"/>
        <v>13</v>
      </c>
      <c r="X25" s="49">
        <f t="shared" si="7"/>
        <v>46006</v>
      </c>
      <c r="Y25" s="22">
        <f t="shared" si="20"/>
        <v>91090</v>
      </c>
      <c r="Z25" s="23">
        <f t="shared" si="21"/>
        <v>129</v>
      </c>
      <c r="AA25" s="125">
        <f t="shared" si="28"/>
        <v>1748.32081462</v>
      </c>
      <c r="AB25" s="125">
        <f t="shared" si="29"/>
        <v>99480</v>
      </c>
      <c r="AC25" s="24">
        <v>9.9479999999999999E-2</v>
      </c>
      <c r="AD25" s="125">
        <f t="shared" si="22"/>
        <v>101228.32081462</v>
      </c>
      <c r="AE25" s="20">
        <f t="shared" si="23"/>
        <v>13</v>
      </c>
      <c r="AF25" s="25" t="s">
        <v>51</v>
      </c>
      <c r="AG25" s="49">
        <f t="shared" si="8"/>
        <v>46188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ht="12.75" x14ac:dyDescent="0.2">
      <c r="A26" s="151">
        <f t="shared" si="9"/>
        <v>43643</v>
      </c>
      <c r="B26" s="152">
        <f t="shared" ca="1" si="24"/>
        <v>1002856.737</v>
      </c>
      <c r="C26" s="153">
        <f t="shared" si="10"/>
        <v>1000000</v>
      </c>
      <c r="D26" s="154">
        <f ca="1">IF(A26&lt;$B$1,VLOOKUP(A26,[1]DI!$A$4:$B$15000,2,FALSE),0)</f>
        <v>6.4000000000000001E-2</v>
      </c>
      <c r="E26" s="155">
        <f t="shared" ca="1" si="25"/>
        <v>1.0002462000000001</v>
      </c>
      <c r="F26" s="155">
        <f ca="1">(TRUNC(PRODUCT($E$12:$E25),16))</f>
        <v>1.00221798337386</v>
      </c>
      <c r="G26" s="155">
        <f t="shared" si="26"/>
        <v>1</v>
      </c>
      <c r="H26" s="155">
        <f t="shared" ca="1" si="27"/>
        <v>1.00221798</v>
      </c>
      <c r="I26" s="154">
        <f t="shared" si="12"/>
        <v>1.7999999999999999E-2</v>
      </c>
      <c r="J26" s="156">
        <f t="shared" si="13"/>
        <v>43629</v>
      </c>
      <c r="K26" s="157">
        <f t="shared" si="14"/>
        <v>9</v>
      </c>
      <c r="L26" s="158">
        <f t="shared" si="15"/>
        <v>9</v>
      </c>
      <c r="M26" s="159">
        <f t="shared" si="2"/>
        <v>1.000637343</v>
      </c>
      <c r="N26" s="159">
        <f t="shared" ca="1" si="3"/>
        <v>1.0028567370000001</v>
      </c>
      <c r="O26" s="158">
        <f t="shared" si="16"/>
        <v>0</v>
      </c>
      <c r="P26" s="155">
        <f t="shared" ca="1" si="4"/>
        <v>2856.7370000000001</v>
      </c>
      <c r="Q26" s="160">
        <f t="shared" si="5"/>
        <v>0</v>
      </c>
      <c r="R26" s="155">
        <f t="shared" si="6"/>
        <v>0</v>
      </c>
      <c r="S26" s="161" t="str">
        <f t="shared" si="17"/>
        <v>A+J=</v>
      </c>
      <c r="T26" s="156">
        <f t="shared" si="18"/>
        <v>43812</v>
      </c>
      <c r="U26" s="3"/>
      <c r="V26" s="4"/>
      <c r="W26" s="20">
        <f t="shared" si="19"/>
        <v>14</v>
      </c>
      <c r="X26" s="49">
        <f t="shared" si="7"/>
        <v>46188</v>
      </c>
      <c r="Y26" s="22">
        <f t="shared" si="20"/>
        <v>0</v>
      </c>
      <c r="Z26" s="23">
        <f t="shared" si="21"/>
        <v>122</v>
      </c>
      <c r="AA26" s="125">
        <f t="shared" si="28"/>
        <v>790.1319671</v>
      </c>
      <c r="AB26" s="125">
        <f t="shared" si="29"/>
        <v>91090</v>
      </c>
      <c r="AC26" s="24">
        <v>9.1090000000000004E-2</v>
      </c>
      <c r="AD26" s="125">
        <f t="shared" si="22"/>
        <v>91880.131967099995</v>
      </c>
      <c r="AE26" s="20">
        <f t="shared" si="23"/>
        <v>14</v>
      </c>
      <c r="AF26" s="25"/>
      <c r="AG26" s="49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ht="12.75" x14ac:dyDescent="0.2">
      <c r="A27" s="151">
        <f t="shared" si="9"/>
        <v>43644</v>
      </c>
      <c r="B27" s="152">
        <f t="shared" ca="1" si="24"/>
        <v>1003174.65899999</v>
      </c>
      <c r="C27" s="153">
        <f t="shared" si="10"/>
        <v>1000000</v>
      </c>
      <c r="D27" s="154">
        <f ca="1">IF(A27&lt;$B$1,VLOOKUP(A27,[1]DI!$A$4:$B$15000,2,FALSE),0)</f>
        <v>6.4000000000000001E-2</v>
      </c>
      <c r="E27" s="155">
        <f t="shared" ca="1" si="25"/>
        <v>1.0002462000000001</v>
      </c>
      <c r="F27" s="155">
        <f ca="1">(TRUNC(PRODUCT($E$12:$E26),16))</f>
        <v>1.00246472944137</v>
      </c>
      <c r="G27" s="155">
        <f t="shared" si="26"/>
        <v>1</v>
      </c>
      <c r="H27" s="155">
        <f t="shared" ca="1" si="27"/>
        <v>1.00246473</v>
      </c>
      <c r="I27" s="154">
        <f t="shared" si="12"/>
        <v>1.7999999999999999E-2</v>
      </c>
      <c r="J27" s="156">
        <f t="shared" si="13"/>
        <v>43629</v>
      </c>
      <c r="K27" s="157">
        <f t="shared" si="14"/>
        <v>10</v>
      </c>
      <c r="L27" s="158">
        <f t="shared" si="15"/>
        <v>10</v>
      </c>
      <c r="M27" s="159">
        <f t="shared" si="2"/>
        <v>1.0007081840000001</v>
      </c>
      <c r="N27" s="159">
        <f t="shared" ca="1" si="3"/>
        <v>1.0031746589999999</v>
      </c>
      <c r="O27" s="158">
        <f t="shared" si="16"/>
        <v>0</v>
      </c>
      <c r="P27" s="155">
        <f t="shared" ca="1" si="4"/>
        <v>3174.6589999900002</v>
      </c>
      <c r="Q27" s="160">
        <f t="shared" si="5"/>
        <v>0</v>
      </c>
      <c r="R27" s="155">
        <f t="shared" si="6"/>
        <v>0</v>
      </c>
      <c r="S27" s="161" t="str">
        <f t="shared" si="17"/>
        <v>A+J=</v>
      </c>
      <c r="T27" s="156">
        <f t="shared" si="18"/>
        <v>43812</v>
      </c>
      <c r="U27" s="3"/>
      <c r="V27" s="4"/>
      <c r="W27" s="20"/>
      <c r="X27" s="49"/>
      <c r="Y27" s="22"/>
      <c r="Z27" s="23"/>
      <c r="AA27" s="125"/>
      <c r="AB27" s="125"/>
      <c r="AC27" s="126"/>
      <c r="AD27" s="125"/>
      <c r="AE27" s="20"/>
      <c r="AF27" s="25"/>
      <c r="AG27" s="4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ht="12.75" x14ac:dyDescent="0.2">
      <c r="A28" s="151">
        <f t="shared" si="9"/>
        <v>43645</v>
      </c>
      <c r="B28" s="152">
        <f t="shared" ca="1" si="24"/>
        <v>1003492.682</v>
      </c>
      <c r="C28" s="153">
        <f t="shared" si="10"/>
        <v>1000000</v>
      </c>
      <c r="D28" s="154">
        <f ca="1">IF(A28&lt;$B$1,VLOOKUP(A28,[1]DI!$A$4:$B$15000,2,FALSE),0)</f>
        <v>0</v>
      </c>
      <c r="E28" s="155">
        <f t="shared" ca="1" si="25"/>
        <v>1</v>
      </c>
      <c r="F28" s="155">
        <f ca="1">(TRUNC(PRODUCT($E$12:$E27),16))</f>
        <v>1.0027115362577499</v>
      </c>
      <c r="G28" s="155">
        <f t="shared" si="26"/>
        <v>1</v>
      </c>
      <c r="H28" s="155">
        <f t="shared" ca="1" si="27"/>
        <v>1.00271154</v>
      </c>
      <c r="I28" s="154">
        <f t="shared" si="12"/>
        <v>1.7999999999999999E-2</v>
      </c>
      <c r="J28" s="156">
        <f t="shared" si="13"/>
        <v>43629</v>
      </c>
      <c r="K28" s="157">
        <f t="shared" si="14"/>
        <v>10</v>
      </c>
      <c r="L28" s="158">
        <f t="shared" si="15"/>
        <v>11</v>
      </c>
      <c r="M28" s="159">
        <f t="shared" si="2"/>
        <v>1.0007790299999999</v>
      </c>
      <c r="N28" s="159">
        <f t="shared" ca="1" si="3"/>
        <v>1.0034926820000001</v>
      </c>
      <c r="O28" s="158">
        <f t="shared" si="16"/>
        <v>0</v>
      </c>
      <c r="P28" s="155">
        <f t="shared" ca="1" si="4"/>
        <v>3492.6819999999998</v>
      </c>
      <c r="Q28" s="160">
        <f t="shared" si="5"/>
        <v>0</v>
      </c>
      <c r="R28" s="155">
        <f t="shared" si="6"/>
        <v>0</v>
      </c>
      <c r="S28" s="161" t="str">
        <f t="shared" si="17"/>
        <v>A+J=</v>
      </c>
      <c r="T28" s="156">
        <f t="shared" si="18"/>
        <v>43812</v>
      </c>
      <c r="U28" s="3"/>
      <c r="V28" s="4"/>
      <c r="W28" s="20"/>
      <c r="X28" s="49"/>
      <c r="Y28" s="22"/>
      <c r="Z28" s="23"/>
      <c r="AA28" s="125"/>
      <c r="AB28" s="125"/>
      <c r="AC28" s="126"/>
      <c r="AD28" s="125"/>
      <c r="AE28" s="20"/>
      <c r="AF28" s="25"/>
      <c r="AG28" s="49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ht="12.75" x14ac:dyDescent="0.2">
      <c r="A29" s="151">
        <f t="shared" si="9"/>
        <v>43646</v>
      </c>
      <c r="B29" s="152">
        <f t="shared" ca="1" si="24"/>
        <v>1003492.682</v>
      </c>
      <c r="C29" s="153">
        <f t="shared" si="10"/>
        <v>1000000</v>
      </c>
      <c r="D29" s="154">
        <f ca="1">IF(A29&lt;$B$1,VLOOKUP(A29,[1]DI!$A$4:$B$15000,2,FALSE),0)</f>
        <v>0</v>
      </c>
      <c r="E29" s="155">
        <f t="shared" ca="1" si="25"/>
        <v>1</v>
      </c>
      <c r="F29" s="155">
        <f ca="1">(TRUNC(PRODUCT($E$12:$E28),16))</f>
        <v>1.0027115362577499</v>
      </c>
      <c r="G29" s="155">
        <f t="shared" si="26"/>
        <v>1</v>
      </c>
      <c r="H29" s="155">
        <f t="shared" ca="1" si="27"/>
        <v>1.00271154</v>
      </c>
      <c r="I29" s="154">
        <f t="shared" si="12"/>
        <v>1.7999999999999999E-2</v>
      </c>
      <c r="J29" s="156">
        <f t="shared" si="13"/>
        <v>43629</v>
      </c>
      <c r="K29" s="157">
        <f t="shared" si="14"/>
        <v>10</v>
      </c>
      <c r="L29" s="158">
        <f t="shared" si="15"/>
        <v>11</v>
      </c>
      <c r="M29" s="159">
        <f t="shared" si="2"/>
        <v>1.0007790299999999</v>
      </c>
      <c r="N29" s="159">
        <f t="shared" ca="1" si="3"/>
        <v>1.0034926820000001</v>
      </c>
      <c r="O29" s="158">
        <f t="shared" si="16"/>
        <v>0</v>
      </c>
      <c r="P29" s="155">
        <f t="shared" ca="1" si="4"/>
        <v>3492.6819999999998</v>
      </c>
      <c r="Q29" s="160">
        <f t="shared" si="5"/>
        <v>0</v>
      </c>
      <c r="R29" s="155">
        <f t="shared" si="6"/>
        <v>0</v>
      </c>
      <c r="S29" s="161" t="str">
        <f t="shared" si="17"/>
        <v>A+J=</v>
      </c>
      <c r="T29" s="156">
        <f t="shared" si="18"/>
        <v>43812</v>
      </c>
      <c r="U29" s="3"/>
      <c r="V29" s="4"/>
      <c r="W29" s="20"/>
      <c r="X29" s="49"/>
      <c r="Y29" s="22"/>
      <c r="Z29" s="23"/>
      <c r="AA29" s="22"/>
      <c r="AB29" s="29"/>
      <c r="AC29" s="24"/>
      <c r="AD29" s="22"/>
      <c r="AE29" s="20"/>
      <c r="AF29" s="25"/>
      <c r="AG29" s="4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ht="12.75" x14ac:dyDescent="0.2">
      <c r="A30" s="151">
        <f t="shared" si="9"/>
        <v>43647</v>
      </c>
      <c r="B30" s="152">
        <f t="shared" ca="1" si="24"/>
        <v>1003492.682</v>
      </c>
      <c r="C30" s="153">
        <f t="shared" si="10"/>
        <v>1000000</v>
      </c>
      <c r="D30" s="154">
        <f ca="1">IF(A30&lt;$B$1,VLOOKUP(A30,[1]DI!$A$4:$B$15000,2,FALSE),0)</f>
        <v>6.4000000000000001E-2</v>
      </c>
      <c r="E30" s="155">
        <f t="shared" ca="1" si="25"/>
        <v>1.0002462000000001</v>
      </c>
      <c r="F30" s="155">
        <f ca="1">(TRUNC(PRODUCT($E$12:$E29),16))</f>
        <v>1.0027115362577499</v>
      </c>
      <c r="G30" s="155">
        <f t="shared" si="26"/>
        <v>1</v>
      </c>
      <c r="H30" s="155">
        <f t="shared" ca="1" si="27"/>
        <v>1.00271154</v>
      </c>
      <c r="I30" s="154">
        <f t="shared" si="12"/>
        <v>1.7999999999999999E-2</v>
      </c>
      <c r="J30" s="156">
        <f t="shared" si="13"/>
        <v>43629</v>
      </c>
      <c r="K30" s="157">
        <f t="shared" si="14"/>
        <v>11</v>
      </c>
      <c r="L30" s="158">
        <f t="shared" si="15"/>
        <v>11</v>
      </c>
      <c r="M30" s="159">
        <f t="shared" si="2"/>
        <v>1.0007790299999999</v>
      </c>
      <c r="N30" s="159">
        <f t="shared" ca="1" si="3"/>
        <v>1.0034926820000001</v>
      </c>
      <c r="O30" s="158">
        <f t="shared" si="16"/>
        <v>0</v>
      </c>
      <c r="P30" s="155">
        <f t="shared" ca="1" si="4"/>
        <v>3492.6819999999998</v>
      </c>
      <c r="Q30" s="160">
        <f t="shared" si="5"/>
        <v>0</v>
      </c>
      <c r="R30" s="155">
        <f t="shared" si="6"/>
        <v>0</v>
      </c>
      <c r="S30" s="161" t="str">
        <f t="shared" si="17"/>
        <v>A+J=</v>
      </c>
      <c r="T30" s="156">
        <f t="shared" si="18"/>
        <v>43812</v>
      </c>
      <c r="U30" s="3"/>
      <c r="V30" s="4"/>
      <c r="W30" s="20"/>
      <c r="X30" s="49"/>
      <c r="Y30" s="22"/>
      <c r="Z30" s="23"/>
      <c r="AA30" s="22"/>
      <c r="AB30" s="29"/>
      <c r="AC30" s="24"/>
      <c r="AD30" s="22"/>
      <c r="AE30" s="20"/>
      <c r="AF30" s="25"/>
      <c r="AG30" s="49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ht="12.75" x14ac:dyDescent="0.2">
      <c r="A31" s="151">
        <f t="shared" si="9"/>
        <v>43648</v>
      </c>
      <c r="B31" s="152">
        <f t="shared" ca="1" si="24"/>
        <v>1003810.79499999</v>
      </c>
      <c r="C31" s="153">
        <f t="shared" si="10"/>
        <v>1000000</v>
      </c>
      <c r="D31" s="154">
        <f ca="1">IF(A31&lt;$B$1,VLOOKUP(A31,[1]DI!$A$4:$B$15000,2,FALSE),0)</f>
        <v>6.4000000000000001E-2</v>
      </c>
      <c r="E31" s="155">
        <f t="shared" ca="1" si="25"/>
        <v>1.0002462000000001</v>
      </c>
      <c r="F31" s="155">
        <f ca="1">(TRUNC(PRODUCT($E$12:$E30),16))</f>
        <v>1.00295840383798</v>
      </c>
      <c r="G31" s="155">
        <f t="shared" si="26"/>
        <v>1</v>
      </c>
      <c r="H31" s="155">
        <f t="shared" ca="1" si="27"/>
        <v>1.0029584</v>
      </c>
      <c r="I31" s="154">
        <f t="shared" si="12"/>
        <v>1.7999999999999999E-2</v>
      </c>
      <c r="J31" s="156">
        <f t="shared" si="13"/>
        <v>43629</v>
      </c>
      <c r="K31" s="157">
        <f t="shared" si="14"/>
        <v>12</v>
      </c>
      <c r="L31" s="158">
        <f t="shared" si="15"/>
        <v>12</v>
      </c>
      <c r="M31" s="159">
        <f t="shared" si="2"/>
        <v>1.0008498809999999</v>
      </c>
      <c r="N31" s="159">
        <f t="shared" ca="1" si="3"/>
        <v>1.0038107949999999</v>
      </c>
      <c r="O31" s="158">
        <f t="shared" si="16"/>
        <v>0</v>
      </c>
      <c r="P31" s="155">
        <f t="shared" ca="1" si="4"/>
        <v>3810.7949999900002</v>
      </c>
      <c r="Q31" s="160">
        <f t="shared" si="5"/>
        <v>0</v>
      </c>
      <c r="R31" s="155">
        <f t="shared" si="6"/>
        <v>0</v>
      </c>
      <c r="S31" s="161" t="str">
        <f t="shared" si="17"/>
        <v>A+J=</v>
      </c>
      <c r="T31" s="156">
        <f t="shared" si="18"/>
        <v>43812</v>
      </c>
      <c r="U31" s="3"/>
      <c r="V31" s="4"/>
      <c r="W31" s="20"/>
      <c r="X31" s="49"/>
      <c r="Y31" s="22"/>
      <c r="Z31" s="23"/>
      <c r="AA31" s="22"/>
      <c r="AB31" s="29"/>
      <c r="AC31" s="24"/>
      <c r="AD31" s="22"/>
      <c r="AE31" s="20"/>
      <c r="AF31" s="25"/>
      <c r="AG31" s="49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ht="12.75" x14ac:dyDescent="0.2">
      <c r="A32" s="151">
        <f t="shared" si="9"/>
        <v>43649</v>
      </c>
      <c r="B32" s="152">
        <f t="shared" ca="1" si="24"/>
        <v>1004129.01799999</v>
      </c>
      <c r="C32" s="153">
        <f t="shared" si="10"/>
        <v>1000000</v>
      </c>
      <c r="D32" s="154">
        <f ca="1">IF(A32&lt;$B$1,VLOOKUP(A32,[1]DI!$A$4:$B$15000,2,FALSE),0)</f>
        <v>6.4000000000000001E-2</v>
      </c>
      <c r="E32" s="155">
        <f t="shared" ca="1" si="25"/>
        <v>1.0002462000000001</v>
      </c>
      <c r="F32" s="155">
        <f ca="1">(TRUNC(PRODUCT($E$12:$E31),16))</f>
        <v>1.00320533219701</v>
      </c>
      <c r="G32" s="155">
        <f t="shared" si="26"/>
        <v>1</v>
      </c>
      <c r="H32" s="155">
        <f t="shared" ca="1" si="27"/>
        <v>1.0032053299999999</v>
      </c>
      <c r="I32" s="154">
        <f t="shared" si="12"/>
        <v>1.7999999999999999E-2</v>
      </c>
      <c r="J32" s="156">
        <f t="shared" si="13"/>
        <v>43629</v>
      </c>
      <c r="K32" s="157">
        <f t="shared" si="14"/>
        <v>13</v>
      </c>
      <c r="L32" s="158">
        <f t="shared" si="15"/>
        <v>13</v>
      </c>
      <c r="M32" s="159">
        <f t="shared" si="2"/>
        <v>1.0009207369999999</v>
      </c>
      <c r="N32" s="159">
        <f t="shared" ca="1" si="3"/>
        <v>1.004129018</v>
      </c>
      <c r="O32" s="158">
        <f t="shared" si="16"/>
        <v>0</v>
      </c>
      <c r="P32" s="155">
        <f t="shared" ca="1" si="4"/>
        <v>4129.0179999900001</v>
      </c>
      <c r="Q32" s="160">
        <f t="shared" si="5"/>
        <v>0</v>
      </c>
      <c r="R32" s="155">
        <f t="shared" si="6"/>
        <v>0</v>
      </c>
      <c r="S32" s="161" t="str">
        <f t="shared" si="17"/>
        <v>A+J=</v>
      </c>
      <c r="T32" s="156">
        <f t="shared" si="18"/>
        <v>43812</v>
      </c>
      <c r="U32" s="3"/>
      <c r="V32" s="4"/>
      <c r="W32" s="20"/>
      <c r="X32" s="49"/>
      <c r="Y32" s="22"/>
      <c r="Z32" s="23"/>
      <c r="AA32" s="22"/>
      <c r="AB32" s="29"/>
      <c r="AC32" s="24"/>
      <c r="AD32" s="22"/>
      <c r="AE32" s="20"/>
      <c r="AF32" s="25"/>
      <c r="AG32" s="49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ht="12.75" x14ac:dyDescent="0.2">
      <c r="A33" s="151">
        <f t="shared" si="9"/>
        <v>43650</v>
      </c>
      <c r="B33" s="152">
        <f t="shared" ca="1" si="24"/>
        <v>1004447.341</v>
      </c>
      <c r="C33" s="153">
        <f t="shared" si="10"/>
        <v>1000000</v>
      </c>
      <c r="D33" s="154">
        <f ca="1">IF(A33&lt;$B$1,VLOOKUP(A33,[1]DI!$A$4:$B$15000,2,FALSE),0)</f>
        <v>6.4000000000000001E-2</v>
      </c>
      <c r="E33" s="155">
        <f t="shared" ca="1" si="25"/>
        <v>1.0002462000000001</v>
      </c>
      <c r="F33" s="155">
        <f ca="1">(TRUNC(PRODUCT($E$12:$E32),16))</f>
        <v>1.0034523213497899</v>
      </c>
      <c r="G33" s="155">
        <f t="shared" si="26"/>
        <v>1</v>
      </c>
      <c r="H33" s="155">
        <f t="shared" ca="1" si="27"/>
        <v>1.0034523200000001</v>
      </c>
      <c r="I33" s="154">
        <f t="shared" si="12"/>
        <v>1.7999999999999999E-2</v>
      </c>
      <c r="J33" s="156">
        <f t="shared" si="13"/>
        <v>43629</v>
      </c>
      <c r="K33" s="157">
        <f t="shared" si="14"/>
        <v>14</v>
      </c>
      <c r="L33" s="158">
        <f t="shared" si="15"/>
        <v>14</v>
      </c>
      <c r="M33" s="159">
        <f t="shared" si="2"/>
        <v>1.0009915979999999</v>
      </c>
      <c r="N33" s="159">
        <f t="shared" ca="1" si="3"/>
        <v>1.0044473410000001</v>
      </c>
      <c r="O33" s="158">
        <f t="shared" si="16"/>
        <v>0</v>
      </c>
      <c r="P33" s="155">
        <f t="shared" ca="1" si="4"/>
        <v>4447.3410000000003</v>
      </c>
      <c r="Q33" s="160">
        <f t="shared" si="5"/>
        <v>0</v>
      </c>
      <c r="R33" s="155">
        <f t="shared" si="6"/>
        <v>0</v>
      </c>
      <c r="S33" s="161" t="str">
        <f t="shared" si="17"/>
        <v>A+J=</v>
      </c>
      <c r="T33" s="156">
        <f t="shared" si="18"/>
        <v>43812</v>
      </c>
      <c r="U33" s="3"/>
      <c r="V33" s="4"/>
      <c r="W33" s="20"/>
      <c r="X33" s="49"/>
      <c r="Y33" s="22"/>
      <c r="Z33" s="23"/>
      <c r="AA33" s="22"/>
      <c r="AB33" s="29"/>
      <c r="AC33" s="24"/>
      <c r="AD33" s="22"/>
      <c r="AE33" s="20"/>
      <c r="AF33" s="25"/>
      <c r="AG33" s="49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ht="12.75" x14ac:dyDescent="0.2">
      <c r="A34" s="151">
        <f t="shared" si="9"/>
        <v>43651</v>
      </c>
      <c r="B34" s="152">
        <f ca="1">IF(A34&lt;=TODAY(),C34+P34,IF(AND(A34&gt;TODAY(),A34&lt;=$B$1),IF(VLOOKUP(TODAY(),$A$10:$D$5000,4,FALSE)=0,"n.d",C34+P34),"n.d"))</f>
        <v>1004765.764</v>
      </c>
      <c r="C34" s="153">
        <f t="shared" si="10"/>
        <v>1000000</v>
      </c>
      <c r="D34" s="154">
        <f ca="1">IF(A34&lt;$B$1,VLOOKUP(A34,[1]DI!$A$4:$B$15000,2,FALSE),0)</f>
        <v>6.4000000000000001E-2</v>
      </c>
      <c r="E34" s="155">
        <f t="shared" ca="1" si="25"/>
        <v>1.0002462000000001</v>
      </c>
      <c r="F34" s="155">
        <f ca="1">(TRUNC(PRODUCT($E$12:$E33),16))</f>
        <v>1.00369937131131</v>
      </c>
      <c r="G34" s="155">
        <f t="shared" si="26"/>
        <v>1</v>
      </c>
      <c r="H34" s="155">
        <f t="shared" ca="1" si="27"/>
        <v>1.0036993700000001</v>
      </c>
      <c r="I34" s="154">
        <f t="shared" si="12"/>
        <v>1.7999999999999999E-2</v>
      </c>
      <c r="J34" s="156">
        <f t="shared" si="13"/>
        <v>43629</v>
      </c>
      <c r="K34" s="157">
        <f t="shared" si="14"/>
        <v>15</v>
      </c>
      <c r="L34" s="158">
        <f t="shared" si="15"/>
        <v>15</v>
      </c>
      <c r="M34" s="159">
        <f t="shared" si="2"/>
        <v>1.0010624640000001</v>
      </c>
      <c r="N34" s="159">
        <f t="shared" ca="1" si="3"/>
        <v>1.0047657640000001</v>
      </c>
      <c r="O34" s="158">
        <f t="shared" si="16"/>
        <v>0</v>
      </c>
      <c r="P34" s="155">
        <f t="shared" ca="1" si="4"/>
        <v>4765.7640000000001</v>
      </c>
      <c r="Q34" s="160">
        <f t="shared" si="5"/>
        <v>0</v>
      </c>
      <c r="R34" s="155">
        <f t="shared" si="6"/>
        <v>0</v>
      </c>
      <c r="S34" s="161" t="str">
        <f t="shared" si="17"/>
        <v>A+J=</v>
      </c>
      <c r="T34" s="156">
        <f t="shared" si="18"/>
        <v>43812</v>
      </c>
      <c r="U34" s="3"/>
      <c r="V34" s="4"/>
      <c r="W34" s="20"/>
      <c r="X34" s="49"/>
      <c r="Y34" s="22"/>
      <c r="Z34" s="23"/>
      <c r="AA34" s="22"/>
      <c r="AB34" s="29"/>
      <c r="AC34" s="24"/>
      <c r="AD34" s="22"/>
      <c r="AE34" s="20"/>
      <c r="AF34" s="25"/>
      <c r="AG34" s="49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ht="12.75" x14ac:dyDescent="0.2">
      <c r="A35" s="151">
        <f t="shared" si="9"/>
        <v>43652</v>
      </c>
      <c r="B35" s="152">
        <f t="shared" ca="1" si="24"/>
        <v>1005084.28799999</v>
      </c>
      <c r="C35" s="153">
        <f t="shared" si="10"/>
        <v>1000000</v>
      </c>
      <c r="D35" s="154">
        <f ca="1">IF(A35&lt;$B$1,VLOOKUP(A35,[1]DI!$A$4:$B$15000,2,FALSE),0)</f>
        <v>0</v>
      </c>
      <c r="E35" s="155">
        <f t="shared" ca="1" si="25"/>
        <v>1</v>
      </c>
      <c r="F35" s="155">
        <f ca="1">(TRUNC(PRODUCT($E$12:$E34),16))</f>
        <v>1.00394648209653</v>
      </c>
      <c r="G35" s="155">
        <f t="shared" si="26"/>
        <v>1</v>
      </c>
      <c r="H35" s="155">
        <f t="shared" ca="1" si="27"/>
        <v>1.00394648</v>
      </c>
      <c r="I35" s="154">
        <f t="shared" si="12"/>
        <v>1.7999999999999999E-2</v>
      </c>
      <c r="J35" s="156">
        <f t="shared" si="13"/>
        <v>43629</v>
      </c>
      <c r="K35" s="157">
        <f t="shared" si="14"/>
        <v>15</v>
      </c>
      <c r="L35" s="158">
        <f t="shared" si="15"/>
        <v>16</v>
      </c>
      <c r="M35" s="159">
        <f t="shared" si="2"/>
        <v>1.001133335</v>
      </c>
      <c r="N35" s="159">
        <f t="shared" ca="1" si="3"/>
        <v>1.0050842879999999</v>
      </c>
      <c r="O35" s="158">
        <f t="shared" si="16"/>
        <v>0</v>
      </c>
      <c r="P35" s="155">
        <f t="shared" ca="1" si="4"/>
        <v>5084.2879999899997</v>
      </c>
      <c r="Q35" s="160">
        <f t="shared" si="5"/>
        <v>0</v>
      </c>
      <c r="R35" s="155">
        <f t="shared" si="6"/>
        <v>0</v>
      </c>
      <c r="S35" s="161" t="str">
        <f t="shared" si="17"/>
        <v>A+J=</v>
      </c>
      <c r="T35" s="156">
        <f t="shared" si="18"/>
        <v>43812</v>
      </c>
      <c r="U35" s="3"/>
      <c r="V35" s="4"/>
      <c r="W35" s="20"/>
      <c r="X35" s="49"/>
      <c r="Y35" s="22"/>
      <c r="Z35" s="23"/>
      <c r="AA35" s="22"/>
      <c r="AB35" s="29"/>
      <c r="AC35" s="24"/>
      <c r="AD35" s="22"/>
      <c r="AE35" s="20"/>
      <c r="AF35" s="25"/>
      <c r="AG35" s="49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ht="12.75" x14ac:dyDescent="0.2">
      <c r="A36" s="151">
        <f t="shared" si="9"/>
        <v>43653</v>
      </c>
      <c r="B36" s="152">
        <f t="shared" ca="1" si="24"/>
        <v>1005084.28799999</v>
      </c>
      <c r="C36" s="153">
        <f t="shared" si="10"/>
        <v>1000000</v>
      </c>
      <c r="D36" s="154">
        <f ca="1">IF(A36&lt;$B$1,VLOOKUP(A36,[1]DI!$A$4:$B$15000,2,FALSE),0)</f>
        <v>0</v>
      </c>
      <c r="E36" s="155">
        <f t="shared" ca="1" si="25"/>
        <v>1</v>
      </c>
      <c r="F36" s="155">
        <f ca="1">(TRUNC(PRODUCT($E$12:$E35),16))</f>
        <v>1.00394648209653</v>
      </c>
      <c r="G36" s="155">
        <f t="shared" si="26"/>
        <v>1</v>
      </c>
      <c r="H36" s="155">
        <f t="shared" ca="1" si="27"/>
        <v>1.00394648</v>
      </c>
      <c r="I36" s="154">
        <f t="shared" si="12"/>
        <v>1.7999999999999999E-2</v>
      </c>
      <c r="J36" s="156">
        <f t="shared" si="13"/>
        <v>43629</v>
      </c>
      <c r="K36" s="157">
        <f t="shared" si="14"/>
        <v>15</v>
      </c>
      <c r="L36" s="158">
        <f t="shared" si="15"/>
        <v>16</v>
      </c>
      <c r="M36" s="159">
        <f t="shared" si="2"/>
        <v>1.001133335</v>
      </c>
      <c r="N36" s="159">
        <f t="shared" ca="1" si="3"/>
        <v>1.0050842879999999</v>
      </c>
      <c r="O36" s="158">
        <f t="shared" si="16"/>
        <v>0</v>
      </c>
      <c r="P36" s="155">
        <f t="shared" ca="1" si="4"/>
        <v>5084.2879999899997</v>
      </c>
      <c r="Q36" s="160">
        <f t="shared" si="5"/>
        <v>0</v>
      </c>
      <c r="R36" s="155">
        <f t="shared" si="6"/>
        <v>0</v>
      </c>
      <c r="S36" s="161" t="str">
        <f t="shared" si="17"/>
        <v>A+J=</v>
      </c>
      <c r="T36" s="156">
        <f t="shared" si="18"/>
        <v>43812</v>
      </c>
      <c r="U36" s="3"/>
      <c r="V36" s="4"/>
      <c r="W36" s="20"/>
      <c r="X36" s="49"/>
      <c r="Y36" s="22"/>
      <c r="Z36" s="23"/>
      <c r="AA36" s="22"/>
      <c r="AB36" s="29"/>
      <c r="AC36" s="24"/>
      <c r="AD36" s="22"/>
      <c r="AE36" s="20"/>
      <c r="AF36" s="25"/>
      <c r="AG36" s="49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ht="12.75" x14ac:dyDescent="0.2">
      <c r="A37" s="151">
        <f t="shared" si="9"/>
        <v>43654</v>
      </c>
      <c r="B37" s="152">
        <f t="shared" ca="1" si="24"/>
        <v>1005084.28799999</v>
      </c>
      <c r="C37" s="153">
        <f t="shared" si="10"/>
        <v>1000000</v>
      </c>
      <c r="D37" s="154">
        <f ca="1">IF(A37&lt;$B$1,VLOOKUP(A37,[1]DI!$A$4:$B$15000,2,FALSE),0)</f>
        <v>6.4000000000000001E-2</v>
      </c>
      <c r="E37" s="155">
        <f t="shared" ca="1" si="25"/>
        <v>1.0002462000000001</v>
      </c>
      <c r="F37" s="155">
        <f ca="1">(TRUNC(PRODUCT($E$12:$E36),16))</f>
        <v>1.00394648209653</v>
      </c>
      <c r="G37" s="155">
        <f t="shared" si="26"/>
        <v>1</v>
      </c>
      <c r="H37" s="155">
        <f t="shared" ca="1" si="27"/>
        <v>1.00394648</v>
      </c>
      <c r="I37" s="154">
        <f t="shared" si="12"/>
        <v>1.7999999999999999E-2</v>
      </c>
      <c r="J37" s="156">
        <f t="shared" si="13"/>
        <v>43629</v>
      </c>
      <c r="K37" s="157">
        <f t="shared" si="14"/>
        <v>16</v>
      </c>
      <c r="L37" s="158">
        <f t="shared" si="15"/>
        <v>16</v>
      </c>
      <c r="M37" s="159">
        <f t="shared" si="2"/>
        <v>1.001133335</v>
      </c>
      <c r="N37" s="159">
        <f t="shared" ca="1" si="3"/>
        <v>1.0050842879999999</v>
      </c>
      <c r="O37" s="158">
        <f t="shared" si="16"/>
        <v>0</v>
      </c>
      <c r="P37" s="155">
        <f t="shared" ca="1" si="4"/>
        <v>5084.2879999899997</v>
      </c>
      <c r="Q37" s="160">
        <f t="shared" si="5"/>
        <v>0</v>
      </c>
      <c r="R37" s="155">
        <f t="shared" si="6"/>
        <v>0</v>
      </c>
      <c r="S37" s="161" t="str">
        <f t="shared" si="17"/>
        <v>A+J=</v>
      </c>
      <c r="T37" s="156">
        <f t="shared" si="18"/>
        <v>43812</v>
      </c>
      <c r="U37" s="3"/>
      <c r="V37" s="4"/>
      <c r="W37" s="20"/>
      <c r="X37" s="49"/>
      <c r="Y37" s="22"/>
      <c r="Z37" s="23"/>
      <c r="AA37" s="22"/>
      <c r="AB37" s="29"/>
      <c r="AC37" s="24"/>
      <c r="AD37" s="22"/>
      <c r="AE37" s="20"/>
      <c r="AF37" s="25"/>
      <c r="AG37" s="49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ht="12.75" x14ac:dyDescent="0.2">
      <c r="A38" s="151">
        <f t="shared" si="9"/>
        <v>43655</v>
      </c>
      <c r="B38" s="152">
        <f t="shared" ca="1" si="24"/>
        <v>1005402.911</v>
      </c>
      <c r="C38" s="153">
        <f t="shared" si="10"/>
        <v>1000000</v>
      </c>
      <c r="D38" s="154">
        <f ca="1">IF(A38&lt;$B$1,VLOOKUP(A38,[1]DI!$A$4:$B$15000,2,FALSE),0)</f>
        <v>6.4000000000000001E-2</v>
      </c>
      <c r="E38" s="155">
        <f t="shared" ca="1" si="25"/>
        <v>1.0002462000000001</v>
      </c>
      <c r="F38" s="155">
        <f ca="1">(TRUNC(PRODUCT($E$12:$E37),16))</f>
        <v>1.0041936537204199</v>
      </c>
      <c r="G38" s="155">
        <f t="shared" si="26"/>
        <v>1</v>
      </c>
      <c r="H38" s="155">
        <f t="shared" ca="1" si="27"/>
        <v>1.0041936499999999</v>
      </c>
      <c r="I38" s="154">
        <f t="shared" si="12"/>
        <v>1.7999999999999999E-2</v>
      </c>
      <c r="J38" s="156">
        <f t="shared" si="13"/>
        <v>43629</v>
      </c>
      <c r="K38" s="157">
        <f t="shared" si="14"/>
        <v>17</v>
      </c>
      <c r="L38" s="158">
        <f t="shared" si="15"/>
        <v>17</v>
      </c>
      <c r="M38" s="159">
        <f t="shared" si="2"/>
        <v>1.0012042109999999</v>
      </c>
      <c r="N38" s="159">
        <f t="shared" ca="1" si="3"/>
        <v>1.005402911</v>
      </c>
      <c r="O38" s="158">
        <f t="shared" si="16"/>
        <v>0</v>
      </c>
      <c r="P38" s="155">
        <f t="shared" ca="1" si="4"/>
        <v>5402.9110000000001</v>
      </c>
      <c r="Q38" s="160">
        <f t="shared" si="5"/>
        <v>0</v>
      </c>
      <c r="R38" s="155">
        <f t="shared" si="6"/>
        <v>0</v>
      </c>
      <c r="S38" s="161" t="str">
        <f t="shared" si="17"/>
        <v>A+J=</v>
      </c>
      <c r="T38" s="156">
        <f t="shared" si="18"/>
        <v>43812</v>
      </c>
      <c r="U38" s="3"/>
      <c r="V38" s="4"/>
      <c r="W38" s="20"/>
      <c r="X38" s="49"/>
      <c r="Y38" s="22"/>
      <c r="Z38" s="23"/>
      <c r="AA38" s="22"/>
      <c r="AB38" s="29"/>
      <c r="AC38" s="24"/>
      <c r="AD38" s="22"/>
      <c r="AE38" s="20"/>
      <c r="AF38" s="25"/>
      <c r="AG38" s="49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ht="12.75" x14ac:dyDescent="0.2">
      <c r="A39" s="151">
        <f t="shared" si="9"/>
        <v>43656</v>
      </c>
      <c r="B39" s="152">
        <f t="shared" ca="1" si="24"/>
        <v>1005721.64499999</v>
      </c>
      <c r="C39" s="153">
        <f t="shared" si="10"/>
        <v>1000000</v>
      </c>
      <c r="D39" s="154">
        <f ca="1">IF(A39&lt;$B$1,VLOOKUP(A39,[1]DI!$A$4:$B$15000,2,FALSE),0)</f>
        <v>6.4000000000000001E-2</v>
      </c>
      <c r="E39" s="155">
        <f t="shared" ca="1" si="25"/>
        <v>1.0002462000000001</v>
      </c>
      <c r="F39" s="155">
        <f ca="1">(TRUNC(PRODUCT($E$12:$E38),16))</f>
        <v>1.0044408861979599</v>
      </c>
      <c r="G39" s="155">
        <f t="shared" si="26"/>
        <v>1</v>
      </c>
      <c r="H39" s="155">
        <f t="shared" ca="1" si="27"/>
        <v>1.0044408899999999</v>
      </c>
      <c r="I39" s="154">
        <f t="shared" si="12"/>
        <v>1.7999999999999999E-2</v>
      </c>
      <c r="J39" s="156">
        <f t="shared" si="13"/>
        <v>43629</v>
      </c>
      <c r="K39" s="157">
        <f t="shared" si="14"/>
        <v>18</v>
      </c>
      <c r="L39" s="158">
        <f t="shared" si="15"/>
        <v>18</v>
      </c>
      <c r="M39" s="159">
        <f t="shared" si="2"/>
        <v>1.001275092</v>
      </c>
      <c r="N39" s="159">
        <f t="shared" ca="1" si="3"/>
        <v>1.0057216449999999</v>
      </c>
      <c r="O39" s="158">
        <f t="shared" si="16"/>
        <v>0</v>
      </c>
      <c r="P39" s="155">
        <f t="shared" ca="1" si="4"/>
        <v>5721.6449999899996</v>
      </c>
      <c r="Q39" s="160">
        <f t="shared" si="5"/>
        <v>0</v>
      </c>
      <c r="R39" s="155">
        <f t="shared" si="6"/>
        <v>0</v>
      </c>
      <c r="S39" s="161" t="str">
        <f t="shared" si="17"/>
        <v>A+J=</v>
      </c>
      <c r="T39" s="156">
        <f t="shared" si="18"/>
        <v>43812</v>
      </c>
      <c r="U39" s="3"/>
      <c r="V39" s="4"/>
      <c r="W39" s="20"/>
      <c r="X39" s="49"/>
      <c r="Y39" s="22"/>
      <c r="Z39" s="23"/>
      <c r="AA39" s="22"/>
      <c r="AB39" s="29"/>
      <c r="AC39" s="24"/>
      <c r="AD39" s="22"/>
      <c r="AE39" s="20"/>
      <c r="AF39" s="25"/>
      <c r="AG39" s="49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ht="12.75" x14ac:dyDescent="0.2">
      <c r="A40" s="151">
        <f t="shared" si="9"/>
        <v>43657</v>
      </c>
      <c r="B40" s="152">
        <f t="shared" ca="1" si="24"/>
        <v>1006040.46799999</v>
      </c>
      <c r="C40" s="153">
        <f t="shared" si="10"/>
        <v>1000000</v>
      </c>
      <c r="D40" s="154">
        <f ca="1">IF(A40&lt;$B$1,VLOOKUP(A40,[1]DI!$A$4:$B$15000,2,FALSE),0)</f>
        <v>6.4000000000000001E-2</v>
      </c>
      <c r="E40" s="155">
        <f t="shared" ca="1" si="25"/>
        <v>1.0002462000000001</v>
      </c>
      <c r="F40" s="155">
        <f ca="1">(TRUNC(PRODUCT($E$12:$E39),16))</f>
        <v>1.00468817954415</v>
      </c>
      <c r="G40" s="155">
        <f t="shared" si="26"/>
        <v>1</v>
      </c>
      <c r="H40" s="155">
        <f t="shared" ca="1" si="27"/>
        <v>1.00468818</v>
      </c>
      <c r="I40" s="154">
        <f t="shared" si="12"/>
        <v>1.7999999999999999E-2</v>
      </c>
      <c r="J40" s="156">
        <f t="shared" si="13"/>
        <v>43629</v>
      </c>
      <c r="K40" s="157">
        <f t="shared" si="14"/>
        <v>19</v>
      </c>
      <c r="L40" s="158">
        <f t="shared" si="15"/>
        <v>19</v>
      </c>
      <c r="M40" s="159">
        <f t="shared" si="2"/>
        <v>1.001345978</v>
      </c>
      <c r="N40" s="159">
        <f t="shared" ca="1" si="3"/>
        <v>1.0060404679999999</v>
      </c>
      <c r="O40" s="158">
        <f t="shared" si="16"/>
        <v>0</v>
      </c>
      <c r="P40" s="155">
        <f t="shared" ca="1" si="4"/>
        <v>6040.46799999</v>
      </c>
      <c r="Q40" s="160">
        <f t="shared" si="5"/>
        <v>0</v>
      </c>
      <c r="R40" s="155">
        <f t="shared" si="6"/>
        <v>0</v>
      </c>
      <c r="S40" s="161" t="str">
        <f t="shared" si="17"/>
        <v>A+J=</v>
      </c>
      <c r="T40" s="156">
        <f t="shared" si="18"/>
        <v>43812</v>
      </c>
      <c r="U40" s="3"/>
      <c r="V40" s="4"/>
      <c r="W40" s="20"/>
      <c r="X40" s="49"/>
      <c r="Y40" s="22"/>
      <c r="Z40" s="23"/>
      <c r="AA40" s="22"/>
      <c r="AB40" s="29"/>
      <c r="AC40" s="24"/>
      <c r="AD40" s="22"/>
      <c r="AE40" s="20"/>
      <c r="AF40" s="25"/>
      <c r="AG40" s="49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ht="12.75" x14ac:dyDescent="0.2">
      <c r="A41" s="151">
        <f t="shared" si="9"/>
        <v>43658</v>
      </c>
      <c r="B41" s="152">
        <f t="shared" ca="1" si="24"/>
        <v>1006359.392</v>
      </c>
      <c r="C41" s="153">
        <f t="shared" si="10"/>
        <v>1000000</v>
      </c>
      <c r="D41" s="154">
        <f ca="1">IF(A41&lt;$B$1,VLOOKUP(A41,[1]DI!$A$4:$B$15000,2,FALSE),0)</f>
        <v>6.4000000000000001E-2</v>
      </c>
      <c r="E41" s="155">
        <f t="shared" ca="1" si="25"/>
        <v>1.0002462000000001</v>
      </c>
      <c r="F41" s="155">
        <f ca="1">(TRUNC(PRODUCT($E$12:$E40),16))</f>
        <v>1.0049355337739501</v>
      </c>
      <c r="G41" s="155">
        <f t="shared" si="26"/>
        <v>1</v>
      </c>
      <c r="H41" s="155">
        <f t="shared" ca="1" si="27"/>
        <v>1.00493553</v>
      </c>
      <c r="I41" s="154">
        <f t="shared" si="12"/>
        <v>1.7999999999999999E-2</v>
      </c>
      <c r="J41" s="156">
        <f t="shared" si="13"/>
        <v>43629</v>
      </c>
      <c r="K41" s="157">
        <f t="shared" si="14"/>
        <v>20</v>
      </c>
      <c r="L41" s="158">
        <f t="shared" si="15"/>
        <v>20</v>
      </c>
      <c r="M41" s="159">
        <f t="shared" si="2"/>
        <v>1.001416869</v>
      </c>
      <c r="N41" s="159">
        <f t="shared" ca="1" si="3"/>
        <v>1.006359392</v>
      </c>
      <c r="O41" s="158">
        <f t="shared" si="16"/>
        <v>0</v>
      </c>
      <c r="P41" s="155">
        <f t="shared" ca="1" si="4"/>
        <v>6359.3919999999998</v>
      </c>
      <c r="Q41" s="160">
        <f t="shared" si="5"/>
        <v>0</v>
      </c>
      <c r="R41" s="155">
        <f t="shared" si="6"/>
        <v>0</v>
      </c>
      <c r="S41" s="161" t="str">
        <f t="shared" si="17"/>
        <v>A+J=</v>
      </c>
      <c r="T41" s="156">
        <f t="shared" si="18"/>
        <v>43812</v>
      </c>
      <c r="U41" s="3"/>
      <c r="V41" s="4"/>
      <c r="W41" s="20"/>
      <c r="X41" s="49"/>
      <c r="Y41" s="22"/>
      <c r="Z41" s="23"/>
      <c r="AA41" s="22"/>
      <c r="AB41" s="29"/>
      <c r="AC41" s="24"/>
      <c r="AD41" s="22"/>
      <c r="AE41" s="20"/>
      <c r="AF41" s="25"/>
      <c r="AG41" s="49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ht="12.75" x14ac:dyDescent="0.2">
      <c r="A42" s="151">
        <f t="shared" si="9"/>
        <v>43659</v>
      </c>
      <c r="B42" s="152">
        <f t="shared" ca="1" si="24"/>
        <v>1006678.42599999</v>
      </c>
      <c r="C42" s="153">
        <f t="shared" si="10"/>
        <v>1000000</v>
      </c>
      <c r="D42" s="154">
        <f ca="1">IF(A42&lt;$B$1,VLOOKUP(A42,[1]DI!$A$4:$B$15000,2,FALSE),0)</f>
        <v>0</v>
      </c>
      <c r="E42" s="155">
        <f t="shared" ca="1" si="25"/>
        <v>1</v>
      </c>
      <c r="F42" s="155">
        <f ca="1">(TRUNC(PRODUCT($E$12:$E41),16))</f>
        <v>1.00518294890237</v>
      </c>
      <c r="G42" s="155">
        <f t="shared" si="26"/>
        <v>1</v>
      </c>
      <c r="H42" s="155">
        <f t="shared" ca="1" si="27"/>
        <v>1.00518295</v>
      </c>
      <c r="I42" s="154">
        <f t="shared" si="12"/>
        <v>1.7999999999999999E-2</v>
      </c>
      <c r="J42" s="156">
        <f t="shared" si="13"/>
        <v>43629</v>
      </c>
      <c r="K42" s="157">
        <f t="shared" si="14"/>
        <v>20</v>
      </c>
      <c r="L42" s="158">
        <f t="shared" si="15"/>
        <v>21</v>
      </c>
      <c r="M42" s="159">
        <f t="shared" si="2"/>
        <v>1.001487765</v>
      </c>
      <c r="N42" s="159">
        <f t="shared" ca="1" si="3"/>
        <v>1.0066784259999999</v>
      </c>
      <c r="O42" s="158">
        <f t="shared" si="16"/>
        <v>0</v>
      </c>
      <c r="P42" s="155">
        <f t="shared" ca="1" si="4"/>
        <v>6678.4259999899996</v>
      </c>
      <c r="Q42" s="160">
        <f t="shared" si="5"/>
        <v>0</v>
      </c>
      <c r="R42" s="155">
        <f t="shared" si="6"/>
        <v>0</v>
      </c>
      <c r="S42" s="161" t="str">
        <f t="shared" si="17"/>
        <v>A+J=</v>
      </c>
      <c r="T42" s="156">
        <f t="shared" si="18"/>
        <v>43812</v>
      </c>
      <c r="U42" s="3"/>
      <c r="V42" s="4"/>
      <c r="W42" s="20"/>
      <c r="X42" s="49"/>
      <c r="Y42" s="22"/>
      <c r="Z42" s="23"/>
      <c r="AA42" s="22"/>
      <c r="AB42" s="29"/>
      <c r="AC42" s="24"/>
      <c r="AD42" s="22"/>
      <c r="AE42" s="20"/>
      <c r="AF42" s="25"/>
      <c r="AG42" s="49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ht="12.75" x14ac:dyDescent="0.2">
      <c r="A43" s="151">
        <f t="shared" si="9"/>
        <v>43660</v>
      </c>
      <c r="B43" s="152">
        <f t="shared" ca="1" si="24"/>
        <v>1006678.42599999</v>
      </c>
      <c r="C43" s="153">
        <f t="shared" si="10"/>
        <v>1000000</v>
      </c>
      <c r="D43" s="154">
        <f ca="1">IF(A43&lt;$B$1,VLOOKUP(A43,[1]DI!$A$4:$B$15000,2,FALSE),0)</f>
        <v>0</v>
      </c>
      <c r="E43" s="155">
        <f t="shared" ca="1" si="25"/>
        <v>1</v>
      </c>
      <c r="F43" s="155">
        <f ca="1">(TRUNC(PRODUCT($E$12:$E42),16))</f>
        <v>1.00518294890237</v>
      </c>
      <c r="G43" s="155">
        <f t="shared" si="26"/>
        <v>1</v>
      </c>
      <c r="H43" s="155">
        <f t="shared" ca="1" si="27"/>
        <v>1.00518295</v>
      </c>
      <c r="I43" s="154">
        <f t="shared" si="12"/>
        <v>1.7999999999999999E-2</v>
      </c>
      <c r="J43" s="156">
        <f t="shared" si="13"/>
        <v>43629</v>
      </c>
      <c r="K43" s="157">
        <f t="shared" si="14"/>
        <v>20</v>
      </c>
      <c r="L43" s="158">
        <f t="shared" si="15"/>
        <v>21</v>
      </c>
      <c r="M43" s="159">
        <f t="shared" si="2"/>
        <v>1.001487765</v>
      </c>
      <c r="N43" s="159">
        <f t="shared" ca="1" si="3"/>
        <v>1.0066784259999999</v>
      </c>
      <c r="O43" s="158">
        <f t="shared" si="16"/>
        <v>0</v>
      </c>
      <c r="P43" s="155">
        <f t="shared" ca="1" si="4"/>
        <v>6678.4259999899996</v>
      </c>
      <c r="Q43" s="160">
        <f t="shared" si="5"/>
        <v>0</v>
      </c>
      <c r="R43" s="155">
        <f t="shared" si="6"/>
        <v>0</v>
      </c>
      <c r="S43" s="161" t="str">
        <f t="shared" si="17"/>
        <v>A+J=</v>
      </c>
      <c r="T43" s="156">
        <f t="shared" si="18"/>
        <v>43812</v>
      </c>
      <c r="U43" s="3"/>
      <c r="V43" s="4"/>
      <c r="W43" s="20"/>
      <c r="X43" s="49"/>
      <c r="Y43" s="22"/>
      <c r="Z43" s="23"/>
      <c r="AA43" s="22"/>
      <c r="AB43" s="29"/>
      <c r="AC43" s="24"/>
      <c r="AD43" s="22"/>
      <c r="AE43" s="20"/>
      <c r="AF43" s="25"/>
      <c r="AG43" s="49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ht="12.75" x14ac:dyDescent="0.2">
      <c r="A44" s="151">
        <f t="shared" si="9"/>
        <v>43661</v>
      </c>
      <c r="B44" s="152">
        <f t="shared" ca="1" si="24"/>
        <v>1006678.42599999</v>
      </c>
      <c r="C44" s="153">
        <f t="shared" si="10"/>
        <v>1000000</v>
      </c>
      <c r="D44" s="154">
        <f ca="1">IF(A44&lt;$B$1,VLOOKUP(A44,[1]DI!$A$4:$B$15000,2,FALSE),0)</f>
        <v>6.4000000000000001E-2</v>
      </c>
      <c r="E44" s="155">
        <f t="shared" ca="1" si="25"/>
        <v>1.0002462000000001</v>
      </c>
      <c r="F44" s="155">
        <f ca="1">(TRUNC(PRODUCT($E$12:$E43),16))</f>
        <v>1.00518294890237</v>
      </c>
      <c r="G44" s="155">
        <f t="shared" si="26"/>
        <v>1</v>
      </c>
      <c r="H44" s="155">
        <f t="shared" ca="1" si="27"/>
        <v>1.00518295</v>
      </c>
      <c r="I44" s="154">
        <f t="shared" si="12"/>
        <v>1.7999999999999999E-2</v>
      </c>
      <c r="J44" s="156">
        <f t="shared" si="13"/>
        <v>43629</v>
      </c>
      <c r="K44" s="157">
        <f t="shared" si="14"/>
        <v>21</v>
      </c>
      <c r="L44" s="158">
        <f t="shared" si="15"/>
        <v>21</v>
      </c>
      <c r="M44" s="159">
        <f t="shared" si="2"/>
        <v>1.001487765</v>
      </c>
      <c r="N44" s="159">
        <f t="shared" ca="1" si="3"/>
        <v>1.0066784259999999</v>
      </c>
      <c r="O44" s="158">
        <f t="shared" si="16"/>
        <v>0</v>
      </c>
      <c r="P44" s="155">
        <f t="shared" ca="1" si="4"/>
        <v>6678.4259999899996</v>
      </c>
      <c r="Q44" s="160">
        <f t="shared" si="5"/>
        <v>0</v>
      </c>
      <c r="R44" s="155">
        <f t="shared" si="6"/>
        <v>0</v>
      </c>
      <c r="S44" s="161" t="str">
        <f t="shared" si="17"/>
        <v>A+J=</v>
      </c>
      <c r="T44" s="156">
        <f t="shared" si="18"/>
        <v>43812</v>
      </c>
      <c r="U44" s="3"/>
      <c r="V44" s="4"/>
      <c r="W44" s="20"/>
      <c r="X44" s="49"/>
      <c r="Y44" s="22"/>
      <c r="Z44" s="23"/>
      <c r="AA44" s="22"/>
      <c r="AB44" s="29"/>
      <c r="AC44" s="24"/>
      <c r="AD44" s="22"/>
      <c r="AE44" s="20"/>
      <c r="AF44" s="25"/>
      <c r="AG44" s="49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ht="12.75" x14ac:dyDescent="0.2">
      <c r="A45" s="151">
        <f t="shared" si="9"/>
        <v>43662</v>
      </c>
      <c r="B45" s="152">
        <f t="shared" ca="1" si="24"/>
        <v>1006997.55099999</v>
      </c>
      <c r="C45" s="153">
        <f t="shared" si="10"/>
        <v>1000000</v>
      </c>
      <c r="D45" s="154">
        <f ca="1">IF(A45&lt;$B$1,VLOOKUP(A45,[1]DI!$A$4:$B$15000,2,FALSE),0)</f>
        <v>6.4000000000000001E-2</v>
      </c>
      <c r="E45" s="155">
        <f t="shared" ca="1" si="25"/>
        <v>1.0002462000000001</v>
      </c>
      <c r="F45" s="155">
        <f ca="1">(TRUNC(PRODUCT($E$12:$E44),16))</f>
        <v>1.0054304249443899</v>
      </c>
      <c r="G45" s="155">
        <f t="shared" si="26"/>
        <v>1</v>
      </c>
      <c r="H45" s="155">
        <f t="shared" ca="1" si="27"/>
        <v>1.0054304199999999</v>
      </c>
      <c r="I45" s="154">
        <f t="shared" si="12"/>
        <v>1.7999999999999999E-2</v>
      </c>
      <c r="J45" s="156">
        <f t="shared" si="13"/>
        <v>43629</v>
      </c>
      <c r="K45" s="157">
        <f t="shared" si="14"/>
        <v>22</v>
      </c>
      <c r="L45" s="158">
        <f t="shared" si="15"/>
        <v>22</v>
      </c>
      <c r="M45" s="159">
        <f t="shared" si="2"/>
        <v>1.0015586670000001</v>
      </c>
      <c r="N45" s="159">
        <f t="shared" ca="1" si="3"/>
        <v>1.006997551</v>
      </c>
      <c r="O45" s="158">
        <f t="shared" si="16"/>
        <v>0</v>
      </c>
      <c r="P45" s="155">
        <f t="shared" ca="1" si="4"/>
        <v>6997.5509999899996</v>
      </c>
      <c r="Q45" s="160">
        <f t="shared" si="5"/>
        <v>0</v>
      </c>
      <c r="R45" s="155">
        <f t="shared" si="6"/>
        <v>0</v>
      </c>
      <c r="S45" s="161" t="str">
        <f t="shared" si="17"/>
        <v>A+J=</v>
      </c>
      <c r="T45" s="156">
        <f t="shared" si="18"/>
        <v>43812</v>
      </c>
      <c r="U45" s="3"/>
      <c r="V45" s="4"/>
      <c r="W45" s="20"/>
      <c r="X45" s="49"/>
      <c r="Y45" s="22"/>
      <c r="Z45" s="23"/>
      <c r="AA45" s="22"/>
      <c r="AB45" s="29"/>
      <c r="AC45" s="31"/>
      <c r="AD45" s="22"/>
      <c r="AE45" s="20"/>
      <c r="AF45" s="25"/>
      <c r="AG45" s="21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ht="12.75" x14ac:dyDescent="0.2">
      <c r="A46" s="151">
        <f t="shared" si="9"/>
        <v>43663</v>
      </c>
      <c r="B46" s="152">
        <f t="shared" ca="1" si="24"/>
        <v>1007316.786</v>
      </c>
      <c r="C46" s="153">
        <f t="shared" si="10"/>
        <v>1000000</v>
      </c>
      <c r="D46" s="154">
        <f ca="1">IF(A46&lt;$B$1,VLOOKUP(A46,[1]DI!$A$4:$B$15000,2,FALSE),0)</f>
        <v>6.4000000000000001E-2</v>
      </c>
      <c r="E46" s="155">
        <f t="shared" ca="1" si="25"/>
        <v>1.0002462000000001</v>
      </c>
      <c r="F46" s="155">
        <f ca="1">(TRUNC(PRODUCT($E$12:$E45),16))</f>
        <v>1.00567796191501</v>
      </c>
      <c r="G46" s="155">
        <f t="shared" si="26"/>
        <v>1</v>
      </c>
      <c r="H46" s="155">
        <f t="shared" ca="1" si="27"/>
        <v>1.0056779600000001</v>
      </c>
      <c r="I46" s="154">
        <f t="shared" si="12"/>
        <v>1.7999999999999999E-2</v>
      </c>
      <c r="J46" s="156">
        <f t="shared" si="13"/>
        <v>43629</v>
      </c>
      <c r="K46" s="157">
        <f t="shared" si="14"/>
        <v>23</v>
      </c>
      <c r="L46" s="158">
        <f t="shared" si="15"/>
        <v>23</v>
      </c>
      <c r="M46" s="159">
        <f t="shared" si="2"/>
        <v>1.001629573</v>
      </c>
      <c r="N46" s="159">
        <f t="shared" ca="1" si="3"/>
        <v>1.0073167860000001</v>
      </c>
      <c r="O46" s="158">
        <f t="shared" si="16"/>
        <v>0</v>
      </c>
      <c r="P46" s="155">
        <f t="shared" ca="1" si="4"/>
        <v>7316.7860000000001</v>
      </c>
      <c r="Q46" s="160">
        <f t="shared" si="5"/>
        <v>0</v>
      </c>
      <c r="R46" s="155">
        <f t="shared" si="6"/>
        <v>0</v>
      </c>
      <c r="S46" s="161" t="str">
        <f t="shared" si="17"/>
        <v>A+J=</v>
      </c>
      <c r="T46" s="156">
        <f t="shared" si="18"/>
        <v>43812</v>
      </c>
      <c r="U46" s="3"/>
      <c r="V46" s="4"/>
      <c r="W46" s="20"/>
      <c r="X46" s="49"/>
      <c r="Y46" s="22"/>
      <c r="Z46" s="23"/>
      <c r="AA46" s="22"/>
      <c r="AB46" s="29"/>
      <c r="AC46" s="31"/>
      <c r="AD46" s="22"/>
      <c r="AE46" s="20"/>
      <c r="AF46" s="25"/>
      <c r="AG46" s="21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ht="12.75" x14ac:dyDescent="0.2">
      <c r="A47" s="151">
        <f t="shared" si="9"/>
        <v>43664</v>
      </c>
      <c r="B47" s="152">
        <f t="shared" ca="1" si="24"/>
        <v>1007636.11999999</v>
      </c>
      <c r="C47" s="153">
        <f t="shared" si="10"/>
        <v>1000000</v>
      </c>
      <c r="D47" s="154">
        <f ca="1">IF(A47&lt;$B$1,VLOOKUP(A47,[1]DI!$A$4:$B$15000,2,FALSE),0)</f>
        <v>6.4000000000000001E-2</v>
      </c>
      <c r="E47" s="155">
        <f t="shared" ca="1" si="25"/>
        <v>1.0002462000000001</v>
      </c>
      <c r="F47" s="155">
        <f ca="1">(TRUNC(PRODUCT($E$12:$E46),16))</f>
        <v>1.00592555982923</v>
      </c>
      <c r="G47" s="155">
        <f t="shared" si="26"/>
        <v>1</v>
      </c>
      <c r="H47" s="155">
        <f t="shared" ca="1" si="27"/>
        <v>1.0059255600000001</v>
      </c>
      <c r="I47" s="154">
        <f t="shared" si="12"/>
        <v>1.7999999999999999E-2</v>
      </c>
      <c r="J47" s="156">
        <f t="shared" si="13"/>
        <v>43629</v>
      </c>
      <c r="K47" s="157">
        <f t="shared" si="14"/>
        <v>24</v>
      </c>
      <c r="L47" s="158">
        <f t="shared" si="15"/>
        <v>24</v>
      </c>
      <c r="M47" s="159">
        <f t="shared" si="2"/>
        <v>1.0017004839999999</v>
      </c>
      <c r="N47" s="159">
        <f t="shared" ca="1" si="3"/>
        <v>1.0076361199999999</v>
      </c>
      <c r="O47" s="158">
        <f t="shared" si="16"/>
        <v>0</v>
      </c>
      <c r="P47" s="155">
        <f t="shared" ca="1" si="4"/>
        <v>7636.11999999</v>
      </c>
      <c r="Q47" s="160">
        <f t="shared" si="5"/>
        <v>0</v>
      </c>
      <c r="R47" s="155">
        <f t="shared" si="6"/>
        <v>0</v>
      </c>
      <c r="S47" s="161" t="str">
        <f t="shared" si="17"/>
        <v>A+J=</v>
      </c>
      <c r="T47" s="156">
        <f t="shared" si="18"/>
        <v>43812</v>
      </c>
      <c r="U47" s="3"/>
      <c r="V47" s="4"/>
      <c r="W47" s="20"/>
      <c r="X47" s="49"/>
      <c r="Y47" s="22"/>
      <c r="Z47" s="23"/>
      <c r="AA47" s="22"/>
      <c r="AB47" s="29"/>
      <c r="AC47" s="31"/>
      <c r="AD47" s="22"/>
      <c r="AE47" s="20"/>
      <c r="AF47" s="25"/>
      <c r="AG47" s="21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ht="12.75" x14ac:dyDescent="0.2">
      <c r="A48" s="151">
        <f t="shared" si="9"/>
        <v>43665</v>
      </c>
      <c r="B48" s="152">
        <f t="shared" ca="1" si="24"/>
        <v>1007955.55499999</v>
      </c>
      <c r="C48" s="153">
        <f t="shared" si="10"/>
        <v>1000000</v>
      </c>
      <c r="D48" s="154">
        <f ca="1">IF(A48&lt;$B$1,VLOOKUP(A48,[1]DI!$A$4:$B$15000,2,FALSE),0)</f>
        <v>6.4000000000000001E-2</v>
      </c>
      <c r="E48" s="155">
        <f t="shared" ca="1" si="25"/>
        <v>1.0002462000000001</v>
      </c>
      <c r="F48" s="155">
        <f ca="1">(TRUNC(PRODUCT($E$12:$E47),16))</f>
        <v>1.00617321870206</v>
      </c>
      <c r="G48" s="155">
        <f t="shared" si="26"/>
        <v>1</v>
      </c>
      <c r="H48" s="155">
        <f t="shared" ca="1" si="27"/>
        <v>1.00617322</v>
      </c>
      <c r="I48" s="154">
        <f t="shared" si="12"/>
        <v>1.7999999999999999E-2</v>
      </c>
      <c r="J48" s="156">
        <f t="shared" si="13"/>
        <v>43629</v>
      </c>
      <c r="K48" s="157">
        <f t="shared" si="14"/>
        <v>25</v>
      </c>
      <c r="L48" s="158">
        <f t="shared" si="15"/>
        <v>25</v>
      </c>
      <c r="M48" s="159">
        <f t="shared" si="2"/>
        <v>1.0017714</v>
      </c>
      <c r="N48" s="159">
        <f t="shared" ca="1" si="3"/>
        <v>1.0079555549999999</v>
      </c>
      <c r="O48" s="158">
        <f t="shared" si="16"/>
        <v>0</v>
      </c>
      <c r="P48" s="155">
        <f t="shared" ca="1" si="4"/>
        <v>7955.5549999900004</v>
      </c>
      <c r="Q48" s="160">
        <f t="shared" si="5"/>
        <v>0</v>
      </c>
      <c r="R48" s="155">
        <f t="shared" si="6"/>
        <v>0</v>
      </c>
      <c r="S48" s="161" t="str">
        <f t="shared" si="17"/>
        <v>A+J=</v>
      </c>
      <c r="T48" s="156">
        <f t="shared" si="18"/>
        <v>43812</v>
      </c>
      <c r="U48" s="3"/>
      <c r="V48" s="4"/>
      <c r="W48" s="20"/>
      <c r="X48" s="49"/>
      <c r="Y48" s="22"/>
      <c r="Z48" s="23"/>
      <c r="AA48" s="22"/>
      <c r="AB48" s="29"/>
      <c r="AC48" s="31"/>
      <c r="AD48" s="22"/>
      <c r="AE48" s="20"/>
      <c r="AF48" s="25"/>
      <c r="AG48" s="21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ht="12.75" x14ac:dyDescent="0.2">
      <c r="A49" s="151">
        <f t="shared" si="9"/>
        <v>43666</v>
      </c>
      <c r="B49" s="152">
        <f t="shared" ca="1" si="24"/>
        <v>1008275.08999999</v>
      </c>
      <c r="C49" s="153">
        <f t="shared" si="10"/>
        <v>1000000</v>
      </c>
      <c r="D49" s="154">
        <f ca="1">IF(A49&lt;$B$1,VLOOKUP(A49,[1]DI!$A$4:$B$15000,2,FALSE),0)</f>
        <v>0</v>
      </c>
      <c r="E49" s="155">
        <f t="shared" ca="1" si="25"/>
        <v>1</v>
      </c>
      <c r="F49" s="155">
        <f ca="1">(TRUNC(PRODUCT($E$12:$E48),16))</f>
        <v>1.0064209385485099</v>
      </c>
      <c r="G49" s="155">
        <f t="shared" si="26"/>
        <v>1</v>
      </c>
      <c r="H49" s="155">
        <f t="shared" ca="1" si="27"/>
        <v>1.0064209399999999</v>
      </c>
      <c r="I49" s="154">
        <f t="shared" si="12"/>
        <v>1.7999999999999999E-2</v>
      </c>
      <c r="J49" s="156">
        <f t="shared" si="13"/>
        <v>43629</v>
      </c>
      <c r="K49" s="157">
        <f t="shared" si="14"/>
        <v>25</v>
      </c>
      <c r="L49" s="158">
        <f t="shared" si="15"/>
        <v>26</v>
      </c>
      <c r="M49" s="159">
        <f t="shared" si="2"/>
        <v>1.001842321</v>
      </c>
      <c r="N49" s="159">
        <f t="shared" ca="1" si="3"/>
        <v>1.0082750899999999</v>
      </c>
      <c r="O49" s="158">
        <f t="shared" si="16"/>
        <v>0</v>
      </c>
      <c r="P49" s="155">
        <f t="shared" ca="1" si="4"/>
        <v>8275.0899999899993</v>
      </c>
      <c r="Q49" s="160">
        <f t="shared" si="5"/>
        <v>0</v>
      </c>
      <c r="R49" s="155">
        <f t="shared" si="6"/>
        <v>0</v>
      </c>
      <c r="S49" s="161" t="str">
        <f t="shared" si="17"/>
        <v>A+J=</v>
      </c>
      <c r="T49" s="156">
        <f t="shared" si="18"/>
        <v>43812</v>
      </c>
      <c r="U49" s="3"/>
      <c r="V49" s="4"/>
      <c r="W49" s="20"/>
      <c r="X49" s="49"/>
      <c r="Y49" s="22"/>
      <c r="Z49" s="23"/>
      <c r="AA49" s="22"/>
      <c r="AB49" s="29"/>
      <c r="AC49" s="31"/>
      <c r="AD49" s="22"/>
      <c r="AE49" s="20"/>
      <c r="AF49" s="25"/>
      <c r="AG49" s="21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ht="12.75" x14ac:dyDescent="0.2">
      <c r="A50" s="151">
        <f t="shared" si="9"/>
        <v>43667</v>
      </c>
      <c r="B50" s="152">
        <f t="shared" ca="1" si="24"/>
        <v>1008275.08999999</v>
      </c>
      <c r="C50" s="153">
        <f t="shared" si="10"/>
        <v>1000000</v>
      </c>
      <c r="D50" s="154">
        <f ca="1">IF(A50&lt;$B$1,VLOOKUP(A50,[1]DI!$A$4:$B$15000,2,FALSE),0)</f>
        <v>0</v>
      </c>
      <c r="E50" s="155">
        <f t="shared" ca="1" si="25"/>
        <v>1</v>
      </c>
      <c r="F50" s="155">
        <f ca="1">(TRUNC(PRODUCT($E$12:$E49),16))</f>
        <v>1.0064209385485099</v>
      </c>
      <c r="G50" s="155">
        <f t="shared" si="26"/>
        <v>1</v>
      </c>
      <c r="H50" s="155">
        <f t="shared" ca="1" si="27"/>
        <v>1.0064209399999999</v>
      </c>
      <c r="I50" s="154">
        <f t="shared" si="12"/>
        <v>1.7999999999999999E-2</v>
      </c>
      <c r="J50" s="156">
        <f t="shared" si="13"/>
        <v>43629</v>
      </c>
      <c r="K50" s="157">
        <f t="shared" si="14"/>
        <v>25</v>
      </c>
      <c r="L50" s="158">
        <f t="shared" si="15"/>
        <v>26</v>
      </c>
      <c r="M50" s="159">
        <f t="shared" si="2"/>
        <v>1.001842321</v>
      </c>
      <c r="N50" s="159">
        <f t="shared" ca="1" si="3"/>
        <v>1.0082750899999999</v>
      </c>
      <c r="O50" s="158">
        <f t="shared" si="16"/>
        <v>0</v>
      </c>
      <c r="P50" s="155">
        <f t="shared" ca="1" si="4"/>
        <v>8275.0899999899993</v>
      </c>
      <c r="Q50" s="160">
        <f t="shared" si="5"/>
        <v>0</v>
      </c>
      <c r="R50" s="155">
        <f t="shared" si="6"/>
        <v>0</v>
      </c>
      <c r="S50" s="161" t="str">
        <f t="shared" si="17"/>
        <v>A+J=</v>
      </c>
      <c r="T50" s="156">
        <f t="shared" si="18"/>
        <v>43812</v>
      </c>
      <c r="U50" s="3"/>
      <c r="V50" s="4"/>
      <c r="W50" s="20"/>
      <c r="X50" s="49"/>
      <c r="Y50" s="22"/>
      <c r="Z50" s="23"/>
      <c r="AA50" s="22"/>
      <c r="AB50" s="29"/>
      <c r="AC50" s="31"/>
      <c r="AD50" s="22"/>
      <c r="AE50" s="20"/>
      <c r="AF50" s="25"/>
      <c r="AG50" s="21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ht="12.75" x14ac:dyDescent="0.2">
      <c r="A51" s="151">
        <f t="shared" si="9"/>
        <v>43668</v>
      </c>
      <c r="B51" s="152">
        <f t="shared" ca="1" si="24"/>
        <v>1008275.08999999</v>
      </c>
      <c r="C51" s="153">
        <f t="shared" si="10"/>
        <v>1000000</v>
      </c>
      <c r="D51" s="154">
        <f ca="1">IF(A51&lt;$B$1,VLOOKUP(A51,[1]DI!$A$4:$B$15000,2,FALSE),0)</f>
        <v>6.4000000000000001E-2</v>
      </c>
      <c r="E51" s="155">
        <f t="shared" ca="1" si="25"/>
        <v>1.0002462000000001</v>
      </c>
      <c r="F51" s="155">
        <f ca="1">(TRUNC(PRODUCT($E$12:$E50),16))</f>
        <v>1.0064209385485099</v>
      </c>
      <c r="G51" s="155">
        <f t="shared" si="26"/>
        <v>1</v>
      </c>
      <c r="H51" s="155">
        <f t="shared" ca="1" si="27"/>
        <v>1.0064209399999999</v>
      </c>
      <c r="I51" s="154">
        <f t="shared" si="12"/>
        <v>1.7999999999999999E-2</v>
      </c>
      <c r="J51" s="156">
        <f t="shared" si="13"/>
        <v>43629</v>
      </c>
      <c r="K51" s="157">
        <f t="shared" si="14"/>
        <v>26</v>
      </c>
      <c r="L51" s="158">
        <f t="shared" si="15"/>
        <v>26</v>
      </c>
      <c r="M51" s="159">
        <f t="shared" si="2"/>
        <v>1.001842321</v>
      </c>
      <c r="N51" s="159">
        <f t="shared" ca="1" si="3"/>
        <v>1.0082750899999999</v>
      </c>
      <c r="O51" s="158">
        <f t="shared" si="16"/>
        <v>0</v>
      </c>
      <c r="P51" s="155">
        <f t="shared" ca="1" si="4"/>
        <v>8275.0899999899993</v>
      </c>
      <c r="Q51" s="160">
        <f t="shared" si="5"/>
        <v>0</v>
      </c>
      <c r="R51" s="155">
        <f t="shared" si="6"/>
        <v>0</v>
      </c>
      <c r="S51" s="161" t="str">
        <f t="shared" si="17"/>
        <v>A+J=</v>
      </c>
      <c r="T51" s="156">
        <f t="shared" si="18"/>
        <v>43812</v>
      </c>
      <c r="U51" s="3"/>
      <c r="V51" s="4"/>
      <c r="W51" s="20"/>
      <c r="X51" s="49"/>
      <c r="Y51" s="22"/>
      <c r="Z51" s="23"/>
      <c r="AA51" s="22"/>
      <c r="AB51" s="29"/>
      <c r="AC51" s="31"/>
      <c r="AD51" s="22"/>
      <c r="AE51" s="20"/>
      <c r="AF51" s="25"/>
      <c r="AG51" s="21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ht="12.75" x14ac:dyDescent="0.2">
      <c r="A52" s="151">
        <f t="shared" si="9"/>
        <v>43669</v>
      </c>
      <c r="B52" s="152">
        <f t="shared" ca="1" si="24"/>
        <v>1008594.7269999899</v>
      </c>
      <c r="C52" s="153">
        <f t="shared" si="10"/>
        <v>1000000</v>
      </c>
      <c r="D52" s="154">
        <f ca="1">IF(A52&lt;$B$1,VLOOKUP(A52,[1]DI!$A$4:$B$15000,2,FALSE),0)</f>
        <v>6.4000000000000001E-2</v>
      </c>
      <c r="E52" s="155">
        <f t="shared" ca="1" si="25"/>
        <v>1.0002462000000001</v>
      </c>
      <c r="F52" s="155">
        <f ca="1">(TRUNC(PRODUCT($E$12:$E51),16))</f>
        <v>1.0066687193835799</v>
      </c>
      <c r="G52" s="155">
        <f t="shared" si="26"/>
        <v>1</v>
      </c>
      <c r="H52" s="155">
        <f t="shared" ca="1" si="27"/>
        <v>1.00666872</v>
      </c>
      <c r="I52" s="154">
        <f t="shared" si="12"/>
        <v>1.7999999999999999E-2</v>
      </c>
      <c r="J52" s="156">
        <f t="shared" si="13"/>
        <v>43629</v>
      </c>
      <c r="K52" s="157">
        <f t="shared" si="14"/>
        <v>27</v>
      </c>
      <c r="L52" s="158">
        <f t="shared" si="15"/>
        <v>27</v>
      </c>
      <c r="M52" s="159">
        <f t="shared" si="2"/>
        <v>1.0019132479999999</v>
      </c>
      <c r="N52" s="159">
        <f t="shared" ca="1" si="3"/>
        <v>1.008594727</v>
      </c>
      <c r="O52" s="158">
        <f t="shared" si="16"/>
        <v>0</v>
      </c>
      <c r="P52" s="155">
        <f t="shared" ca="1" si="4"/>
        <v>8594.72699999</v>
      </c>
      <c r="Q52" s="160">
        <f t="shared" si="5"/>
        <v>0</v>
      </c>
      <c r="R52" s="155">
        <f t="shared" si="6"/>
        <v>0</v>
      </c>
      <c r="S52" s="161" t="str">
        <f t="shared" si="17"/>
        <v>A+J=</v>
      </c>
      <c r="T52" s="156">
        <f t="shared" si="18"/>
        <v>43812</v>
      </c>
      <c r="U52" s="3"/>
      <c r="V52" s="4"/>
      <c r="W52" s="20"/>
      <c r="X52" s="49"/>
      <c r="Y52" s="22"/>
      <c r="Z52" s="23"/>
      <c r="AA52" s="22"/>
      <c r="AB52" s="29"/>
      <c r="AC52" s="31"/>
      <c r="AD52" s="22"/>
      <c r="AE52" s="20"/>
      <c r="AF52" s="25"/>
      <c r="AG52" s="21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ht="12.75" x14ac:dyDescent="0.2">
      <c r="A53" s="151">
        <f t="shared" si="9"/>
        <v>43670</v>
      </c>
      <c r="B53" s="152">
        <f t="shared" ca="1" si="24"/>
        <v>1008914.46299999</v>
      </c>
      <c r="C53" s="153">
        <f t="shared" si="10"/>
        <v>1000000</v>
      </c>
      <c r="D53" s="154">
        <f ca="1">IF(A53&lt;$B$1,VLOOKUP(A53,[1]DI!$A$4:$B$15000,2,FALSE),0)</f>
        <v>6.4000000000000001E-2</v>
      </c>
      <c r="E53" s="155">
        <f t="shared" ca="1" si="25"/>
        <v>1.0002462000000001</v>
      </c>
      <c r="F53" s="155">
        <f ca="1">(TRUNC(PRODUCT($E$12:$E52),16))</f>
        <v>1.0069165612222899</v>
      </c>
      <c r="G53" s="155">
        <f t="shared" si="26"/>
        <v>1</v>
      </c>
      <c r="H53" s="155">
        <f t="shared" ca="1" si="27"/>
        <v>1.0069165600000001</v>
      </c>
      <c r="I53" s="154">
        <f t="shared" si="12"/>
        <v>1.7999999999999999E-2</v>
      </c>
      <c r="J53" s="156">
        <f t="shared" si="13"/>
        <v>43629</v>
      </c>
      <c r="K53" s="157">
        <f t="shared" si="14"/>
        <v>28</v>
      </c>
      <c r="L53" s="158">
        <f t="shared" si="15"/>
        <v>28</v>
      </c>
      <c r="M53" s="159">
        <f t="shared" si="2"/>
        <v>1.0019841789999999</v>
      </c>
      <c r="N53" s="159">
        <f t="shared" ca="1" si="3"/>
        <v>1.008914463</v>
      </c>
      <c r="O53" s="158">
        <f t="shared" si="16"/>
        <v>0</v>
      </c>
      <c r="P53" s="155">
        <f t="shared" ca="1" si="4"/>
        <v>8914.4629999900008</v>
      </c>
      <c r="Q53" s="160">
        <f t="shared" si="5"/>
        <v>0</v>
      </c>
      <c r="R53" s="155">
        <f t="shared" si="6"/>
        <v>0</v>
      </c>
      <c r="S53" s="161" t="str">
        <f t="shared" si="17"/>
        <v>A+J=</v>
      </c>
      <c r="T53" s="156">
        <f t="shared" si="18"/>
        <v>43812</v>
      </c>
      <c r="U53" s="3"/>
      <c r="V53" s="4"/>
      <c r="W53" s="20"/>
      <c r="X53" s="49"/>
      <c r="Y53" s="22"/>
      <c r="Z53" s="23"/>
      <c r="AA53" s="22"/>
      <c r="AB53" s="29"/>
      <c r="AC53" s="31"/>
      <c r="AD53" s="22"/>
      <c r="AE53" s="20"/>
      <c r="AF53" s="25"/>
      <c r="AG53" s="2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ht="12.75" x14ac:dyDescent="0.2">
      <c r="A54" s="151">
        <f t="shared" si="9"/>
        <v>43671</v>
      </c>
      <c r="B54" s="152">
        <f t="shared" ca="1" si="24"/>
        <v>1009234.299</v>
      </c>
      <c r="C54" s="153">
        <f t="shared" si="10"/>
        <v>1000000</v>
      </c>
      <c r="D54" s="154">
        <f ca="1">IF(A54&lt;$B$1,VLOOKUP(A54,[1]DI!$A$4:$B$15000,2,FALSE),0)</f>
        <v>6.4000000000000001E-2</v>
      </c>
      <c r="E54" s="155">
        <f t="shared" ca="1" si="25"/>
        <v>1.0002462000000001</v>
      </c>
      <c r="F54" s="155">
        <f ca="1">(TRUNC(PRODUCT($E$12:$E53),16))</f>
        <v>1.00716446407966</v>
      </c>
      <c r="G54" s="155">
        <f t="shared" si="26"/>
        <v>1</v>
      </c>
      <c r="H54" s="155">
        <f t="shared" ca="1" si="27"/>
        <v>1.00716446</v>
      </c>
      <c r="I54" s="154">
        <f t="shared" si="12"/>
        <v>1.7999999999999999E-2</v>
      </c>
      <c r="J54" s="156">
        <f t="shared" si="13"/>
        <v>43629</v>
      </c>
      <c r="K54" s="157">
        <f t="shared" si="14"/>
        <v>29</v>
      </c>
      <c r="L54" s="158">
        <f t="shared" si="15"/>
        <v>29</v>
      </c>
      <c r="M54" s="159">
        <f t="shared" si="2"/>
        <v>1.0020551150000001</v>
      </c>
      <c r="N54" s="159">
        <f t="shared" ca="1" si="3"/>
        <v>1.0092342990000001</v>
      </c>
      <c r="O54" s="158">
        <f t="shared" si="16"/>
        <v>0</v>
      </c>
      <c r="P54" s="155">
        <f t="shared" ca="1" si="4"/>
        <v>9234.2990000000009</v>
      </c>
      <c r="Q54" s="160">
        <f t="shared" si="5"/>
        <v>0</v>
      </c>
      <c r="R54" s="155">
        <f t="shared" si="6"/>
        <v>0</v>
      </c>
      <c r="S54" s="161" t="str">
        <f t="shared" si="17"/>
        <v>A+J=</v>
      </c>
      <c r="T54" s="156">
        <f t="shared" si="18"/>
        <v>43812</v>
      </c>
      <c r="U54" s="3"/>
      <c r="V54" s="4"/>
      <c r="W54" s="20"/>
      <c r="X54" s="49"/>
      <c r="Y54" s="22"/>
      <c r="Z54" s="23"/>
      <c r="AA54" s="22"/>
      <c r="AB54" s="29"/>
      <c r="AC54" s="31"/>
      <c r="AD54" s="22"/>
      <c r="AE54" s="20"/>
      <c r="AF54" s="25"/>
      <c r="AG54" s="2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ht="12.75" x14ac:dyDescent="0.2">
      <c r="A55" s="151">
        <f t="shared" si="9"/>
        <v>43672</v>
      </c>
      <c r="B55" s="152">
        <f t="shared" ca="1" si="24"/>
        <v>1009554.24599999</v>
      </c>
      <c r="C55" s="153">
        <f t="shared" si="10"/>
        <v>1000000</v>
      </c>
      <c r="D55" s="154">
        <f ca="1">IF(A55&lt;$B$1,VLOOKUP(A55,[1]DI!$A$4:$B$15000,2,FALSE),0)</f>
        <v>6.4000000000000001E-2</v>
      </c>
      <c r="E55" s="155">
        <f t="shared" ca="1" si="25"/>
        <v>1.0002462000000001</v>
      </c>
      <c r="F55" s="155">
        <f ca="1">(TRUNC(PRODUCT($E$12:$E54),16))</f>
        <v>1.0074124279707199</v>
      </c>
      <c r="G55" s="155">
        <f t="shared" si="26"/>
        <v>1</v>
      </c>
      <c r="H55" s="155">
        <f t="shared" ca="1" si="27"/>
        <v>1.00741243</v>
      </c>
      <c r="I55" s="154">
        <f t="shared" si="12"/>
        <v>1.7999999999999999E-2</v>
      </c>
      <c r="J55" s="156">
        <f t="shared" si="13"/>
        <v>43629</v>
      </c>
      <c r="K55" s="157">
        <f t="shared" si="14"/>
        <v>30</v>
      </c>
      <c r="L55" s="158">
        <f t="shared" si="15"/>
        <v>30</v>
      </c>
      <c r="M55" s="159">
        <f t="shared" si="2"/>
        <v>1.0021260569999999</v>
      </c>
      <c r="N55" s="159">
        <f t="shared" ca="1" si="3"/>
        <v>1.009554246</v>
      </c>
      <c r="O55" s="158">
        <f t="shared" si="16"/>
        <v>0</v>
      </c>
      <c r="P55" s="155">
        <f t="shared" ca="1" si="4"/>
        <v>9554.2459999900002</v>
      </c>
      <c r="Q55" s="160">
        <f t="shared" si="5"/>
        <v>0</v>
      </c>
      <c r="R55" s="155">
        <f t="shared" si="6"/>
        <v>0</v>
      </c>
      <c r="S55" s="161" t="str">
        <f t="shared" si="17"/>
        <v>A+J=</v>
      </c>
      <c r="T55" s="156">
        <f t="shared" si="18"/>
        <v>43812</v>
      </c>
      <c r="U55" s="3"/>
      <c r="V55" s="4"/>
      <c r="W55" s="20"/>
      <c r="X55" s="49"/>
      <c r="Y55" s="22"/>
      <c r="Z55" s="23"/>
      <c r="AA55" s="22"/>
      <c r="AB55" s="29"/>
      <c r="AC55" s="31"/>
      <c r="AD55" s="22"/>
      <c r="AE55" s="20"/>
      <c r="AF55" s="25"/>
      <c r="AG55" s="2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ht="12.75" x14ac:dyDescent="0.2">
      <c r="A56" s="151">
        <f t="shared" si="9"/>
        <v>43673</v>
      </c>
      <c r="B56" s="152">
        <f t="shared" ca="1" si="24"/>
        <v>1009874.2830000001</v>
      </c>
      <c r="C56" s="153">
        <f t="shared" si="10"/>
        <v>1000000</v>
      </c>
      <c r="D56" s="154">
        <f ca="1">IF(A56&lt;$B$1,VLOOKUP(A56,[1]DI!$A$4:$B$15000,2,FALSE),0)</f>
        <v>0</v>
      </c>
      <c r="E56" s="155">
        <f t="shared" ca="1" si="25"/>
        <v>1</v>
      </c>
      <c r="F56" s="155">
        <f ca="1">(TRUNC(PRODUCT($E$12:$E55),16))</f>
        <v>1.00766045291048</v>
      </c>
      <c r="G56" s="155">
        <f t="shared" si="26"/>
        <v>1</v>
      </c>
      <c r="H56" s="155">
        <f t="shared" ca="1" si="27"/>
        <v>1.0076604499999999</v>
      </c>
      <c r="I56" s="154">
        <f t="shared" si="12"/>
        <v>1.7999999999999999E-2</v>
      </c>
      <c r="J56" s="156">
        <f t="shared" si="13"/>
        <v>43629</v>
      </c>
      <c r="K56" s="157">
        <f t="shared" si="14"/>
        <v>30</v>
      </c>
      <c r="L56" s="158">
        <f t="shared" si="15"/>
        <v>31</v>
      </c>
      <c r="M56" s="159">
        <f t="shared" si="2"/>
        <v>1.002197003</v>
      </c>
      <c r="N56" s="159">
        <f t="shared" ca="1" si="3"/>
        <v>1.009874283</v>
      </c>
      <c r="O56" s="158">
        <f t="shared" si="16"/>
        <v>0</v>
      </c>
      <c r="P56" s="155">
        <f t="shared" ca="1" si="4"/>
        <v>9874.2829999999994</v>
      </c>
      <c r="Q56" s="160">
        <f t="shared" si="5"/>
        <v>0</v>
      </c>
      <c r="R56" s="155">
        <f t="shared" si="6"/>
        <v>0</v>
      </c>
      <c r="S56" s="161" t="str">
        <f t="shared" si="17"/>
        <v>A+J=</v>
      </c>
      <c r="T56" s="156">
        <f t="shared" si="18"/>
        <v>43812</v>
      </c>
      <c r="U56" s="3"/>
      <c r="V56" s="4"/>
      <c r="W56" s="20"/>
      <c r="X56" s="49"/>
      <c r="Y56" s="22"/>
      <c r="Z56" s="23"/>
      <c r="AA56" s="22"/>
      <c r="AB56" s="29"/>
      <c r="AC56" s="31"/>
      <c r="AD56" s="22"/>
      <c r="AE56" s="20"/>
      <c r="AF56" s="25"/>
      <c r="AG56" s="2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ht="12.75" x14ac:dyDescent="0.2">
      <c r="A57" s="151">
        <f t="shared" si="9"/>
        <v>43674</v>
      </c>
      <c r="B57" s="152">
        <f t="shared" ca="1" si="24"/>
        <v>1009874.2830000001</v>
      </c>
      <c r="C57" s="153">
        <f t="shared" si="10"/>
        <v>1000000</v>
      </c>
      <c r="D57" s="154">
        <f ca="1">IF(A57&lt;$B$1,VLOOKUP(A57,[1]DI!$A$4:$B$15000,2,FALSE),0)</f>
        <v>0</v>
      </c>
      <c r="E57" s="155">
        <f t="shared" ca="1" si="25"/>
        <v>1</v>
      </c>
      <c r="F57" s="155">
        <f ca="1">(TRUNC(PRODUCT($E$12:$E56),16))</f>
        <v>1.00766045291048</v>
      </c>
      <c r="G57" s="155">
        <f t="shared" si="26"/>
        <v>1</v>
      </c>
      <c r="H57" s="155">
        <f t="shared" ca="1" si="27"/>
        <v>1.0076604499999999</v>
      </c>
      <c r="I57" s="154">
        <f t="shared" si="12"/>
        <v>1.7999999999999999E-2</v>
      </c>
      <c r="J57" s="156">
        <f t="shared" si="13"/>
        <v>43629</v>
      </c>
      <c r="K57" s="157">
        <f t="shared" si="14"/>
        <v>30</v>
      </c>
      <c r="L57" s="158">
        <f t="shared" si="15"/>
        <v>31</v>
      </c>
      <c r="M57" s="159">
        <f t="shared" si="2"/>
        <v>1.002197003</v>
      </c>
      <c r="N57" s="159">
        <f t="shared" ca="1" si="3"/>
        <v>1.009874283</v>
      </c>
      <c r="O57" s="158">
        <f t="shared" si="16"/>
        <v>0</v>
      </c>
      <c r="P57" s="155">
        <f t="shared" ca="1" si="4"/>
        <v>9874.2829999999994</v>
      </c>
      <c r="Q57" s="160">
        <f t="shared" si="5"/>
        <v>0</v>
      </c>
      <c r="R57" s="155">
        <f t="shared" si="6"/>
        <v>0</v>
      </c>
      <c r="S57" s="161" t="str">
        <f t="shared" si="17"/>
        <v>A+J=</v>
      </c>
      <c r="T57" s="156">
        <f t="shared" si="18"/>
        <v>43812</v>
      </c>
      <c r="U57" s="3"/>
      <c r="V57" s="4"/>
      <c r="W57" s="20"/>
      <c r="X57" s="49"/>
      <c r="Y57" s="22"/>
      <c r="Z57" s="23"/>
      <c r="AA57" s="22"/>
      <c r="AB57" s="29"/>
      <c r="AC57" s="31"/>
      <c r="AD57" s="22"/>
      <c r="AE57" s="20"/>
      <c r="AF57" s="25"/>
      <c r="AG57" s="21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ht="12.75" x14ac:dyDescent="0.2">
      <c r="A58" s="151">
        <f t="shared" si="9"/>
        <v>43675</v>
      </c>
      <c r="B58" s="152">
        <f t="shared" ca="1" si="24"/>
        <v>1009874.2830000001</v>
      </c>
      <c r="C58" s="153">
        <f t="shared" si="10"/>
        <v>1000000</v>
      </c>
      <c r="D58" s="154">
        <f ca="1">IF(A58&lt;$B$1,VLOOKUP(A58,[1]DI!$A$4:$B$15000,2,FALSE),0)</f>
        <v>6.4000000000000001E-2</v>
      </c>
      <c r="E58" s="155">
        <f t="shared" ca="1" si="25"/>
        <v>1.0002462000000001</v>
      </c>
      <c r="F58" s="155">
        <f ca="1">(TRUNC(PRODUCT($E$12:$E57),16))</f>
        <v>1.00766045291048</v>
      </c>
      <c r="G58" s="155">
        <f t="shared" si="26"/>
        <v>1</v>
      </c>
      <c r="H58" s="155">
        <f t="shared" ca="1" si="27"/>
        <v>1.0076604499999999</v>
      </c>
      <c r="I58" s="154">
        <f t="shared" si="12"/>
        <v>1.7999999999999999E-2</v>
      </c>
      <c r="J58" s="156">
        <f t="shared" si="13"/>
        <v>43629</v>
      </c>
      <c r="K58" s="157">
        <f t="shared" si="14"/>
        <v>31</v>
      </c>
      <c r="L58" s="158">
        <f t="shared" si="15"/>
        <v>31</v>
      </c>
      <c r="M58" s="159">
        <f t="shared" si="2"/>
        <v>1.002197003</v>
      </c>
      <c r="N58" s="159">
        <f t="shared" ca="1" si="3"/>
        <v>1.009874283</v>
      </c>
      <c r="O58" s="158">
        <f t="shared" si="16"/>
        <v>0</v>
      </c>
      <c r="P58" s="155">
        <f t="shared" ca="1" si="4"/>
        <v>9874.2829999999994</v>
      </c>
      <c r="Q58" s="160">
        <f t="shared" si="5"/>
        <v>0</v>
      </c>
      <c r="R58" s="155">
        <f t="shared" si="6"/>
        <v>0</v>
      </c>
      <c r="S58" s="161" t="str">
        <f t="shared" si="17"/>
        <v>A+J=</v>
      </c>
      <c r="T58" s="156">
        <f t="shared" si="18"/>
        <v>43812</v>
      </c>
      <c r="U58" s="3"/>
      <c r="V58" s="4"/>
      <c r="W58" s="20"/>
      <c r="X58" s="49"/>
      <c r="Y58" s="22"/>
      <c r="Z58" s="23"/>
      <c r="AA58" s="22"/>
      <c r="AB58" s="29"/>
      <c r="AC58" s="31"/>
      <c r="AD58" s="22"/>
      <c r="AE58" s="20"/>
      <c r="AF58" s="25"/>
      <c r="AG58" s="21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ht="12.75" x14ac:dyDescent="0.2">
      <c r="A59" s="151">
        <f t="shared" si="9"/>
        <v>43676</v>
      </c>
      <c r="B59" s="152">
        <f t="shared" ca="1" si="24"/>
        <v>1010194.43</v>
      </c>
      <c r="C59" s="153">
        <f t="shared" si="10"/>
        <v>1000000</v>
      </c>
      <c r="D59" s="154">
        <f ca="1">IF(A59&lt;$B$1,VLOOKUP(A59,[1]DI!$A$4:$B$15000,2,FALSE),0)</f>
        <v>6.4000000000000001E-2</v>
      </c>
      <c r="E59" s="155">
        <f t="shared" ca="1" si="25"/>
        <v>1.0002462000000001</v>
      </c>
      <c r="F59" s="155">
        <f ca="1">(TRUNC(PRODUCT($E$12:$E58),16))</f>
        <v>1.0079085389139899</v>
      </c>
      <c r="G59" s="155">
        <f t="shared" si="26"/>
        <v>1</v>
      </c>
      <c r="H59" s="155">
        <f t="shared" ca="1" si="27"/>
        <v>1.0079085400000001</v>
      </c>
      <c r="I59" s="154">
        <f t="shared" si="12"/>
        <v>1.7999999999999999E-2</v>
      </c>
      <c r="J59" s="156">
        <f t="shared" si="13"/>
        <v>43629</v>
      </c>
      <c r="K59" s="157">
        <f t="shared" si="14"/>
        <v>32</v>
      </c>
      <c r="L59" s="158">
        <f t="shared" si="15"/>
        <v>32</v>
      </c>
      <c r="M59" s="159">
        <f t="shared" si="2"/>
        <v>1.0022679539999999</v>
      </c>
      <c r="N59" s="159">
        <f t="shared" ca="1" si="3"/>
        <v>1.0101944300000001</v>
      </c>
      <c r="O59" s="158">
        <f t="shared" si="16"/>
        <v>0</v>
      </c>
      <c r="P59" s="155">
        <f t="shared" ca="1" si="4"/>
        <v>10194.43</v>
      </c>
      <c r="Q59" s="160">
        <f t="shared" si="5"/>
        <v>0</v>
      </c>
      <c r="R59" s="155">
        <f t="shared" si="6"/>
        <v>0</v>
      </c>
      <c r="S59" s="161" t="str">
        <f t="shared" si="17"/>
        <v>A+J=</v>
      </c>
      <c r="T59" s="156">
        <f t="shared" si="18"/>
        <v>43812</v>
      </c>
      <c r="U59" s="3"/>
      <c r="V59" s="4"/>
      <c r="W59" s="20"/>
      <c r="X59" s="49"/>
      <c r="Y59" s="22"/>
      <c r="Z59" s="23"/>
      <c r="AA59" s="22"/>
      <c r="AB59" s="29"/>
      <c r="AC59" s="31"/>
      <c r="AD59" s="22"/>
      <c r="AE59" s="20"/>
      <c r="AF59" s="25"/>
      <c r="AG59" s="21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ht="12.75" x14ac:dyDescent="0.2">
      <c r="A60" s="151">
        <f t="shared" si="9"/>
        <v>43677</v>
      </c>
      <c r="B60" s="152">
        <f t="shared" ca="1" si="24"/>
        <v>1010514.67899999</v>
      </c>
      <c r="C60" s="153">
        <f t="shared" si="10"/>
        <v>1000000</v>
      </c>
      <c r="D60" s="154">
        <f ca="1">IF(A60&lt;$B$1,VLOOKUP(A60,[1]DI!$A$4:$B$15000,2,FALSE),0)</f>
        <v>6.4000000000000001E-2</v>
      </c>
      <c r="E60" s="155">
        <f t="shared" ca="1" si="25"/>
        <v>1.0002462000000001</v>
      </c>
      <c r="F60" s="155">
        <f ca="1">(TRUNC(PRODUCT($E$12:$E59),16))</f>
        <v>1.0081566859962701</v>
      </c>
      <c r="G60" s="155">
        <f t="shared" si="26"/>
        <v>1</v>
      </c>
      <c r="H60" s="155">
        <f t="shared" ca="1" si="27"/>
        <v>1.0081566900000001</v>
      </c>
      <c r="I60" s="154">
        <f t="shared" si="12"/>
        <v>1.7999999999999999E-2</v>
      </c>
      <c r="J60" s="156">
        <f t="shared" si="13"/>
        <v>43629</v>
      </c>
      <c r="K60" s="157">
        <f t="shared" si="14"/>
        <v>33</v>
      </c>
      <c r="L60" s="158">
        <f t="shared" si="15"/>
        <v>33</v>
      </c>
      <c r="M60" s="159">
        <f t="shared" si="2"/>
        <v>1.0023389110000001</v>
      </c>
      <c r="N60" s="159">
        <f t="shared" ca="1" si="3"/>
        <v>1.0105146789999999</v>
      </c>
      <c r="O60" s="158">
        <f t="shared" si="16"/>
        <v>0</v>
      </c>
      <c r="P60" s="155">
        <f t="shared" ca="1" si="4"/>
        <v>10514.678999989999</v>
      </c>
      <c r="Q60" s="160">
        <f t="shared" si="5"/>
        <v>0</v>
      </c>
      <c r="R60" s="155">
        <f t="shared" si="6"/>
        <v>0</v>
      </c>
      <c r="S60" s="161" t="str">
        <f t="shared" si="17"/>
        <v>A+J=</v>
      </c>
      <c r="T60" s="156">
        <f t="shared" si="18"/>
        <v>43812</v>
      </c>
      <c r="U60" s="3"/>
      <c r="V60" s="4"/>
      <c r="W60" s="20"/>
      <c r="X60" s="49"/>
      <c r="Y60" s="22"/>
      <c r="Z60" s="23"/>
      <c r="AA60" s="22"/>
      <c r="AB60" s="29"/>
      <c r="AC60" s="31"/>
      <c r="AD60" s="22"/>
      <c r="AE60" s="20"/>
      <c r="AF60" s="25"/>
      <c r="AG60" s="21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ht="12.75" x14ac:dyDescent="0.2">
      <c r="A61" s="151">
        <f t="shared" si="9"/>
        <v>43678</v>
      </c>
      <c r="B61" s="152">
        <f t="shared" ca="1" si="24"/>
        <v>1010835.017</v>
      </c>
      <c r="C61" s="153">
        <f t="shared" si="10"/>
        <v>1000000</v>
      </c>
      <c r="D61" s="154">
        <f ca="1">IF(A61&lt;$B$1,VLOOKUP(A61,[1]DI!$A$4:$B$15000,2,FALSE),0)</f>
        <v>5.8999999999999997E-2</v>
      </c>
      <c r="E61" s="155">
        <f t="shared" ca="1" si="25"/>
        <v>1.00022751</v>
      </c>
      <c r="F61" s="155">
        <f ca="1">(TRUNC(PRODUCT($E$12:$E60),16))</f>
        <v>1.00840489417236</v>
      </c>
      <c r="G61" s="155">
        <f t="shared" si="26"/>
        <v>1</v>
      </c>
      <c r="H61" s="155">
        <f t="shared" ca="1" si="27"/>
        <v>1.00840489</v>
      </c>
      <c r="I61" s="154">
        <f t="shared" si="12"/>
        <v>1.7999999999999999E-2</v>
      </c>
      <c r="J61" s="156">
        <f t="shared" si="13"/>
        <v>43629</v>
      </c>
      <c r="K61" s="157">
        <f t="shared" si="14"/>
        <v>34</v>
      </c>
      <c r="L61" s="158">
        <f t="shared" si="15"/>
        <v>34</v>
      </c>
      <c r="M61" s="159">
        <f t="shared" si="2"/>
        <v>1.0024098720000001</v>
      </c>
      <c r="N61" s="159">
        <f t="shared" ca="1" si="3"/>
        <v>1.010835017</v>
      </c>
      <c r="O61" s="158">
        <f t="shared" si="16"/>
        <v>0</v>
      </c>
      <c r="P61" s="155">
        <f t="shared" ca="1" si="4"/>
        <v>10835.017</v>
      </c>
      <c r="Q61" s="160">
        <f t="shared" si="5"/>
        <v>0</v>
      </c>
      <c r="R61" s="155">
        <f t="shared" si="6"/>
        <v>0</v>
      </c>
      <c r="S61" s="161" t="str">
        <f t="shared" si="17"/>
        <v>A+J=</v>
      </c>
      <c r="T61" s="156">
        <f t="shared" si="18"/>
        <v>43812</v>
      </c>
      <c r="U61" s="3"/>
      <c r="V61" s="4"/>
      <c r="W61" s="20"/>
      <c r="X61" s="49"/>
      <c r="Y61" s="22"/>
      <c r="Z61" s="23"/>
      <c r="AA61" s="22"/>
      <c r="AB61" s="29"/>
      <c r="AC61" s="31"/>
      <c r="AD61" s="22"/>
      <c r="AE61" s="20"/>
      <c r="AF61" s="25"/>
      <c r="AG61" s="21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ht="12.75" x14ac:dyDescent="0.2">
      <c r="A62" s="151">
        <f t="shared" si="9"/>
        <v>43679</v>
      </c>
      <c r="B62" s="152">
        <f t="shared" ca="1" si="24"/>
        <v>1011136.579</v>
      </c>
      <c r="C62" s="153">
        <f t="shared" si="10"/>
        <v>1000000</v>
      </c>
      <c r="D62" s="154">
        <f ca="1">IF(A62&lt;$B$1,VLOOKUP(A62,[1]DI!$A$4:$B$15000,2,FALSE),0)</f>
        <v>5.8999999999999997E-2</v>
      </c>
      <c r="E62" s="155">
        <f t="shared" ca="1" si="25"/>
        <v>1.00022751</v>
      </c>
      <c r="F62" s="155">
        <f ca="1">(TRUNC(PRODUCT($E$12:$E61),16))</f>
        <v>1.0086343163698399</v>
      </c>
      <c r="G62" s="155">
        <f t="shared" si="26"/>
        <v>1</v>
      </c>
      <c r="H62" s="155">
        <f t="shared" ca="1" si="27"/>
        <v>1.0086343200000001</v>
      </c>
      <c r="I62" s="154">
        <f t="shared" si="12"/>
        <v>1.7999999999999999E-2</v>
      </c>
      <c r="J62" s="156">
        <f t="shared" si="13"/>
        <v>43629</v>
      </c>
      <c r="K62" s="157">
        <f t="shared" si="14"/>
        <v>35</v>
      </c>
      <c r="L62" s="158">
        <f t="shared" si="15"/>
        <v>35</v>
      </c>
      <c r="M62" s="159">
        <f t="shared" si="2"/>
        <v>1.002480839</v>
      </c>
      <c r="N62" s="159">
        <f t="shared" ca="1" si="3"/>
        <v>1.011136579</v>
      </c>
      <c r="O62" s="158">
        <f t="shared" si="16"/>
        <v>0</v>
      </c>
      <c r="P62" s="155">
        <f t="shared" ca="1" si="4"/>
        <v>11136.579</v>
      </c>
      <c r="Q62" s="160">
        <f t="shared" si="5"/>
        <v>0</v>
      </c>
      <c r="R62" s="155">
        <f t="shared" si="6"/>
        <v>0</v>
      </c>
      <c r="S62" s="161" t="str">
        <f t="shared" si="17"/>
        <v>A+J=</v>
      </c>
      <c r="T62" s="156">
        <f t="shared" si="18"/>
        <v>43812</v>
      </c>
      <c r="U62" s="3"/>
      <c r="V62" s="4"/>
      <c r="W62" s="20"/>
      <c r="X62" s="49"/>
      <c r="Y62" s="22"/>
      <c r="Z62" s="23"/>
      <c r="AA62" s="22"/>
      <c r="AB62" s="29"/>
      <c r="AC62" s="31"/>
      <c r="AD62" s="22"/>
      <c r="AE62" s="20"/>
      <c r="AF62" s="25"/>
      <c r="AG62" s="21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ht="12.75" x14ac:dyDescent="0.2">
      <c r="A63" s="151">
        <f t="shared" si="9"/>
        <v>43680</v>
      </c>
      <c r="B63" s="152">
        <f t="shared" ca="1" si="24"/>
        <v>1011438.219</v>
      </c>
      <c r="C63" s="153">
        <f t="shared" si="10"/>
        <v>1000000</v>
      </c>
      <c r="D63" s="154">
        <f ca="1">IF(A63&lt;$B$1,VLOOKUP(A63,[1]DI!$A$4:$B$15000,2,FALSE),0)</f>
        <v>0</v>
      </c>
      <c r="E63" s="155">
        <f t="shared" ca="1" si="25"/>
        <v>1</v>
      </c>
      <c r="F63" s="155">
        <f ca="1">(TRUNC(PRODUCT($E$12:$E62),16))</f>
        <v>1.0088637907631499</v>
      </c>
      <c r="G63" s="155">
        <f t="shared" si="26"/>
        <v>1</v>
      </c>
      <c r="H63" s="155">
        <f t="shared" ca="1" si="27"/>
        <v>1.0088637899999999</v>
      </c>
      <c r="I63" s="154">
        <f t="shared" si="12"/>
        <v>1.7999999999999999E-2</v>
      </c>
      <c r="J63" s="156">
        <f t="shared" si="13"/>
        <v>43629</v>
      </c>
      <c r="K63" s="157">
        <f t="shared" si="14"/>
        <v>35</v>
      </c>
      <c r="L63" s="158">
        <f t="shared" si="15"/>
        <v>36</v>
      </c>
      <c r="M63" s="159">
        <f t="shared" si="2"/>
        <v>1.0025518099999999</v>
      </c>
      <c r="N63" s="159">
        <f t="shared" ca="1" si="3"/>
        <v>1.011438219</v>
      </c>
      <c r="O63" s="158">
        <f t="shared" si="16"/>
        <v>0</v>
      </c>
      <c r="P63" s="155">
        <f t="shared" ca="1" si="4"/>
        <v>11438.218999999999</v>
      </c>
      <c r="Q63" s="160">
        <f t="shared" si="5"/>
        <v>0</v>
      </c>
      <c r="R63" s="155">
        <f t="shared" si="6"/>
        <v>0</v>
      </c>
      <c r="S63" s="161" t="str">
        <f t="shared" si="17"/>
        <v>A+J=</v>
      </c>
      <c r="T63" s="156">
        <f t="shared" si="18"/>
        <v>43812</v>
      </c>
      <c r="U63" s="3"/>
      <c r="V63" s="4"/>
      <c r="W63" s="20"/>
      <c r="X63" s="49"/>
      <c r="Y63" s="22"/>
      <c r="Z63" s="23"/>
      <c r="AA63" s="22"/>
      <c r="AB63" s="29"/>
      <c r="AC63" s="31"/>
      <c r="AD63" s="22"/>
      <c r="AE63" s="20"/>
      <c r="AF63" s="25"/>
      <c r="AG63" s="21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ht="12.75" x14ac:dyDescent="0.2">
      <c r="A64" s="151">
        <f t="shared" si="9"/>
        <v>43681</v>
      </c>
      <c r="B64" s="152">
        <f t="shared" ca="1" si="24"/>
        <v>1011438.219</v>
      </c>
      <c r="C64" s="153">
        <f t="shared" si="10"/>
        <v>1000000</v>
      </c>
      <c r="D64" s="154">
        <f ca="1">IF(A64&lt;$B$1,VLOOKUP(A64,[1]DI!$A$4:$B$15000,2,FALSE),0)</f>
        <v>0</v>
      </c>
      <c r="E64" s="155">
        <f t="shared" ca="1" si="25"/>
        <v>1</v>
      </c>
      <c r="F64" s="155">
        <f ca="1">(TRUNC(PRODUCT($E$12:$E63),16))</f>
        <v>1.0088637907631499</v>
      </c>
      <c r="G64" s="155">
        <f t="shared" si="26"/>
        <v>1</v>
      </c>
      <c r="H64" s="155">
        <f t="shared" ca="1" si="27"/>
        <v>1.0088637899999999</v>
      </c>
      <c r="I64" s="154">
        <f t="shared" si="12"/>
        <v>1.7999999999999999E-2</v>
      </c>
      <c r="J64" s="156">
        <f t="shared" si="13"/>
        <v>43629</v>
      </c>
      <c r="K64" s="157">
        <f t="shared" si="14"/>
        <v>35</v>
      </c>
      <c r="L64" s="158">
        <f t="shared" si="15"/>
        <v>36</v>
      </c>
      <c r="M64" s="159">
        <f t="shared" si="2"/>
        <v>1.0025518099999999</v>
      </c>
      <c r="N64" s="159">
        <f t="shared" ca="1" si="3"/>
        <v>1.011438219</v>
      </c>
      <c r="O64" s="158">
        <f t="shared" si="16"/>
        <v>0</v>
      </c>
      <c r="P64" s="155">
        <f t="shared" ca="1" si="4"/>
        <v>11438.218999999999</v>
      </c>
      <c r="Q64" s="160">
        <f t="shared" si="5"/>
        <v>0</v>
      </c>
      <c r="R64" s="155">
        <f t="shared" si="6"/>
        <v>0</v>
      </c>
      <c r="S64" s="161" t="str">
        <f t="shared" si="17"/>
        <v>A+J=</v>
      </c>
      <c r="T64" s="156">
        <f t="shared" si="18"/>
        <v>43812</v>
      </c>
      <c r="U64" s="3"/>
      <c r="V64" s="4"/>
      <c r="W64" s="20"/>
      <c r="X64" s="49"/>
      <c r="Y64" s="22"/>
      <c r="Z64" s="23"/>
      <c r="AA64" s="22"/>
      <c r="AB64" s="29"/>
      <c r="AC64" s="31"/>
      <c r="AD64" s="22"/>
      <c r="AE64" s="20"/>
      <c r="AF64" s="25"/>
      <c r="AG64" s="21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ht="12.75" x14ac:dyDescent="0.2">
      <c r="A65" s="151">
        <f t="shared" si="9"/>
        <v>43682</v>
      </c>
      <c r="B65" s="152">
        <f t="shared" ca="1" si="24"/>
        <v>1011438.219</v>
      </c>
      <c r="C65" s="153">
        <f t="shared" si="10"/>
        <v>1000000</v>
      </c>
      <c r="D65" s="154">
        <f ca="1">IF(A65&lt;$B$1,VLOOKUP(A65,[1]DI!$A$4:$B$15000,2,FALSE),0)</f>
        <v>5.8999999999999997E-2</v>
      </c>
      <c r="E65" s="155">
        <f t="shared" ca="1" si="25"/>
        <v>1.00022751</v>
      </c>
      <c r="F65" s="155">
        <f ca="1">(TRUNC(PRODUCT($E$12:$E64),16))</f>
        <v>1.0088637907631499</v>
      </c>
      <c r="G65" s="155">
        <f t="shared" si="26"/>
        <v>1</v>
      </c>
      <c r="H65" s="155">
        <f t="shared" ca="1" si="27"/>
        <v>1.0088637899999999</v>
      </c>
      <c r="I65" s="154">
        <f t="shared" si="12"/>
        <v>1.7999999999999999E-2</v>
      </c>
      <c r="J65" s="156">
        <f t="shared" si="13"/>
        <v>43629</v>
      </c>
      <c r="K65" s="157">
        <f t="shared" si="14"/>
        <v>36</v>
      </c>
      <c r="L65" s="158">
        <f t="shared" si="15"/>
        <v>36</v>
      </c>
      <c r="M65" s="159">
        <f t="shared" si="2"/>
        <v>1.0025518099999999</v>
      </c>
      <c r="N65" s="159">
        <f t="shared" ca="1" si="3"/>
        <v>1.011438219</v>
      </c>
      <c r="O65" s="158">
        <f t="shared" si="16"/>
        <v>0</v>
      </c>
      <c r="P65" s="155">
        <f t="shared" ca="1" si="4"/>
        <v>11438.218999999999</v>
      </c>
      <c r="Q65" s="160">
        <f t="shared" si="5"/>
        <v>0</v>
      </c>
      <c r="R65" s="155">
        <f t="shared" si="6"/>
        <v>0</v>
      </c>
      <c r="S65" s="161" t="str">
        <f t="shared" si="17"/>
        <v>A+J=</v>
      </c>
      <c r="T65" s="156">
        <f t="shared" si="18"/>
        <v>43812</v>
      </c>
      <c r="U65" s="3"/>
      <c r="V65" s="4"/>
      <c r="W65" s="20"/>
      <c r="X65" s="49"/>
      <c r="Y65" s="22"/>
      <c r="Z65" s="23"/>
      <c r="AA65" s="22"/>
      <c r="AB65" s="29"/>
      <c r="AC65" s="31"/>
      <c r="AD65" s="22"/>
      <c r="AE65" s="20"/>
      <c r="AF65" s="25"/>
      <c r="AG65" s="21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ht="12.75" x14ac:dyDescent="0.2">
      <c r="A66" s="151">
        <f t="shared" si="9"/>
        <v>43683</v>
      </c>
      <c r="B66" s="152">
        <f t="shared" ca="1" si="24"/>
        <v>1011739.9570000001</v>
      </c>
      <c r="C66" s="153">
        <f t="shared" si="10"/>
        <v>1000000</v>
      </c>
      <c r="D66" s="154">
        <f ca="1">IF(A66&lt;$B$1,VLOOKUP(A66,[1]DI!$A$4:$B$15000,2,FALSE),0)</f>
        <v>5.8999999999999997E-2</v>
      </c>
      <c r="E66" s="155">
        <f t="shared" ca="1" si="25"/>
        <v>1.00022751</v>
      </c>
      <c r="F66" s="155">
        <f ca="1">(TRUNC(PRODUCT($E$12:$E65),16))</f>
        <v>1.0090933173641901</v>
      </c>
      <c r="G66" s="155">
        <f t="shared" si="26"/>
        <v>1</v>
      </c>
      <c r="H66" s="155">
        <f t="shared" ca="1" si="27"/>
        <v>1.0090933200000001</v>
      </c>
      <c r="I66" s="154">
        <f t="shared" si="12"/>
        <v>1.7999999999999999E-2</v>
      </c>
      <c r="J66" s="156">
        <f t="shared" si="13"/>
        <v>43629</v>
      </c>
      <c r="K66" s="157">
        <f t="shared" si="14"/>
        <v>37</v>
      </c>
      <c r="L66" s="158">
        <f t="shared" si="15"/>
        <v>37</v>
      </c>
      <c r="M66" s="159">
        <f t="shared" si="2"/>
        <v>1.002622787</v>
      </c>
      <c r="N66" s="159">
        <f t="shared" ca="1" si="3"/>
        <v>1.0117399570000001</v>
      </c>
      <c r="O66" s="158">
        <f t="shared" si="16"/>
        <v>0</v>
      </c>
      <c r="P66" s="155">
        <f t="shared" ca="1" si="4"/>
        <v>11739.957</v>
      </c>
      <c r="Q66" s="160">
        <f t="shared" si="5"/>
        <v>0</v>
      </c>
      <c r="R66" s="155">
        <f t="shared" si="6"/>
        <v>0</v>
      </c>
      <c r="S66" s="161" t="str">
        <f t="shared" si="17"/>
        <v>A+J=</v>
      </c>
      <c r="T66" s="156">
        <f t="shared" si="18"/>
        <v>43812</v>
      </c>
      <c r="U66" s="3"/>
      <c r="V66" s="4"/>
      <c r="W66" s="20"/>
      <c r="X66" s="49"/>
      <c r="Y66" s="22"/>
      <c r="Z66" s="23"/>
      <c r="AA66" s="22"/>
      <c r="AB66" s="29"/>
      <c r="AC66" s="31"/>
      <c r="AD66" s="22"/>
      <c r="AE66" s="20"/>
      <c r="AF66" s="25"/>
      <c r="AG66" s="21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ht="12.75" x14ac:dyDescent="0.2">
      <c r="A67" s="151">
        <f t="shared" si="9"/>
        <v>43684</v>
      </c>
      <c r="B67" s="152">
        <f t="shared" ca="1" si="24"/>
        <v>1012041.782</v>
      </c>
      <c r="C67" s="153">
        <f t="shared" si="10"/>
        <v>1000000</v>
      </c>
      <c r="D67" s="154">
        <f ca="1">IF(A67&lt;$B$1,VLOOKUP(A67,[1]DI!$A$4:$B$15000,2,FALSE),0)</f>
        <v>5.8999999999999997E-2</v>
      </c>
      <c r="E67" s="155">
        <f t="shared" ca="1" si="25"/>
        <v>1.00022751</v>
      </c>
      <c r="F67" s="155">
        <f ca="1">(TRUNC(PRODUCT($E$12:$E66),16))</f>
        <v>1.00932289618482</v>
      </c>
      <c r="G67" s="155">
        <f t="shared" si="26"/>
        <v>1</v>
      </c>
      <c r="H67" s="155">
        <f t="shared" ca="1" si="27"/>
        <v>1.0093228999999999</v>
      </c>
      <c r="I67" s="154">
        <f t="shared" si="12"/>
        <v>1.7999999999999999E-2</v>
      </c>
      <c r="J67" s="156">
        <f t="shared" si="13"/>
        <v>43629</v>
      </c>
      <c r="K67" s="157">
        <f t="shared" si="14"/>
        <v>38</v>
      </c>
      <c r="L67" s="158">
        <f t="shared" si="15"/>
        <v>38</v>
      </c>
      <c r="M67" s="159">
        <f t="shared" si="2"/>
        <v>1.0026937680000001</v>
      </c>
      <c r="N67" s="159">
        <f t="shared" ca="1" si="3"/>
        <v>1.0120417820000001</v>
      </c>
      <c r="O67" s="158">
        <f t="shared" si="16"/>
        <v>0</v>
      </c>
      <c r="P67" s="155">
        <f t="shared" ca="1" si="4"/>
        <v>12041.781999999999</v>
      </c>
      <c r="Q67" s="160">
        <f t="shared" si="5"/>
        <v>0</v>
      </c>
      <c r="R67" s="155">
        <f t="shared" si="6"/>
        <v>0</v>
      </c>
      <c r="S67" s="161" t="str">
        <f t="shared" si="17"/>
        <v>A+J=</v>
      </c>
      <c r="T67" s="156">
        <f t="shared" si="18"/>
        <v>43812</v>
      </c>
      <c r="U67" s="3"/>
      <c r="V67" s="4"/>
      <c r="W67" s="20"/>
      <c r="X67" s="49"/>
      <c r="Y67" s="22"/>
      <c r="Z67" s="23"/>
      <c r="AA67" s="22"/>
      <c r="AB67" s="29"/>
      <c r="AC67" s="31"/>
      <c r="AD67" s="22"/>
      <c r="AE67" s="20"/>
      <c r="AF67" s="25"/>
      <c r="AG67" s="21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ht="12.75" x14ac:dyDescent="0.2">
      <c r="A68" s="151">
        <f t="shared" si="9"/>
        <v>43685</v>
      </c>
      <c r="B68" s="152">
        <f t="shared" ca="1" si="24"/>
        <v>1012343.6949999999</v>
      </c>
      <c r="C68" s="153">
        <f t="shared" si="10"/>
        <v>1000000</v>
      </c>
      <c r="D68" s="154">
        <f ca="1">IF(A68&lt;$B$1,VLOOKUP(A68,[1]DI!$A$4:$B$15000,2,FALSE),0)</f>
        <v>5.8999999999999997E-2</v>
      </c>
      <c r="E68" s="155">
        <f t="shared" ca="1" si="25"/>
        <v>1.00022751</v>
      </c>
      <c r="F68" s="155">
        <f ca="1">(TRUNC(PRODUCT($E$12:$E67),16))</f>
        <v>1.0095525272369399</v>
      </c>
      <c r="G68" s="155">
        <f t="shared" si="26"/>
        <v>1</v>
      </c>
      <c r="H68" s="155">
        <f t="shared" ca="1" si="27"/>
        <v>1.0095525299999999</v>
      </c>
      <c r="I68" s="154">
        <f t="shared" si="12"/>
        <v>1.7999999999999999E-2</v>
      </c>
      <c r="J68" s="156">
        <f t="shared" si="13"/>
        <v>43629</v>
      </c>
      <c r="K68" s="157">
        <f t="shared" si="14"/>
        <v>39</v>
      </c>
      <c r="L68" s="158">
        <f t="shared" si="15"/>
        <v>39</v>
      </c>
      <c r="M68" s="159">
        <f t="shared" si="2"/>
        <v>1.0027647550000001</v>
      </c>
      <c r="N68" s="159">
        <f t="shared" ca="1" si="3"/>
        <v>1.012343695</v>
      </c>
      <c r="O68" s="158">
        <f t="shared" si="16"/>
        <v>0</v>
      </c>
      <c r="P68" s="155">
        <f t="shared" ca="1" si="4"/>
        <v>12343.695</v>
      </c>
      <c r="Q68" s="160">
        <f t="shared" si="5"/>
        <v>0</v>
      </c>
      <c r="R68" s="155">
        <f t="shared" si="6"/>
        <v>0</v>
      </c>
      <c r="S68" s="161" t="str">
        <f t="shared" si="17"/>
        <v>A+J=</v>
      </c>
      <c r="T68" s="156">
        <f t="shared" si="18"/>
        <v>43812</v>
      </c>
      <c r="U68" s="3"/>
      <c r="V68" s="4"/>
      <c r="W68" s="20"/>
      <c r="X68" s="49"/>
      <c r="Y68" s="22"/>
      <c r="Z68" s="23"/>
      <c r="AA68" s="22"/>
      <c r="AB68" s="29"/>
      <c r="AC68" s="31"/>
      <c r="AD68" s="22"/>
      <c r="AE68" s="20"/>
      <c r="AF68" s="25"/>
      <c r="AG68" s="21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ht="12.75" x14ac:dyDescent="0.2">
      <c r="A69" s="151">
        <f t="shared" si="9"/>
        <v>43686</v>
      </c>
      <c r="B69" s="152">
        <f t="shared" ca="1" si="24"/>
        <v>1012645.696</v>
      </c>
      <c r="C69" s="153">
        <f t="shared" si="10"/>
        <v>1000000</v>
      </c>
      <c r="D69" s="154">
        <f ca="1">IF(A69&lt;$B$1,VLOOKUP(A69,[1]DI!$A$4:$B$15000,2,FALSE),0)</f>
        <v>5.8999999999999997E-2</v>
      </c>
      <c r="E69" s="155">
        <f t="shared" ca="1" si="25"/>
        <v>1.00022751</v>
      </c>
      <c r="F69" s="155">
        <f ca="1">(TRUNC(PRODUCT($E$12:$E68),16))</f>
        <v>1.0097822105324099</v>
      </c>
      <c r="G69" s="155">
        <f t="shared" si="26"/>
        <v>1</v>
      </c>
      <c r="H69" s="155">
        <f t="shared" ca="1" si="27"/>
        <v>1.00978221</v>
      </c>
      <c r="I69" s="154">
        <f t="shared" si="12"/>
        <v>1.7999999999999999E-2</v>
      </c>
      <c r="J69" s="156">
        <f t="shared" si="13"/>
        <v>43629</v>
      </c>
      <c r="K69" s="157">
        <f t="shared" si="14"/>
        <v>40</v>
      </c>
      <c r="L69" s="158">
        <f t="shared" si="15"/>
        <v>40</v>
      </c>
      <c r="M69" s="159">
        <f t="shared" si="2"/>
        <v>1.0028357459999999</v>
      </c>
      <c r="N69" s="159">
        <f t="shared" ca="1" si="3"/>
        <v>1.0126456960000001</v>
      </c>
      <c r="O69" s="158">
        <f t="shared" si="16"/>
        <v>0</v>
      </c>
      <c r="P69" s="155">
        <f t="shared" ca="1" si="4"/>
        <v>12645.696</v>
      </c>
      <c r="Q69" s="160">
        <f t="shared" si="5"/>
        <v>0</v>
      </c>
      <c r="R69" s="155">
        <f t="shared" si="6"/>
        <v>0</v>
      </c>
      <c r="S69" s="161" t="str">
        <f t="shared" si="17"/>
        <v>A+J=</v>
      </c>
      <c r="T69" s="156">
        <f t="shared" si="18"/>
        <v>43812</v>
      </c>
      <c r="U69" s="3"/>
      <c r="V69" s="4"/>
      <c r="W69" s="20"/>
      <c r="X69" s="49"/>
      <c r="Y69" s="22"/>
      <c r="Z69" s="23"/>
      <c r="AA69" s="22"/>
      <c r="AB69" s="29"/>
      <c r="AC69" s="31"/>
      <c r="AD69" s="22"/>
      <c r="AE69" s="20"/>
      <c r="AF69" s="25"/>
      <c r="AG69" s="21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ht="12.75" x14ac:dyDescent="0.2">
      <c r="A70" s="151">
        <f t="shared" si="9"/>
        <v>43687</v>
      </c>
      <c r="B70" s="152">
        <f t="shared" ca="1" si="24"/>
        <v>1012947.795</v>
      </c>
      <c r="C70" s="153">
        <f t="shared" si="10"/>
        <v>1000000</v>
      </c>
      <c r="D70" s="154">
        <f ca="1">IF(A70&lt;$B$1,VLOOKUP(A70,[1]DI!$A$4:$B$15000,2,FALSE),0)</f>
        <v>0</v>
      </c>
      <c r="E70" s="155">
        <f t="shared" ca="1" si="25"/>
        <v>1</v>
      </c>
      <c r="F70" s="155">
        <f ca="1">(TRUNC(PRODUCT($E$12:$E69),16))</f>
        <v>1.0100119460831201</v>
      </c>
      <c r="G70" s="155">
        <f t="shared" si="26"/>
        <v>1</v>
      </c>
      <c r="H70" s="155">
        <f t="shared" ca="1" si="27"/>
        <v>1.01001195</v>
      </c>
      <c r="I70" s="154">
        <f t="shared" si="12"/>
        <v>1.7999999999999999E-2</v>
      </c>
      <c r="J70" s="156">
        <f t="shared" si="13"/>
        <v>43629</v>
      </c>
      <c r="K70" s="157">
        <f t="shared" si="14"/>
        <v>40</v>
      </c>
      <c r="L70" s="158">
        <f t="shared" si="15"/>
        <v>41</v>
      </c>
      <c r="M70" s="159">
        <f t="shared" si="2"/>
        <v>1.002906743</v>
      </c>
      <c r="N70" s="159">
        <f t="shared" ca="1" si="3"/>
        <v>1.0129477950000001</v>
      </c>
      <c r="O70" s="158">
        <f t="shared" si="16"/>
        <v>0</v>
      </c>
      <c r="P70" s="155">
        <f t="shared" ca="1" si="4"/>
        <v>12947.795</v>
      </c>
      <c r="Q70" s="160">
        <f t="shared" si="5"/>
        <v>0</v>
      </c>
      <c r="R70" s="155">
        <f t="shared" si="6"/>
        <v>0</v>
      </c>
      <c r="S70" s="161" t="str">
        <f t="shared" si="17"/>
        <v>A+J=</v>
      </c>
      <c r="T70" s="156">
        <f t="shared" si="18"/>
        <v>43812</v>
      </c>
      <c r="U70" s="3"/>
      <c r="V70" s="4"/>
      <c r="W70" s="20"/>
      <c r="X70" s="49"/>
      <c r="Y70" s="22"/>
      <c r="Z70" s="23"/>
      <c r="AA70" s="22"/>
      <c r="AB70" s="29"/>
      <c r="AC70" s="31"/>
      <c r="AD70" s="22"/>
      <c r="AE70" s="20"/>
      <c r="AF70" s="25"/>
      <c r="AG70" s="21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ht="12.75" x14ac:dyDescent="0.2">
      <c r="A71" s="151">
        <f t="shared" si="9"/>
        <v>43688</v>
      </c>
      <c r="B71" s="152">
        <f t="shared" ca="1" si="24"/>
        <v>1012947.795</v>
      </c>
      <c r="C71" s="153">
        <f t="shared" si="10"/>
        <v>1000000</v>
      </c>
      <c r="D71" s="154">
        <f ca="1">IF(A71&lt;$B$1,VLOOKUP(A71,[1]DI!$A$4:$B$15000,2,FALSE),0)</f>
        <v>0</v>
      </c>
      <c r="E71" s="155">
        <f t="shared" ca="1" si="25"/>
        <v>1</v>
      </c>
      <c r="F71" s="155">
        <f ca="1">(TRUNC(PRODUCT($E$12:$E70),16))</f>
        <v>1.0100119460831201</v>
      </c>
      <c r="G71" s="155">
        <f t="shared" si="26"/>
        <v>1</v>
      </c>
      <c r="H71" s="155">
        <f t="shared" ca="1" si="27"/>
        <v>1.01001195</v>
      </c>
      <c r="I71" s="154">
        <f t="shared" si="12"/>
        <v>1.7999999999999999E-2</v>
      </c>
      <c r="J71" s="156">
        <f t="shared" si="13"/>
        <v>43629</v>
      </c>
      <c r="K71" s="157">
        <f t="shared" si="14"/>
        <v>40</v>
      </c>
      <c r="L71" s="158">
        <f t="shared" si="15"/>
        <v>41</v>
      </c>
      <c r="M71" s="159">
        <f t="shared" si="2"/>
        <v>1.002906743</v>
      </c>
      <c r="N71" s="159">
        <f t="shared" ca="1" si="3"/>
        <v>1.0129477950000001</v>
      </c>
      <c r="O71" s="158">
        <f t="shared" si="16"/>
        <v>0</v>
      </c>
      <c r="P71" s="155">
        <f t="shared" ca="1" si="4"/>
        <v>12947.795</v>
      </c>
      <c r="Q71" s="160">
        <f t="shared" si="5"/>
        <v>0</v>
      </c>
      <c r="R71" s="155">
        <f t="shared" si="6"/>
        <v>0</v>
      </c>
      <c r="S71" s="161" t="str">
        <f t="shared" si="17"/>
        <v>A+J=</v>
      </c>
      <c r="T71" s="156">
        <f t="shared" si="18"/>
        <v>43812</v>
      </c>
      <c r="U71" s="3"/>
      <c r="V71" s="4"/>
      <c r="W71" s="20"/>
      <c r="X71" s="49"/>
      <c r="Y71" s="22"/>
      <c r="Z71" s="23"/>
      <c r="AA71" s="22"/>
      <c r="AB71" s="29"/>
      <c r="AC71" s="31"/>
      <c r="AD71" s="22"/>
      <c r="AE71" s="20"/>
      <c r="AF71" s="25"/>
      <c r="AG71" s="21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ht="12.75" x14ac:dyDescent="0.2">
      <c r="A72" s="151">
        <f t="shared" si="9"/>
        <v>43689</v>
      </c>
      <c r="B72" s="152">
        <f t="shared" ca="1" si="24"/>
        <v>1012947.795</v>
      </c>
      <c r="C72" s="153">
        <f t="shared" si="10"/>
        <v>1000000</v>
      </c>
      <c r="D72" s="154">
        <f ca="1">IF(A72&lt;$B$1,VLOOKUP(A72,[1]DI!$A$4:$B$15000,2,FALSE),0)</f>
        <v>5.8999999999999997E-2</v>
      </c>
      <c r="E72" s="155">
        <f t="shared" ca="1" si="25"/>
        <v>1.00022751</v>
      </c>
      <c r="F72" s="155">
        <f ca="1">(TRUNC(PRODUCT($E$12:$E71),16))</f>
        <v>1.0100119460831201</v>
      </c>
      <c r="G72" s="155">
        <f t="shared" si="26"/>
        <v>1</v>
      </c>
      <c r="H72" s="155">
        <f t="shared" ca="1" si="27"/>
        <v>1.01001195</v>
      </c>
      <c r="I72" s="154">
        <f t="shared" si="12"/>
        <v>1.7999999999999999E-2</v>
      </c>
      <c r="J72" s="156">
        <f t="shared" si="13"/>
        <v>43629</v>
      </c>
      <c r="K72" s="157">
        <f t="shared" si="14"/>
        <v>41</v>
      </c>
      <c r="L72" s="158">
        <f t="shared" si="15"/>
        <v>41</v>
      </c>
      <c r="M72" s="159">
        <f t="shared" si="2"/>
        <v>1.002906743</v>
      </c>
      <c r="N72" s="159">
        <f t="shared" ca="1" si="3"/>
        <v>1.0129477950000001</v>
      </c>
      <c r="O72" s="158">
        <f t="shared" si="16"/>
        <v>0</v>
      </c>
      <c r="P72" s="155">
        <f t="shared" ca="1" si="4"/>
        <v>12947.795</v>
      </c>
      <c r="Q72" s="160">
        <f t="shared" si="5"/>
        <v>0</v>
      </c>
      <c r="R72" s="155">
        <f t="shared" si="6"/>
        <v>0</v>
      </c>
      <c r="S72" s="161" t="str">
        <f t="shared" si="17"/>
        <v>A+J=</v>
      </c>
      <c r="T72" s="156">
        <f t="shared" si="18"/>
        <v>43812</v>
      </c>
      <c r="U72" s="3"/>
      <c r="V72" s="4"/>
      <c r="W72" s="20"/>
      <c r="X72" s="49"/>
      <c r="Y72" s="22"/>
      <c r="Z72" s="23"/>
      <c r="AA72" s="22"/>
      <c r="AB72" s="29"/>
      <c r="AC72" s="31"/>
      <c r="AD72" s="22"/>
      <c r="AE72" s="20"/>
      <c r="AF72" s="25"/>
      <c r="AG72" s="21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ht="12.75" x14ac:dyDescent="0.2">
      <c r="A73" s="151">
        <f t="shared" si="9"/>
        <v>43690</v>
      </c>
      <c r="B73" s="152">
        <f t="shared" ca="1" si="24"/>
        <v>1013249.971</v>
      </c>
      <c r="C73" s="153">
        <f t="shared" si="10"/>
        <v>1000000</v>
      </c>
      <c r="D73" s="154">
        <f ca="1">IF(A73&lt;$B$1,VLOOKUP(A73,[1]DI!$A$4:$B$15000,2,FALSE),0)</f>
        <v>5.8999999999999997E-2</v>
      </c>
      <c r="E73" s="155">
        <f t="shared" ca="1" si="25"/>
        <v>1.00022751</v>
      </c>
      <c r="F73" s="155">
        <f ca="1">(TRUNC(PRODUCT($E$12:$E72),16))</f>
        <v>1.0102417339009799</v>
      </c>
      <c r="G73" s="155">
        <f t="shared" si="26"/>
        <v>1</v>
      </c>
      <c r="H73" s="155">
        <f t="shared" ca="1" si="27"/>
        <v>1.0102417299999999</v>
      </c>
      <c r="I73" s="154">
        <f t="shared" si="12"/>
        <v>1.7999999999999999E-2</v>
      </c>
      <c r="J73" s="156">
        <f t="shared" si="13"/>
        <v>43629</v>
      </c>
      <c r="K73" s="157">
        <f t="shared" si="14"/>
        <v>42</v>
      </c>
      <c r="L73" s="158">
        <f t="shared" si="15"/>
        <v>42</v>
      </c>
      <c r="M73" s="159">
        <f t="shared" si="2"/>
        <v>1.0029777440000001</v>
      </c>
      <c r="N73" s="159">
        <f t="shared" ca="1" si="3"/>
        <v>1.013249971</v>
      </c>
      <c r="O73" s="158">
        <f t="shared" si="16"/>
        <v>0</v>
      </c>
      <c r="P73" s="155">
        <f t="shared" ca="1" si="4"/>
        <v>13249.971</v>
      </c>
      <c r="Q73" s="160">
        <f t="shared" si="5"/>
        <v>0</v>
      </c>
      <c r="R73" s="155">
        <f t="shared" si="6"/>
        <v>0</v>
      </c>
      <c r="S73" s="161" t="str">
        <f t="shared" si="17"/>
        <v>A+J=</v>
      </c>
      <c r="T73" s="156">
        <f t="shared" si="18"/>
        <v>43812</v>
      </c>
      <c r="U73" s="3"/>
      <c r="V73" s="4"/>
      <c r="W73" s="20"/>
      <c r="X73" s="49"/>
      <c r="Y73" s="22"/>
      <c r="Z73" s="23"/>
      <c r="AA73" s="22"/>
      <c r="AB73" s="29"/>
      <c r="AC73" s="31"/>
      <c r="AD73" s="22"/>
      <c r="AE73" s="20"/>
      <c r="AF73" s="25"/>
      <c r="AG73" s="21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ht="12.75" x14ac:dyDescent="0.2">
      <c r="A74" s="151">
        <f t="shared" si="9"/>
        <v>43691</v>
      </c>
      <c r="B74" s="152">
        <f t="shared" ca="1" si="24"/>
        <v>1013552.24599999</v>
      </c>
      <c r="C74" s="153">
        <f t="shared" si="10"/>
        <v>1000000</v>
      </c>
      <c r="D74" s="154">
        <f ca="1">IF(A74&lt;$B$1,VLOOKUP(A74,[1]DI!$A$4:$B$15000,2,FALSE),0)</f>
        <v>5.8999999999999997E-2</v>
      </c>
      <c r="E74" s="155">
        <f t="shared" ca="1" si="25"/>
        <v>1.00022751</v>
      </c>
      <c r="F74" s="155">
        <f ca="1">(TRUNC(PRODUCT($E$12:$E73),16))</f>
        <v>1.01047157399786</v>
      </c>
      <c r="G74" s="155">
        <f t="shared" si="26"/>
        <v>1</v>
      </c>
      <c r="H74" s="155">
        <f t="shared" ca="1" si="27"/>
        <v>1.01047157</v>
      </c>
      <c r="I74" s="154">
        <f t="shared" si="12"/>
        <v>1.7999999999999999E-2</v>
      </c>
      <c r="J74" s="156">
        <f t="shared" si="13"/>
        <v>43629</v>
      </c>
      <c r="K74" s="157">
        <f t="shared" si="14"/>
        <v>43</v>
      </c>
      <c r="L74" s="158">
        <f t="shared" si="15"/>
        <v>43</v>
      </c>
      <c r="M74" s="159">
        <f t="shared" si="2"/>
        <v>1.0030487509999999</v>
      </c>
      <c r="N74" s="159">
        <f t="shared" ca="1" si="3"/>
        <v>1.0135522459999999</v>
      </c>
      <c r="O74" s="158">
        <f t="shared" si="16"/>
        <v>0</v>
      </c>
      <c r="P74" s="155">
        <f t="shared" ca="1" si="4"/>
        <v>13552.24599999</v>
      </c>
      <c r="Q74" s="160">
        <f t="shared" si="5"/>
        <v>0</v>
      </c>
      <c r="R74" s="155">
        <f t="shared" si="6"/>
        <v>0</v>
      </c>
      <c r="S74" s="161" t="str">
        <f t="shared" si="17"/>
        <v>A+J=</v>
      </c>
      <c r="T74" s="156">
        <f t="shared" si="18"/>
        <v>43812</v>
      </c>
      <c r="U74" s="3"/>
      <c r="V74" s="4"/>
      <c r="W74" s="20"/>
      <c r="X74" s="49"/>
      <c r="Y74" s="22"/>
      <c r="Z74" s="23"/>
      <c r="AA74" s="22"/>
      <c r="AB74" s="29"/>
      <c r="AC74" s="31"/>
      <c r="AD74" s="22"/>
      <c r="AE74" s="20"/>
      <c r="AF74" s="25"/>
      <c r="AG74" s="21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ht="12.75" x14ac:dyDescent="0.2">
      <c r="A75" s="151">
        <f t="shared" si="9"/>
        <v>43692</v>
      </c>
      <c r="B75" s="152">
        <f t="shared" ca="1" si="24"/>
        <v>1013854.6189999999</v>
      </c>
      <c r="C75" s="153">
        <f t="shared" si="10"/>
        <v>1000000</v>
      </c>
      <c r="D75" s="154">
        <f ca="1">IF(A75&lt;$B$1,VLOOKUP(A75,[1]DI!$A$4:$B$15000,2,FALSE),0)</f>
        <v>5.8999999999999997E-2</v>
      </c>
      <c r="E75" s="155">
        <f t="shared" ca="1" si="25"/>
        <v>1.00022751</v>
      </c>
      <c r="F75" s="155">
        <f ca="1">(TRUNC(PRODUCT($E$12:$E74),16))</f>
        <v>1.0107014663856599</v>
      </c>
      <c r="G75" s="155">
        <f t="shared" si="26"/>
        <v>1</v>
      </c>
      <c r="H75" s="155">
        <f t="shared" ca="1" si="27"/>
        <v>1.0107014700000001</v>
      </c>
      <c r="I75" s="154">
        <f t="shared" si="12"/>
        <v>1.7999999999999999E-2</v>
      </c>
      <c r="J75" s="156">
        <f t="shared" si="13"/>
        <v>43629</v>
      </c>
      <c r="K75" s="157">
        <f t="shared" si="14"/>
        <v>44</v>
      </c>
      <c r="L75" s="158">
        <f t="shared" si="15"/>
        <v>44</v>
      </c>
      <c r="M75" s="159">
        <f t="shared" si="2"/>
        <v>1.0031197629999999</v>
      </c>
      <c r="N75" s="159">
        <f t="shared" ca="1" si="3"/>
        <v>1.013854619</v>
      </c>
      <c r="O75" s="158">
        <f t="shared" si="16"/>
        <v>0</v>
      </c>
      <c r="P75" s="155">
        <f t="shared" ca="1" si="4"/>
        <v>13854.619000000001</v>
      </c>
      <c r="Q75" s="160">
        <f t="shared" si="5"/>
        <v>0</v>
      </c>
      <c r="R75" s="155">
        <f t="shared" si="6"/>
        <v>0</v>
      </c>
      <c r="S75" s="161" t="str">
        <f t="shared" si="17"/>
        <v>A+J=</v>
      </c>
      <c r="T75" s="156">
        <f t="shared" si="18"/>
        <v>43812</v>
      </c>
      <c r="U75" s="3"/>
      <c r="V75" s="4"/>
      <c r="W75" s="20"/>
      <c r="X75" s="49"/>
      <c r="Y75" s="22"/>
      <c r="Z75" s="23"/>
      <c r="AA75" s="22"/>
      <c r="AB75" s="29"/>
      <c r="AC75" s="31"/>
      <c r="AD75" s="22"/>
      <c r="AE75" s="20"/>
      <c r="AF75" s="25"/>
      <c r="AG75" s="21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ht="12.75" x14ac:dyDescent="0.2">
      <c r="A76" s="151">
        <f t="shared" si="9"/>
        <v>43693</v>
      </c>
      <c r="B76" s="152">
        <f t="shared" ca="1" si="24"/>
        <v>1014157.06899999</v>
      </c>
      <c r="C76" s="153">
        <f t="shared" si="10"/>
        <v>1000000</v>
      </c>
      <c r="D76" s="154">
        <f ca="1">IF(A76&lt;$B$1,VLOOKUP(A76,[1]DI!$A$4:$B$15000,2,FALSE),0)</f>
        <v>5.8999999999999997E-2</v>
      </c>
      <c r="E76" s="155">
        <f t="shared" ca="1" si="25"/>
        <v>1.00022751</v>
      </c>
      <c r="F76" s="155">
        <f ca="1">(TRUNC(PRODUCT($E$12:$E75),16))</f>
        <v>1.0109314110762799</v>
      </c>
      <c r="G76" s="155">
        <f t="shared" si="26"/>
        <v>1</v>
      </c>
      <c r="H76" s="155">
        <f t="shared" ca="1" si="27"/>
        <v>1.01093141</v>
      </c>
      <c r="I76" s="154">
        <f t="shared" si="12"/>
        <v>1.7999999999999999E-2</v>
      </c>
      <c r="J76" s="156">
        <f t="shared" si="13"/>
        <v>43629</v>
      </c>
      <c r="K76" s="157">
        <f t="shared" si="14"/>
        <v>45</v>
      </c>
      <c r="L76" s="158">
        <f t="shared" si="15"/>
        <v>45</v>
      </c>
      <c r="M76" s="159">
        <f t="shared" ref="M76:M139" si="30">ROUND((I76+1)^(L76/252),9)</f>
        <v>1.0031907790000001</v>
      </c>
      <c r="N76" s="159">
        <f t="shared" ref="N76:N139" ca="1" si="31">ROUND(H76*M76,9)</f>
        <v>1.0141570689999999</v>
      </c>
      <c r="O76" s="158">
        <f t="shared" si="16"/>
        <v>0</v>
      </c>
      <c r="P76" s="155">
        <f t="shared" ref="P76:P139" ca="1" si="32">TRUNC(((N76-1)*C76),8)</f>
        <v>14157.068999990001</v>
      </c>
      <c r="Q76" s="160">
        <f t="shared" ref="Q76:Q139" si="33">IF($O76&gt;0,VLOOKUP($O76,$W$12:$AC$150,7),0)</f>
        <v>0</v>
      </c>
      <c r="R76" s="155">
        <f t="shared" ref="R76:R139" si="34">IF(Q76&gt;0,TRUNC(Q76*C$12,8),0)</f>
        <v>0</v>
      </c>
      <c r="S76" s="161" t="str">
        <f t="shared" si="17"/>
        <v>A+J=</v>
      </c>
      <c r="T76" s="156">
        <f t="shared" si="18"/>
        <v>43812</v>
      </c>
      <c r="U76" s="3"/>
      <c r="V76" s="4"/>
      <c r="W76" s="20"/>
      <c r="X76" s="49"/>
      <c r="Y76" s="22"/>
      <c r="Z76" s="23"/>
      <c r="AA76" s="22"/>
      <c r="AB76" s="29"/>
      <c r="AC76" s="31"/>
      <c r="AD76" s="22"/>
      <c r="AE76" s="20"/>
      <c r="AF76" s="25"/>
      <c r="AG76" s="21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ht="12.75" x14ac:dyDescent="0.2">
      <c r="A77" s="151">
        <f t="shared" ref="A77:A140" si="35">(A76+1)</f>
        <v>43694</v>
      </c>
      <c r="B77" s="152">
        <f t="shared" ca="1" si="24"/>
        <v>1014459.617</v>
      </c>
      <c r="C77" s="153">
        <f t="shared" ref="C77:C140" si="36">(C76-R76)</f>
        <v>1000000</v>
      </c>
      <c r="D77" s="154">
        <f ca="1">IF(A77&lt;$B$1,VLOOKUP(A77,[1]DI!$A$4:$B$15000,2,FALSE),0)</f>
        <v>0</v>
      </c>
      <c r="E77" s="155">
        <f t="shared" ca="1" si="25"/>
        <v>1</v>
      </c>
      <c r="F77" s="155">
        <f ca="1">(TRUNC(PRODUCT($E$12:$E76),16))</f>
        <v>1.01116140808161</v>
      </c>
      <c r="G77" s="155">
        <f t="shared" si="26"/>
        <v>1</v>
      </c>
      <c r="H77" s="155">
        <f t="shared" ca="1" si="27"/>
        <v>1.0111614099999999</v>
      </c>
      <c r="I77" s="154">
        <f t="shared" ref="I77:I140" si="37">I76</f>
        <v>1.7999999999999999E-2</v>
      </c>
      <c r="J77" s="156">
        <f t="shared" ref="J77:J140" si="38">IF(O76&gt;0,VLOOKUP(O76,W$12:AG$150,2),J76)</f>
        <v>43629</v>
      </c>
      <c r="K77" s="157">
        <f t="shared" ref="K77:K140" si="39">IF(A77&gt;J77,IF(NETWORKDAYS(J77,A77,$W$160:$W$544)-1=0,1,NETWORKDAYS(J77,A77,$W$160:$W$544)-1),0)</f>
        <v>45</v>
      </c>
      <c r="L77" s="158">
        <f t="shared" ref="L77:L140" si="40">IF(AND(K77=1,K76=1),1,IF(K77&gt;0,IF(K77=K76,K77+1,K77),0))</f>
        <v>46</v>
      </c>
      <c r="M77" s="159">
        <f t="shared" si="30"/>
        <v>1.0032618010000001</v>
      </c>
      <c r="N77" s="159">
        <f t="shared" ca="1" si="31"/>
        <v>1.014459617</v>
      </c>
      <c r="O77" s="158">
        <f t="shared" ref="O77:O140" si="41">IF(VLOOKUP(A77,X$12:AE$150,8)=VLOOKUP(A76,X$12:AE$150,8),0,VLOOKUP(A77,X$12:AE$150,8))</f>
        <v>0</v>
      </c>
      <c r="P77" s="155">
        <f t="shared" ca="1" si="32"/>
        <v>14459.617</v>
      </c>
      <c r="Q77" s="160">
        <f t="shared" si="33"/>
        <v>0</v>
      </c>
      <c r="R77" s="155">
        <f t="shared" si="34"/>
        <v>0</v>
      </c>
      <c r="S77" s="161" t="str">
        <f t="shared" ref="S77:S140" si="42">IF(O76&gt;0,VLOOKUP(O76,W$12:AG$150,10),S76)</f>
        <v>A+J=</v>
      </c>
      <c r="T77" s="156">
        <f t="shared" ref="T77:T140" si="43">IF(O76&gt;0,VLOOKUP(O76,W$12:AG$150,11),T76)</f>
        <v>43812</v>
      </c>
      <c r="U77" s="3"/>
      <c r="V77" s="4"/>
      <c r="W77" s="20"/>
      <c r="X77" s="49"/>
      <c r="Y77" s="22"/>
      <c r="Z77" s="23"/>
      <c r="AA77" s="22"/>
      <c r="AB77" s="29"/>
      <c r="AC77" s="31"/>
      <c r="AD77" s="22"/>
      <c r="AE77" s="20"/>
      <c r="AF77" s="25"/>
      <c r="AG77" s="21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ht="12.75" x14ac:dyDescent="0.2">
      <c r="A78" s="151">
        <f t="shared" si="35"/>
        <v>43695</v>
      </c>
      <c r="B78" s="152">
        <f t="shared" ref="B78:B141" ca="1" si="44">IF(A78&lt;=TODAY(),C78+P78,IF(AND(A78&gt;TODAY(),A78&lt;=$B$1),IF(VLOOKUP(TODAY(),$A$10:$D$5000,4,FALSE)=0,"n.d",C78+P78),"n.d"))</f>
        <v>1014459.617</v>
      </c>
      <c r="C78" s="153">
        <f t="shared" si="36"/>
        <v>1000000</v>
      </c>
      <c r="D78" s="154">
        <f ca="1">IF(A78&lt;$B$1,VLOOKUP(A78,[1]DI!$A$4:$B$15000,2,FALSE),0)</f>
        <v>0</v>
      </c>
      <c r="E78" s="155">
        <f t="shared" ref="E78:E141" ca="1" si="45">ROUND(((1+D78)^(1/252)),8)</f>
        <v>1</v>
      </c>
      <c r="F78" s="155">
        <f ca="1">(TRUNC(PRODUCT($E$12:$E77),16))</f>
        <v>1.01116140808161</v>
      </c>
      <c r="G78" s="155">
        <f t="shared" ref="G78:G141" si="46">IF(O77&gt;0,F77,G77)</f>
        <v>1</v>
      </c>
      <c r="H78" s="155">
        <f t="shared" ref="H78:H141" ca="1" si="47">ROUND(F78/G78,8)</f>
        <v>1.0111614099999999</v>
      </c>
      <c r="I78" s="154">
        <f t="shared" si="37"/>
        <v>1.7999999999999999E-2</v>
      </c>
      <c r="J78" s="156">
        <f t="shared" si="38"/>
        <v>43629</v>
      </c>
      <c r="K78" s="157">
        <f t="shared" si="39"/>
        <v>45</v>
      </c>
      <c r="L78" s="158">
        <f t="shared" si="40"/>
        <v>46</v>
      </c>
      <c r="M78" s="159">
        <f t="shared" si="30"/>
        <v>1.0032618010000001</v>
      </c>
      <c r="N78" s="159">
        <f t="shared" ca="1" si="31"/>
        <v>1.014459617</v>
      </c>
      <c r="O78" s="158">
        <f t="shared" si="41"/>
        <v>0</v>
      </c>
      <c r="P78" s="155">
        <f t="shared" ca="1" si="32"/>
        <v>14459.617</v>
      </c>
      <c r="Q78" s="160">
        <f t="shared" si="33"/>
        <v>0</v>
      </c>
      <c r="R78" s="155">
        <f t="shared" si="34"/>
        <v>0</v>
      </c>
      <c r="S78" s="161" t="str">
        <f t="shared" si="42"/>
        <v>A+J=</v>
      </c>
      <c r="T78" s="156">
        <f t="shared" si="43"/>
        <v>43812</v>
      </c>
      <c r="U78" s="3"/>
      <c r="V78" s="4"/>
      <c r="W78" s="20"/>
      <c r="X78" s="49"/>
      <c r="Y78" s="22"/>
      <c r="Z78" s="23"/>
      <c r="AA78" s="22"/>
      <c r="AB78" s="29"/>
      <c r="AC78" s="31"/>
      <c r="AD78" s="22"/>
      <c r="AE78" s="20"/>
      <c r="AF78" s="25"/>
      <c r="AG78" s="21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ht="12.75" x14ac:dyDescent="0.2">
      <c r="A79" s="151">
        <f t="shared" si="35"/>
        <v>43696</v>
      </c>
      <c r="B79" s="152">
        <f t="shared" ca="1" si="44"/>
        <v>1014459.617</v>
      </c>
      <c r="C79" s="153">
        <f t="shared" si="36"/>
        <v>1000000</v>
      </c>
      <c r="D79" s="154">
        <f ca="1">IF(A79&lt;$B$1,VLOOKUP(A79,[1]DI!$A$4:$B$15000,2,FALSE),0)</f>
        <v>5.8999999999999997E-2</v>
      </c>
      <c r="E79" s="155">
        <f t="shared" ca="1" si="45"/>
        <v>1.00022751</v>
      </c>
      <c r="F79" s="155">
        <f ca="1">(TRUNC(PRODUCT($E$12:$E78),16))</f>
        <v>1.01116140808161</v>
      </c>
      <c r="G79" s="155">
        <f t="shared" si="46"/>
        <v>1</v>
      </c>
      <c r="H79" s="155">
        <f t="shared" ca="1" si="47"/>
        <v>1.0111614099999999</v>
      </c>
      <c r="I79" s="154">
        <f t="shared" si="37"/>
        <v>1.7999999999999999E-2</v>
      </c>
      <c r="J79" s="156">
        <f t="shared" si="38"/>
        <v>43629</v>
      </c>
      <c r="K79" s="157">
        <f t="shared" si="39"/>
        <v>46</v>
      </c>
      <c r="L79" s="158">
        <f t="shared" si="40"/>
        <v>46</v>
      </c>
      <c r="M79" s="159">
        <f t="shared" si="30"/>
        <v>1.0032618010000001</v>
      </c>
      <c r="N79" s="159">
        <f t="shared" ca="1" si="31"/>
        <v>1.014459617</v>
      </c>
      <c r="O79" s="158">
        <f t="shared" si="41"/>
        <v>0</v>
      </c>
      <c r="P79" s="155">
        <f t="shared" ca="1" si="32"/>
        <v>14459.617</v>
      </c>
      <c r="Q79" s="160">
        <f t="shared" si="33"/>
        <v>0</v>
      </c>
      <c r="R79" s="155">
        <f t="shared" si="34"/>
        <v>0</v>
      </c>
      <c r="S79" s="161" t="str">
        <f t="shared" si="42"/>
        <v>A+J=</v>
      </c>
      <c r="T79" s="156">
        <f t="shared" si="43"/>
        <v>43812</v>
      </c>
      <c r="U79" s="3"/>
      <c r="V79" s="4"/>
      <c r="W79" s="20"/>
      <c r="X79" s="49"/>
      <c r="Y79" s="22"/>
      <c r="Z79" s="23"/>
      <c r="AA79" s="22"/>
      <c r="AB79" s="29"/>
      <c r="AC79" s="31"/>
      <c r="AD79" s="22"/>
      <c r="AE79" s="20"/>
      <c r="AF79" s="25"/>
      <c r="AG79" s="21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ht="12.75" x14ac:dyDescent="0.2">
      <c r="A80" s="151">
        <f t="shared" si="35"/>
        <v>43697</v>
      </c>
      <c r="B80" s="152">
        <f t="shared" ca="1" si="44"/>
        <v>1014762.254</v>
      </c>
      <c r="C80" s="153">
        <f t="shared" si="36"/>
        <v>1000000</v>
      </c>
      <c r="D80" s="154">
        <f ca="1">IF(A80&lt;$B$1,VLOOKUP(A80,[1]DI!$A$4:$B$15000,2,FALSE),0)</f>
        <v>5.8999999999999997E-2</v>
      </c>
      <c r="E80" s="155">
        <f t="shared" ca="1" si="45"/>
        <v>1.00022751</v>
      </c>
      <c r="F80" s="155">
        <f ca="1">(TRUNC(PRODUCT($E$12:$E79),16))</f>
        <v>1.0113914574135601</v>
      </c>
      <c r="G80" s="155">
        <f t="shared" si="46"/>
        <v>1</v>
      </c>
      <c r="H80" s="155">
        <f t="shared" ca="1" si="47"/>
        <v>1.01139146</v>
      </c>
      <c r="I80" s="154">
        <f t="shared" si="37"/>
        <v>1.7999999999999999E-2</v>
      </c>
      <c r="J80" s="156">
        <f t="shared" si="38"/>
        <v>43629</v>
      </c>
      <c r="K80" s="157">
        <f t="shared" si="39"/>
        <v>47</v>
      </c>
      <c r="L80" s="158">
        <f t="shared" si="40"/>
        <v>47</v>
      </c>
      <c r="M80" s="159">
        <f t="shared" si="30"/>
        <v>1.003332828</v>
      </c>
      <c r="N80" s="159">
        <f t="shared" ca="1" si="31"/>
        <v>1.0147622540000001</v>
      </c>
      <c r="O80" s="158">
        <f t="shared" si="41"/>
        <v>0</v>
      </c>
      <c r="P80" s="155">
        <f t="shared" ca="1" si="32"/>
        <v>14762.254000000001</v>
      </c>
      <c r="Q80" s="160">
        <f t="shared" si="33"/>
        <v>0</v>
      </c>
      <c r="R80" s="155">
        <f t="shared" si="34"/>
        <v>0</v>
      </c>
      <c r="S80" s="161" t="str">
        <f t="shared" si="42"/>
        <v>A+J=</v>
      </c>
      <c r="T80" s="156">
        <f t="shared" si="43"/>
        <v>43812</v>
      </c>
      <c r="U80" s="3"/>
      <c r="V80" s="4"/>
      <c r="W80" s="20"/>
      <c r="X80" s="49"/>
      <c r="Y80" s="22"/>
      <c r="Z80" s="23"/>
      <c r="AA80" s="22"/>
      <c r="AB80" s="29"/>
      <c r="AC80" s="31"/>
      <c r="AD80" s="22"/>
      <c r="AE80" s="20"/>
      <c r="AF80" s="25"/>
      <c r="AG80" s="21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ht="12.75" x14ac:dyDescent="0.2">
      <c r="A81" s="151">
        <f t="shared" si="35"/>
        <v>43698</v>
      </c>
      <c r="B81" s="152">
        <f t="shared" ca="1" si="44"/>
        <v>1015064.978</v>
      </c>
      <c r="C81" s="153">
        <f t="shared" si="36"/>
        <v>1000000</v>
      </c>
      <c r="D81" s="154">
        <f ca="1">IF(A81&lt;$B$1,VLOOKUP(A81,[1]DI!$A$4:$B$15000,2,FALSE),0)</f>
        <v>5.8999999999999997E-2</v>
      </c>
      <c r="E81" s="155">
        <f t="shared" ca="1" si="45"/>
        <v>1.00022751</v>
      </c>
      <c r="F81" s="155">
        <f ca="1">(TRUNC(PRODUCT($E$12:$E80),16))</f>
        <v>1.0116215590840401</v>
      </c>
      <c r="G81" s="155">
        <f t="shared" si="46"/>
        <v>1</v>
      </c>
      <c r="H81" s="155">
        <f t="shared" ca="1" si="47"/>
        <v>1.01162156</v>
      </c>
      <c r="I81" s="154">
        <f t="shared" si="37"/>
        <v>1.7999999999999999E-2</v>
      </c>
      <c r="J81" s="156">
        <f t="shared" si="38"/>
        <v>43629</v>
      </c>
      <c r="K81" s="157">
        <f t="shared" si="39"/>
        <v>48</v>
      </c>
      <c r="L81" s="158">
        <f t="shared" si="40"/>
        <v>48</v>
      </c>
      <c r="M81" s="159">
        <f t="shared" si="30"/>
        <v>1.0034038599999999</v>
      </c>
      <c r="N81" s="159">
        <f t="shared" ca="1" si="31"/>
        <v>1.0150649780000001</v>
      </c>
      <c r="O81" s="158">
        <f t="shared" si="41"/>
        <v>0</v>
      </c>
      <c r="P81" s="155">
        <f t="shared" ca="1" si="32"/>
        <v>15064.977999999999</v>
      </c>
      <c r="Q81" s="160">
        <f t="shared" si="33"/>
        <v>0</v>
      </c>
      <c r="R81" s="155">
        <f t="shared" si="34"/>
        <v>0</v>
      </c>
      <c r="S81" s="161" t="str">
        <f t="shared" si="42"/>
        <v>A+J=</v>
      </c>
      <c r="T81" s="156">
        <f t="shared" si="43"/>
        <v>43812</v>
      </c>
      <c r="U81" s="3"/>
      <c r="V81" s="4"/>
      <c r="W81" s="20"/>
      <c r="X81" s="49"/>
      <c r="Y81" s="22"/>
      <c r="Z81" s="23"/>
      <c r="AA81" s="22"/>
      <c r="AB81" s="29"/>
      <c r="AC81" s="31"/>
      <c r="AD81" s="22"/>
      <c r="AE81" s="20"/>
      <c r="AF81" s="25"/>
      <c r="AG81" s="21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ht="12.75" x14ac:dyDescent="0.2">
      <c r="A82" s="151">
        <f t="shared" si="35"/>
        <v>43699</v>
      </c>
      <c r="B82" s="152">
        <f t="shared" ca="1" si="44"/>
        <v>1015367.78899999</v>
      </c>
      <c r="C82" s="153">
        <f t="shared" si="36"/>
        <v>1000000</v>
      </c>
      <c r="D82" s="154">
        <f ca="1">IF(A82&lt;$B$1,VLOOKUP(A82,[1]DI!$A$4:$B$15000,2,FALSE),0)</f>
        <v>5.8999999999999997E-2</v>
      </c>
      <c r="E82" s="155">
        <f t="shared" ca="1" si="45"/>
        <v>1.00022751</v>
      </c>
      <c r="F82" s="155">
        <f ca="1">(TRUNC(PRODUCT($E$12:$E81),16))</f>
        <v>1.01185171310495</v>
      </c>
      <c r="G82" s="155">
        <f t="shared" si="46"/>
        <v>1</v>
      </c>
      <c r="H82" s="155">
        <f t="shared" ca="1" si="47"/>
        <v>1.01185171</v>
      </c>
      <c r="I82" s="154">
        <f t="shared" si="37"/>
        <v>1.7999999999999999E-2</v>
      </c>
      <c r="J82" s="156">
        <f t="shared" si="38"/>
        <v>43629</v>
      </c>
      <c r="K82" s="157">
        <f t="shared" si="39"/>
        <v>49</v>
      </c>
      <c r="L82" s="158">
        <f t="shared" si="40"/>
        <v>49</v>
      </c>
      <c r="M82" s="159">
        <f t="shared" si="30"/>
        <v>1.0034748959999999</v>
      </c>
      <c r="N82" s="159">
        <f t="shared" ca="1" si="31"/>
        <v>1.0153677889999999</v>
      </c>
      <c r="O82" s="158">
        <f t="shared" si="41"/>
        <v>0</v>
      </c>
      <c r="P82" s="155">
        <f t="shared" ca="1" si="32"/>
        <v>15367.78899999</v>
      </c>
      <c r="Q82" s="160">
        <f t="shared" si="33"/>
        <v>0</v>
      </c>
      <c r="R82" s="155">
        <f t="shared" si="34"/>
        <v>0</v>
      </c>
      <c r="S82" s="161" t="str">
        <f t="shared" si="42"/>
        <v>A+J=</v>
      </c>
      <c r="T82" s="156">
        <f t="shared" si="43"/>
        <v>43812</v>
      </c>
      <c r="U82" s="3"/>
      <c r="V82" s="4"/>
      <c r="W82" s="20"/>
      <c r="X82" s="49"/>
      <c r="Y82" s="22"/>
      <c r="Z82" s="23"/>
      <c r="AA82" s="22"/>
      <c r="AB82" s="29"/>
      <c r="AC82" s="31"/>
      <c r="AD82" s="22"/>
      <c r="AE82" s="20"/>
      <c r="AF82" s="25"/>
      <c r="AG82" s="21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ht="12.75" x14ac:dyDescent="0.2">
      <c r="A83" s="151">
        <f t="shared" si="35"/>
        <v>43700</v>
      </c>
      <c r="B83" s="152">
        <f t="shared" ca="1" si="44"/>
        <v>1015670.7</v>
      </c>
      <c r="C83" s="153">
        <f t="shared" si="36"/>
        <v>1000000</v>
      </c>
      <c r="D83" s="154">
        <f ca="1">IF(A83&lt;$B$1,VLOOKUP(A83,[1]DI!$A$4:$B$15000,2,FALSE),0)</f>
        <v>5.8999999999999997E-2</v>
      </c>
      <c r="E83" s="155">
        <f t="shared" ca="1" si="45"/>
        <v>1.00022751</v>
      </c>
      <c r="F83" s="155">
        <f ca="1">(TRUNC(PRODUCT($E$12:$E82),16))</f>
        <v>1.01208191948819</v>
      </c>
      <c r="G83" s="155">
        <f t="shared" si="46"/>
        <v>1</v>
      </c>
      <c r="H83" s="155">
        <f t="shared" ca="1" si="47"/>
        <v>1.01208192</v>
      </c>
      <c r="I83" s="154">
        <f t="shared" si="37"/>
        <v>1.7999999999999999E-2</v>
      </c>
      <c r="J83" s="156">
        <f t="shared" si="38"/>
        <v>43629</v>
      </c>
      <c r="K83" s="157">
        <f t="shared" si="39"/>
        <v>50</v>
      </c>
      <c r="L83" s="158">
        <f t="shared" si="40"/>
        <v>50</v>
      </c>
      <c r="M83" s="159">
        <f t="shared" si="30"/>
        <v>1.003545938</v>
      </c>
      <c r="N83" s="159">
        <f t="shared" ca="1" si="31"/>
        <v>1.0156707</v>
      </c>
      <c r="O83" s="158">
        <f t="shared" si="41"/>
        <v>0</v>
      </c>
      <c r="P83" s="155">
        <f t="shared" ca="1" si="32"/>
        <v>15670.7</v>
      </c>
      <c r="Q83" s="160">
        <f t="shared" si="33"/>
        <v>0</v>
      </c>
      <c r="R83" s="155">
        <f t="shared" si="34"/>
        <v>0</v>
      </c>
      <c r="S83" s="161" t="str">
        <f t="shared" si="42"/>
        <v>A+J=</v>
      </c>
      <c r="T83" s="156">
        <f t="shared" si="43"/>
        <v>43812</v>
      </c>
      <c r="U83" s="3"/>
      <c r="V83" s="4"/>
      <c r="W83" s="20"/>
      <c r="X83" s="49"/>
      <c r="Y83" s="22"/>
      <c r="Z83" s="23"/>
      <c r="AA83" s="22"/>
      <c r="AB83" s="29"/>
      <c r="AC83" s="31"/>
      <c r="AD83" s="22"/>
      <c r="AE83" s="20"/>
      <c r="AF83" s="25"/>
      <c r="AG83" s="21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ht="12.75" x14ac:dyDescent="0.2">
      <c r="A84" s="151">
        <f t="shared" si="35"/>
        <v>43701</v>
      </c>
      <c r="B84" s="152">
        <f t="shared" ca="1" si="44"/>
        <v>1015973.698</v>
      </c>
      <c r="C84" s="153">
        <f t="shared" si="36"/>
        <v>1000000</v>
      </c>
      <c r="D84" s="154">
        <f ca="1">IF(A84&lt;$B$1,VLOOKUP(A84,[1]DI!$A$4:$B$15000,2,FALSE),0)</f>
        <v>0</v>
      </c>
      <c r="E84" s="155">
        <f t="shared" ca="1" si="45"/>
        <v>1</v>
      </c>
      <c r="F84" s="155">
        <f ca="1">(TRUNC(PRODUCT($E$12:$E83),16))</f>
        <v>1.0123121782457001</v>
      </c>
      <c r="G84" s="155">
        <f t="shared" si="46"/>
        <v>1</v>
      </c>
      <c r="H84" s="155">
        <f t="shared" ca="1" si="47"/>
        <v>1.0123121799999999</v>
      </c>
      <c r="I84" s="154">
        <f t="shared" si="37"/>
        <v>1.7999999999999999E-2</v>
      </c>
      <c r="J84" s="156">
        <f t="shared" si="38"/>
        <v>43629</v>
      </c>
      <c r="K84" s="157">
        <f t="shared" si="39"/>
        <v>50</v>
      </c>
      <c r="L84" s="158">
        <f t="shared" si="40"/>
        <v>51</v>
      </c>
      <c r="M84" s="159">
        <f t="shared" si="30"/>
        <v>1.0036169850000001</v>
      </c>
      <c r="N84" s="159">
        <f t="shared" ca="1" si="31"/>
        <v>1.015973698</v>
      </c>
      <c r="O84" s="158">
        <f t="shared" si="41"/>
        <v>0</v>
      </c>
      <c r="P84" s="155">
        <f t="shared" ca="1" si="32"/>
        <v>15973.698</v>
      </c>
      <c r="Q84" s="160">
        <f t="shared" si="33"/>
        <v>0</v>
      </c>
      <c r="R84" s="155">
        <f t="shared" si="34"/>
        <v>0</v>
      </c>
      <c r="S84" s="161" t="str">
        <f t="shared" si="42"/>
        <v>A+J=</v>
      </c>
      <c r="T84" s="156">
        <f t="shared" si="43"/>
        <v>43812</v>
      </c>
      <c r="U84" s="3"/>
      <c r="V84" s="4"/>
      <c r="W84" s="20"/>
      <c r="X84" s="49"/>
      <c r="Y84" s="22"/>
      <c r="Z84" s="23"/>
      <c r="AA84" s="22"/>
      <c r="AB84" s="29"/>
      <c r="AC84" s="31"/>
      <c r="AD84" s="22"/>
      <c r="AE84" s="20"/>
      <c r="AF84" s="25"/>
      <c r="AG84" s="21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ht="12.75" x14ac:dyDescent="0.2">
      <c r="A85" s="151">
        <f t="shared" si="35"/>
        <v>43702</v>
      </c>
      <c r="B85" s="152">
        <f t="shared" ca="1" si="44"/>
        <v>1015973.698</v>
      </c>
      <c r="C85" s="153">
        <f t="shared" si="36"/>
        <v>1000000</v>
      </c>
      <c r="D85" s="154">
        <f ca="1">IF(A85&lt;$B$1,VLOOKUP(A85,[1]DI!$A$4:$B$15000,2,FALSE),0)</f>
        <v>0</v>
      </c>
      <c r="E85" s="155">
        <f t="shared" ca="1" si="45"/>
        <v>1</v>
      </c>
      <c r="F85" s="155">
        <f ca="1">(TRUNC(PRODUCT($E$12:$E84),16))</f>
        <v>1.0123121782457001</v>
      </c>
      <c r="G85" s="155">
        <f t="shared" si="46"/>
        <v>1</v>
      </c>
      <c r="H85" s="155">
        <f t="shared" ca="1" si="47"/>
        <v>1.0123121799999999</v>
      </c>
      <c r="I85" s="154">
        <f t="shared" si="37"/>
        <v>1.7999999999999999E-2</v>
      </c>
      <c r="J85" s="156">
        <f t="shared" si="38"/>
        <v>43629</v>
      </c>
      <c r="K85" s="157">
        <f t="shared" si="39"/>
        <v>50</v>
      </c>
      <c r="L85" s="158">
        <f t="shared" si="40"/>
        <v>51</v>
      </c>
      <c r="M85" s="159">
        <f t="shared" si="30"/>
        <v>1.0036169850000001</v>
      </c>
      <c r="N85" s="159">
        <f t="shared" ca="1" si="31"/>
        <v>1.015973698</v>
      </c>
      <c r="O85" s="158">
        <f t="shared" si="41"/>
        <v>0</v>
      </c>
      <c r="P85" s="155">
        <f t="shared" ca="1" si="32"/>
        <v>15973.698</v>
      </c>
      <c r="Q85" s="160">
        <f t="shared" si="33"/>
        <v>0</v>
      </c>
      <c r="R85" s="155">
        <f t="shared" si="34"/>
        <v>0</v>
      </c>
      <c r="S85" s="161" t="str">
        <f t="shared" si="42"/>
        <v>A+J=</v>
      </c>
      <c r="T85" s="156">
        <f t="shared" si="43"/>
        <v>43812</v>
      </c>
      <c r="U85" s="3"/>
      <c r="V85" s="4"/>
      <c r="W85" s="20"/>
      <c r="X85" s="49"/>
      <c r="Y85" s="22"/>
      <c r="Z85" s="23"/>
      <c r="AA85" s="22"/>
      <c r="AB85" s="29"/>
      <c r="AC85" s="31"/>
      <c r="AD85" s="22"/>
      <c r="AE85" s="20"/>
      <c r="AF85" s="25"/>
      <c r="AG85" s="21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ht="12.75" x14ac:dyDescent="0.2">
      <c r="A86" s="151">
        <f t="shared" si="35"/>
        <v>43703</v>
      </c>
      <c r="B86" s="152">
        <f t="shared" ca="1" si="44"/>
        <v>1015973.698</v>
      </c>
      <c r="C86" s="153">
        <f t="shared" si="36"/>
        <v>1000000</v>
      </c>
      <c r="D86" s="154">
        <f ca="1">IF(A86&lt;$B$1,VLOOKUP(A86,[1]DI!$A$4:$B$15000,2,FALSE),0)</f>
        <v>5.8999999999999997E-2</v>
      </c>
      <c r="E86" s="155">
        <f t="shared" ca="1" si="45"/>
        <v>1.00022751</v>
      </c>
      <c r="F86" s="155">
        <f ca="1">(TRUNC(PRODUCT($E$12:$E85),16))</f>
        <v>1.0123121782457001</v>
      </c>
      <c r="G86" s="155">
        <f t="shared" si="46"/>
        <v>1</v>
      </c>
      <c r="H86" s="155">
        <f t="shared" ca="1" si="47"/>
        <v>1.0123121799999999</v>
      </c>
      <c r="I86" s="154">
        <f t="shared" si="37"/>
        <v>1.7999999999999999E-2</v>
      </c>
      <c r="J86" s="156">
        <f t="shared" si="38"/>
        <v>43629</v>
      </c>
      <c r="K86" s="157">
        <f t="shared" si="39"/>
        <v>51</v>
      </c>
      <c r="L86" s="158">
        <f t="shared" si="40"/>
        <v>51</v>
      </c>
      <c r="M86" s="159">
        <f t="shared" si="30"/>
        <v>1.0036169850000001</v>
      </c>
      <c r="N86" s="159">
        <f t="shared" ca="1" si="31"/>
        <v>1.015973698</v>
      </c>
      <c r="O86" s="158">
        <f t="shared" si="41"/>
        <v>0</v>
      </c>
      <c r="P86" s="155">
        <f t="shared" ca="1" si="32"/>
        <v>15973.698</v>
      </c>
      <c r="Q86" s="160">
        <f t="shared" si="33"/>
        <v>0</v>
      </c>
      <c r="R86" s="155">
        <f t="shared" si="34"/>
        <v>0</v>
      </c>
      <c r="S86" s="161" t="str">
        <f t="shared" si="42"/>
        <v>A+J=</v>
      </c>
      <c r="T86" s="156">
        <f t="shared" si="43"/>
        <v>43812</v>
      </c>
      <c r="U86" s="3"/>
      <c r="V86" s="4"/>
      <c r="W86" s="20"/>
      <c r="X86" s="49"/>
      <c r="Y86" s="22"/>
      <c r="Z86" s="23"/>
      <c r="AA86" s="22"/>
      <c r="AB86" s="29"/>
      <c r="AC86" s="31"/>
      <c r="AD86" s="22"/>
      <c r="AE86" s="20"/>
      <c r="AF86" s="25"/>
      <c r="AG86" s="21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ht="12.75" x14ac:dyDescent="0.2">
      <c r="A87" s="151">
        <f t="shared" si="35"/>
        <v>43704</v>
      </c>
      <c r="B87" s="152">
        <f t="shared" ca="1" si="44"/>
        <v>1016276.784</v>
      </c>
      <c r="C87" s="153">
        <f t="shared" si="36"/>
        <v>1000000</v>
      </c>
      <c r="D87" s="154">
        <f ca="1">IF(A87&lt;$B$1,VLOOKUP(A87,[1]DI!$A$4:$B$15000,2,FALSE),0)</f>
        <v>5.8999999999999997E-2</v>
      </c>
      <c r="E87" s="155">
        <f t="shared" ca="1" si="45"/>
        <v>1.00022751</v>
      </c>
      <c r="F87" s="155">
        <f ca="1">(TRUNC(PRODUCT($E$12:$E86),16))</f>
        <v>1.01254248938937</v>
      </c>
      <c r="G87" s="155">
        <f t="shared" si="46"/>
        <v>1</v>
      </c>
      <c r="H87" s="155">
        <f t="shared" ca="1" si="47"/>
        <v>1.01254249</v>
      </c>
      <c r="I87" s="154">
        <f t="shared" si="37"/>
        <v>1.7999999999999999E-2</v>
      </c>
      <c r="J87" s="156">
        <f t="shared" si="38"/>
        <v>43629</v>
      </c>
      <c r="K87" s="157">
        <f t="shared" si="39"/>
        <v>52</v>
      </c>
      <c r="L87" s="158">
        <f t="shared" si="40"/>
        <v>52</v>
      </c>
      <c r="M87" s="159">
        <f t="shared" si="30"/>
        <v>1.0036880370000001</v>
      </c>
      <c r="N87" s="159">
        <f t="shared" ca="1" si="31"/>
        <v>1.016276784</v>
      </c>
      <c r="O87" s="158">
        <f t="shared" si="41"/>
        <v>0</v>
      </c>
      <c r="P87" s="155">
        <f t="shared" ca="1" si="32"/>
        <v>16276.784</v>
      </c>
      <c r="Q87" s="160">
        <f t="shared" si="33"/>
        <v>0</v>
      </c>
      <c r="R87" s="155">
        <f t="shared" si="34"/>
        <v>0</v>
      </c>
      <c r="S87" s="161" t="str">
        <f t="shared" si="42"/>
        <v>A+J=</v>
      </c>
      <c r="T87" s="156">
        <f t="shared" si="43"/>
        <v>43812</v>
      </c>
      <c r="U87" s="3"/>
      <c r="V87" s="4"/>
      <c r="W87" s="20"/>
      <c r="X87" s="49"/>
      <c r="Y87" s="22"/>
      <c r="Z87" s="23"/>
      <c r="AA87" s="22"/>
      <c r="AB87" s="29"/>
      <c r="AC87" s="31"/>
      <c r="AD87" s="22"/>
      <c r="AE87" s="20"/>
      <c r="AF87" s="25"/>
      <c r="AG87" s="21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ht="12.75" x14ac:dyDescent="0.2">
      <c r="A88" s="151">
        <f t="shared" si="35"/>
        <v>43705</v>
      </c>
      <c r="B88" s="152">
        <f t="shared" ca="1" si="44"/>
        <v>1016579.95799999</v>
      </c>
      <c r="C88" s="153">
        <f t="shared" si="36"/>
        <v>1000000</v>
      </c>
      <c r="D88" s="154">
        <f ca="1">IF(A88&lt;$B$1,VLOOKUP(A88,[1]DI!$A$4:$B$15000,2,FALSE),0)</f>
        <v>5.8999999999999997E-2</v>
      </c>
      <c r="E88" s="155">
        <f t="shared" ca="1" si="45"/>
        <v>1.00022751</v>
      </c>
      <c r="F88" s="155">
        <f ca="1">(TRUNC(PRODUCT($E$12:$E87),16))</f>
        <v>1.01277285293113</v>
      </c>
      <c r="G88" s="155">
        <f t="shared" si="46"/>
        <v>1</v>
      </c>
      <c r="H88" s="155">
        <f t="shared" ca="1" si="47"/>
        <v>1.0127728499999999</v>
      </c>
      <c r="I88" s="154">
        <f t="shared" si="37"/>
        <v>1.7999999999999999E-2</v>
      </c>
      <c r="J88" s="156">
        <f t="shared" si="38"/>
        <v>43629</v>
      </c>
      <c r="K88" s="157">
        <f t="shared" si="39"/>
        <v>53</v>
      </c>
      <c r="L88" s="158">
        <f t="shared" si="40"/>
        <v>53</v>
      </c>
      <c r="M88" s="159">
        <f t="shared" si="30"/>
        <v>1.0037590940000001</v>
      </c>
      <c r="N88" s="159">
        <f t="shared" ca="1" si="31"/>
        <v>1.0165799579999999</v>
      </c>
      <c r="O88" s="158">
        <f t="shared" si="41"/>
        <v>0</v>
      </c>
      <c r="P88" s="155">
        <f t="shared" ca="1" si="32"/>
        <v>16579.957999990002</v>
      </c>
      <c r="Q88" s="160">
        <f t="shared" si="33"/>
        <v>0</v>
      </c>
      <c r="R88" s="155">
        <f t="shared" si="34"/>
        <v>0</v>
      </c>
      <c r="S88" s="161" t="str">
        <f t="shared" si="42"/>
        <v>A+J=</v>
      </c>
      <c r="T88" s="156">
        <f t="shared" si="43"/>
        <v>43812</v>
      </c>
      <c r="U88" s="3"/>
      <c r="V88" s="4"/>
      <c r="W88" s="20"/>
      <c r="X88" s="49"/>
      <c r="Y88" s="22"/>
      <c r="Z88" s="23"/>
      <c r="AA88" s="22"/>
      <c r="AB88" s="29"/>
      <c r="AC88" s="31"/>
      <c r="AD88" s="22"/>
      <c r="AE88" s="20"/>
      <c r="AF88" s="25"/>
      <c r="AG88" s="21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ht="12.75" x14ac:dyDescent="0.2">
      <c r="A89" s="151">
        <f t="shared" si="35"/>
        <v>43706</v>
      </c>
      <c r="B89" s="152">
        <f t="shared" ca="1" si="44"/>
        <v>1016883.231</v>
      </c>
      <c r="C89" s="153">
        <f t="shared" si="36"/>
        <v>1000000</v>
      </c>
      <c r="D89" s="154">
        <f ca="1">IF(A89&lt;$B$1,VLOOKUP(A89,[1]DI!$A$4:$B$15000,2,FALSE),0)</f>
        <v>5.8999999999999997E-2</v>
      </c>
      <c r="E89" s="155">
        <f t="shared" ca="1" si="45"/>
        <v>1.00022751</v>
      </c>
      <c r="F89" s="155">
        <f ca="1">(TRUNC(PRODUCT($E$12:$E88),16))</f>
        <v>1.0130032688829</v>
      </c>
      <c r="G89" s="155">
        <f t="shared" si="46"/>
        <v>1</v>
      </c>
      <c r="H89" s="155">
        <f t="shared" ca="1" si="47"/>
        <v>1.01300327</v>
      </c>
      <c r="I89" s="154">
        <f t="shared" si="37"/>
        <v>1.7999999999999999E-2</v>
      </c>
      <c r="J89" s="156">
        <f t="shared" si="38"/>
        <v>43629</v>
      </c>
      <c r="K89" s="157">
        <f t="shared" si="39"/>
        <v>54</v>
      </c>
      <c r="L89" s="158">
        <f t="shared" si="40"/>
        <v>54</v>
      </c>
      <c r="M89" s="159">
        <f t="shared" si="30"/>
        <v>1.003830156</v>
      </c>
      <c r="N89" s="159">
        <f t="shared" ca="1" si="31"/>
        <v>1.016883231</v>
      </c>
      <c r="O89" s="158">
        <f t="shared" si="41"/>
        <v>0</v>
      </c>
      <c r="P89" s="155">
        <f t="shared" ca="1" si="32"/>
        <v>16883.231</v>
      </c>
      <c r="Q89" s="160">
        <f t="shared" si="33"/>
        <v>0</v>
      </c>
      <c r="R89" s="155">
        <f t="shared" si="34"/>
        <v>0</v>
      </c>
      <c r="S89" s="161" t="str">
        <f t="shared" si="42"/>
        <v>A+J=</v>
      </c>
      <c r="T89" s="156">
        <f t="shared" si="43"/>
        <v>43812</v>
      </c>
      <c r="U89" s="3"/>
      <c r="V89" s="4"/>
      <c r="W89" s="20"/>
      <c r="X89" s="49"/>
      <c r="Y89" s="22"/>
      <c r="Z89" s="23"/>
      <c r="AA89" s="22"/>
      <c r="AB89" s="29"/>
      <c r="AC89" s="31"/>
      <c r="AD89" s="22"/>
      <c r="AE89" s="20"/>
      <c r="AF89" s="25"/>
      <c r="AG89" s="21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ht="12.75" x14ac:dyDescent="0.2">
      <c r="A90" s="151">
        <f t="shared" si="35"/>
        <v>43707</v>
      </c>
      <c r="B90" s="152">
        <f t="shared" ca="1" si="44"/>
        <v>1017186.591</v>
      </c>
      <c r="C90" s="153">
        <f t="shared" si="36"/>
        <v>1000000</v>
      </c>
      <c r="D90" s="154">
        <f ca="1">IF(A90&lt;$B$1,VLOOKUP(A90,[1]DI!$A$4:$B$15000,2,FALSE),0)</f>
        <v>5.8999999999999997E-2</v>
      </c>
      <c r="E90" s="155">
        <f t="shared" ca="1" si="45"/>
        <v>1.00022751</v>
      </c>
      <c r="F90" s="155">
        <f ca="1">(TRUNC(PRODUCT($E$12:$E89),16))</f>
        <v>1.0132337372566</v>
      </c>
      <c r="G90" s="155">
        <f t="shared" si="46"/>
        <v>1</v>
      </c>
      <c r="H90" s="155">
        <f t="shared" ca="1" si="47"/>
        <v>1.01323374</v>
      </c>
      <c r="I90" s="154">
        <f t="shared" si="37"/>
        <v>1.7999999999999999E-2</v>
      </c>
      <c r="J90" s="156">
        <f t="shared" si="38"/>
        <v>43629</v>
      </c>
      <c r="K90" s="157">
        <f t="shared" si="39"/>
        <v>55</v>
      </c>
      <c r="L90" s="158">
        <f t="shared" si="40"/>
        <v>55</v>
      </c>
      <c r="M90" s="159">
        <f t="shared" si="30"/>
        <v>1.003901223</v>
      </c>
      <c r="N90" s="159">
        <f t="shared" ca="1" si="31"/>
        <v>1.017186591</v>
      </c>
      <c r="O90" s="158">
        <f t="shared" si="41"/>
        <v>0</v>
      </c>
      <c r="P90" s="155">
        <f t="shared" ca="1" si="32"/>
        <v>17186.591</v>
      </c>
      <c r="Q90" s="160">
        <f t="shared" si="33"/>
        <v>0</v>
      </c>
      <c r="R90" s="155">
        <f t="shared" si="34"/>
        <v>0</v>
      </c>
      <c r="S90" s="161" t="str">
        <f t="shared" si="42"/>
        <v>A+J=</v>
      </c>
      <c r="T90" s="156">
        <f t="shared" si="43"/>
        <v>43812</v>
      </c>
      <c r="U90" s="3"/>
      <c r="V90" s="4"/>
      <c r="W90" s="20"/>
      <c r="X90" s="49"/>
      <c r="Y90" s="22"/>
      <c r="Z90" s="23"/>
      <c r="AA90" s="22"/>
      <c r="AB90" s="29"/>
      <c r="AC90" s="31"/>
      <c r="AD90" s="22"/>
      <c r="AE90" s="20"/>
      <c r="AF90" s="25"/>
      <c r="AG90" s="21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ht="12.75" x14ac:dyDescent="0.2">
      <c r="A91" s="151">
        <f t="shared" si="35"/>
        <v>43708</v>
      </c>
      <c r="B91" s="152">
        <f t="shared" ca="1" si="44"/>
        <v>1017490.03899999</v>
      </c>
      <c r="C91" s="153">
        <f t="shared" si="36"/>
        <v>1000000</v>
      </c>
      <c r="D91" s="154">
        <f ca="1">IF(A91&lt;$B$1,VLOOKUP(A91,[1]DI!$A$4:$B$15000,2,FALSE),0)</f>
        <v>0</v>
      </c>
      <c r="E91" s="155">
        <f t="shared" ca="1" si="45"/>
        <v>1</v>
      </c>
      <c r="F91" s="155">
        <f ca="1">(TRUNC(PRODUCT($E$12:$E90),16))</f>
        <v>1.01346425806417</v>
      </c>
      <c r="G91" s="155">
        <f t="shared" si="46"/>
        <v>1</v>
      </c>
      <c r="H91" s="155">
        <f t="shared" ca="1" si="47"/>
        <v>1.0134642599999999</v>
      </c>
      <c r="I91" s="154">
        <f t="shared" si="37"/>
        <v>1.7999999999999999E-2</v>
      </c>
      <c r="J91" s="156">
        <f t="shared" si="38"/>
        <v>43629</v>
      </c>
      <c r="K91" s="157">
        <f t="shared" si="39"/>
        <v>55</v>
      </c>
      <c r="L91" s="158">
        <f t="shared" si="40"/>
        <v>56</v>
      </c>
      <c r="M91" s="159">
        <f t="shared" si="30"/>
        <v>1.0039722950000001</v>
      </c>
      <c r="N91" s="159">
        <f t="shared" ca="1" si="31"/>
        <v>1.0174900389999999</v>
      </c>
      <c r="O91" s="158">
        <f t="shared" si="41"/>
        <v>0</v>
      </c>
      <c r="P91" s="155">
        <f t="shared" ca="1" si="32"/>
        <v>17490.03899999</v>
      </c>
      <c r="Q91" s="160">
        <f t="shared" si="33"/>
        <v>0</v>
      </c>
      <c r="R91" s="155">
        <f t="shared" si="34"/>
        <v>0</v>
      </c>
      <c r="S91" s="161" t="str">
        <f t="shared" si="42"/>
        <v>A+J=</v>
      </c>
      <c r="T91" s="156">
        <f t="shared" si="43"/>
        <v>43812</v>
      </c>
      <c r="U91" s="3"/>
      <c r="V91" s="4"/>
      <c r="W91" s="20"/>
      <c r="X91" s="49"/>
      <c r="Y91" s="22"/>
      <c r="Z91" s="23"/>
      <c r="AA91" s="22"/>
      <c r="AB91" s="29"/>
      <c r="AC91" s="31"/>
      <c r="AD91" s="22"/>
      <c r="AE91" s="20"/>
      <c r="AF91" s="25"/>
      <c r="AG91" s="21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ht="12.75" x14ac:dyDescent="0.2">
      <c r="A92" s="151">
        <f t="shared" si="35"/>
        <v>43709</v>
      </c>
      <c r="B92" s="152">
        <f t="shared" ca="1" si="44"/>
        <v>1017490.03899999</v>
      </c>
      <c r="C92" s="153">
        <f t="shared" si="36"/>
        <v>1000000</v>
      </c>
      <c r="D92" s="154">
        <f ca="1">IF(A92&lt;$B$1,VLOOKUP(A92,[1]DI!$A$4:$B$15000,2,FALSE),0)</f>
        <v>0</v>
      </c>
      <c r="E92" s="155">
        <f t="shared" ca="1" si="45"/>
        <v>1</v>
      </c>
      <c r="F92" s="155">
        <f ca="1">(TRUNC(PRODUCT($E$12:$E91),16))</f>
        <v>1.01346425806417</v>
      </c>
      <c r="G92" s="155">
        <f t="shared" si="46"/>
        <v>1</v>
      </c>
      <c r="H92" s="155">
        <f t="shared" ca="1" si="47"/>
        <v>1.0134642599999999</v>
      </c>
      <c r="I92" s="154">
        <f t="shared" si="37"/>
        <v>1.7999999999999999E-2</v>
      </c>
      <c r="J92" s="156">
        <f t="shared" si="38"/>
        <v>43629</v>
      </c>
      <c r="K92" s="157">
        <f t="shared" si="39"/>
        <v>55</v>
      </c>
      <c r="L92" s="158">
        <f t="shared" si="40"/>
        <v>56</v>
      </c>
      <c r="M92" s="159">
        <f t="shared" si="30"/>
        <v>1.0039722950000001</v>
      </c>
      <c r="N92" s="159">
        <f t="shared" ca="1" si="31"/>
        <v>1.0174900389999999</v>
      </c>
      <c r="O92" s="158">
        <f t="shared" si="41"/>
        <v>0</v>
      </c>
      <c r="P92" s="155">
        <f t="shared" ca="1" si="32"/>
        <v>17490.03899999</v>
      </c>
      <c r="Q92" s="160">
        <f t="shared" si="33"/>
        <v>0</v>
      </c>
      <c r="R92" s="155">
        <f t="shared" si="34"/>
        <v>0</v>
      </c>
      <c r="S92" s="161" t="str">
        <f t="shared" si="42"/>
        <v>A+J=</v>
      </c>
      <c r="T92" s="156">
        <f t="shared" si="43"/>
        <v>43812</v>
      </c>
      <c r="U92" s="3"/>
      <c r="V92" s="4"/>
      <c r="W92" s="20"/>
      <c r="X92" s="49"/>
      <c r="Y92" s="22"/>
      <c r="Z92" s="23"/>
      <c r="AA92" s="22"/>
      <c r="AB92" s="29"/>
      <c r="AC92" s="31"/>
      <c r="AD92" s="22"/>
      <c r="AE92" s="20"/>
      <c r="AF92" s="25"/>
      <c r="AG92" s="21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ht="12.75" x14ac:dyDescent="0.2">
      <c r="A93" s="151">
        <f t="shared" si="35"/>
        <v>43710</v>
      </c>
      <c r="B93" s="152">
        <f t="shared" ca="1" si="44"/>
        <v>1017490.03899999</v>
      </c>
      <c r="C93" s="153">
        <f t="shared" si="36"/>
        <v>1000000</v>
      </c>
      <c r="D93" s="154">
        <f ca="1">IF(A93&lt;$B$1,VLOOKUP(A93,[1]DI!$A$4:$B$15000,2,FALSE),0)</f>
        <v>5.8999999999999997E-2</v>
      </c>
      <c r="E93" s="155">
        <f t="shared" ca="1" si="45"/>
        <v>1.00022751</v>
      </c>
      <c r="F93" s="155">
        <f ca="1">(TRUNC(PRODUCT($E$12:$E92),16))</f>
        <v>1.01346425806417</v>
      </c>
      <c r="G93" s="155">
        <f t="shared" si="46"/>
        <v>1</v>
      </c>
      <c r="H93" s="155">
        <f t="shared" ca="1" si="47"/>
        <v>1.0134642599999999</v>
      </c>
      <c r="I93" s="154">
        <f t="shared" si="37"/>
        <v>1.7999999999999999E-2</v>
      </c>
      <c r="J93" s="156">
        <f t="shared" si="38"/>
        <v>43629</v>
      </c>
      <c r="K93" s="157">
        <f t="shared" si="39"/>
        <v>56</v>
      </c>
      <c r="L93" s="158">
        <f t="shared" si="40"/>
        <v>56</v>
      </c>
      <c r="M93" s="159">
        <f t="shared" si="30"/>
        <v>1.0039722950000001</v>
      </c>
      <c r="N93" s="159">
        <f t="shared" ca="1" si="31"/>
        <v>1.0174900389999999</v>
      </c>
      <c r="O93" s="158">
        <f t="shared" si="41"/>
        <v>0</v>
      </c>
      <c r="P93" s="155">
        <f t="shared" ca="1" si="32"/>
        <v>17490.03899999</v>
      </c>
      <c r="Q93" s="160">
        <f t="shared" si="33"/>
        <v>0</v>
      </c>
      <c r="R93" s="155">
        <f t="shared" si="34"/>
        <v>0</v>
      </c>
      <c r="S93" s="161" t="str">
        <f t="shared" si="42"/>
        <v>A+J=</v>
      </c>
      <c r="T93" s="156">
        <f t="shared" si="43"/>
        <v>43812</v>
      </c>
      <c r="U93" s="3"/>
      <c r="V93" s="4"/>
      <c r="W93" s="20"/>
      <c r="X93" s="49"/>
      <c r="Y93" s="22"/>
      <c r="Z93" s="23"/>
      <c r="AA93" s="22"/>
      <c r="AB93" s="29"/>
      <c r="AC93" s="31"/>
      <c r="AD93" s="22"/>
      <c r="AE93" s="20"/>
      <c r="AF93" s="25"/>
      <c r="AG93" s="21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ht="12.75" x14ac:dyDescent="0.2">
      <c r="A94" s="151">
        <f t="shared" si="35"/>
        <v>43711</v>
      </c>
      <c r="B94" s="152">
        <f t="shared" ca="1" si="44"/>
        <v>1017793.575</v>
      </c>
      <c r="C94" s="153">
        <f t="shared" si="36"/>
        <v>1000000</v>
      </c>
      <c r="D94" s="154">
        <f ca="1">IF(A94&lt;$B$1,VLOOKUP(A94,[1]DI!$A$4:$B$15000,2,FALSE),0)</f>
        <v>5.8999999999999997E-2</v>
      </c>
      <c r="E94" s="155">
        <f t="shared" ca="1" si="45"/>
        <v>1.00022751</v>
      </c>
      <c r="F94" s="155">
        <f ca="1">(TRUNC(PRODUCT($E$12:$E93),16))</f>
        <v>1.01369483131752</v>
      </c>
      <c r="G94" s="155">
        <f t="shared" si="46"/>
        <v>1</v>
      </c>
      <c r="H94" s="155">
        <f t="shared" ca="1" si="47"/>
        <v>1.0136948299999999</v>
      </c>
      <c r="I94" s="154">
        <f t="shared" si="37"/>
        <v>1.7999999999999999E-2</v>
      </c>
      <c r="J94" s="156">
        <f t="shared" si="38"/>
        <v>43629</v>
      </c>
      <c r="K94" s="157">
        <f t="shared" si="39"/>
        <v>57</v>
      </c>
      <c r="L94" s="158">
        <f t="shared" si="40"/>
        <v>57</v>
      </c>
      <c r="M94" s="159">
        <f t="shared" si="30"/>
        <v>1.0040433719999999</v>
      </c>
      <c r="N94" s="159">
        <f t="shared" ca="1" si="31"/>
        <v>1.017793575</v>
      </c>
      <c r="O94" s="158">
        <f t="shared" si="41"/>
        <v>0</v>
      </c>
      <c r="P94" s="155">
        <f t="shared" ca="1" si="32"/>
        <v>17793.575000000001</v>
      </c>
      <c r="Q94" s="160">
        <f t="shared" si="33"/>
        <v>0</v>
      </c>
      <c r="R94" s="155">
        <f t="shared" si="34"/>
        <v>0</v>
      </c>
      <c r="S94" s="161" t="str">
        <f t="shared" si="42"/>
        <v>A+J=</v>
      </c>
      <c r="T94" s="156">
        <f t="shared" si="43"/>
        <v>43812</v>
      </c>
      <c r="U94" s="3"/>
      <c r="V94" s="4"/>
      <c r="W94" s="20"/>
      <c r="X94" s="49"/>
      <c r="Y94" s="22"/>
      <c r="Z94" s="23"/>
      <c r="AA94" s="22"/>
      <c r="AB94" s="29"/>
      <c r="AC94" s="31"/>
      <c r="AD94" s="22"/>
      <c r="AE94" s="20"/>
      <c r="AF94" s="25"/>
      <c r="AG94" s="21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ht="12.75" x14ac:dyDescent="0.2">
      <c r="A95" s="151">
        <f t="shared" si="35"/>
        <v>43712</v>
      </c>
      <c r="B95" s="152">
        <f t="shared" ca="1" si="44"/>
        <v>1018097.21</v>
      </c>
      <c r="C95" s="153">
        <f t="shared" si="36"/>
        <v>1000000</v>
      </c>
      <c r="D95" s="154">
        <f ca="1">IF(A95&lt;$B$1,VLOOKUP(A95,[1]DI!$A$4:$B$15000,2,FALSE),0)</f>
        <v>5.8999999999999997E-2</v>
      </c>
      <c r="E95" s="155">
        <f t="shared" ca="1" si="45"/>
        <v>1.00022751</v>
      </c>
      <c r="F95" s="155">
        <f ca="1">(TRUNC(PRODUCT($E$12:$E94),16))</f>
        <v>1.01392545702859</v>
      </c>
      <c r="G95" s="155">
        <f t="shared" si="46"/>
        <v>1</v>
      </c>
      <c r="H95" s="155">
        <f t="shared" ca="1" si="47"/>
        <v>1.0139254600000001</v>
      </c>
      <c r="I95" s="154">
        <f t="shared" si="37"/>
        <v>1.7999999999999999E-2</v>
      </c>
      <c r="J95" s="156">
        <f t="shared" si="38"/>
        <v>43629</v>
      </c>
      <c r="K95" s="157">
        <f t="shared" si="39"/>
        <v>58</v>
      </c>
      <c r="L95" s="158">
        <f t="shared" si="40"/>
        <v>58</v>
      </c>
      <c r="M95" s="159">
        <f t="shared" si="30"/>
        <v>1.004114454</v>
      </c>
      <c r="N95" s="159">
        <f t="shared" ca="1" si="31"/>
        <v>1.0180972100000001</v>
      </c>
      <c r="O95" s="158">
        <f t="shared" si="41"/>
        <v>0</v>
      </c>
      <c r="P95" s="155">
        <f t="shared" ca="1" si="32"/>
        <v>18097.21</v>
      </c>
      <c r="Q95" s="160">
        <f t="shared" si="33"/>
        <v>0</v>
      </c>
      <c r="R95" s="155">
        <f t="shared" si="34"/>
        <v>0</v>
      </c>
      <c r="S95" s="161" t="str">
        <f t="shared" si="42"/>
        <v>A+J=</v>
      </c>
      <c r="T95" s="156">
        <f t="shared" si="43"/>
        <v>43812</v>
      </c>
      <c r="U95" s="3"/>
      <c r="V95" s="4"/>
      <c r="W95" s="20"/>
      <c r="X95" s="49"/>
      <c r="Y95" s="22"/>
      <c r="Z95" s="23"/>
      <c r="AA95" s="22"/>
      <c r="AB95" s="29"/>
      <c r="AC95" s="31"/>
      <c r="AD95" s="22"/>
      <c r="AE95" s="20"/>
      <c r="AF95" s="25"/>
      <c r="AG95" s="21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ht="12.75" x14ac:dyDescent="0.2">
      <c r="A96" s="151">
        <f t="shared" si="35"/>
        <v>43713</v>
      </c>
      <c r="B96" s="152">
        <f t="shared" ca="1" si="44"/>
        <v>1018400.932</v>
      </c>
      <c r="C96" s="153">
        <f t="shared" si="36"/>
        <v>1000000</v>
      </c>
      <c r="D96" s="154">
        <f ca="1">IF(A96&lt;$B$1,VLOOKUP(A96,[1]DI!$A$4:$B$15000,2,FALSE),0)</f>
        <v>5.8999999999999997E-2</v>
      </c>
      <c r="E96" s="155">
        <f t="shared" ca="1" si="45"/>
        <v>1.00022751</v>
      </c>
      <c r="F96" s="155">
        <f ca="1">(TRUNC(PRODUCT($E$12:$E95),16))</f>
        <v>1.01415613520932</v>
      </c>
      <c r="G96" s="155">
        <f t="shared" si="46"/>
        <v>1</v>
      </c>
      <c r="H96" s="155">
        <f t="shared" ca="1" si="47"/>
        <v>1.0141561400000001</v>
      </c>
      <c r="I96" s="154">
        <f t="shared" si="37"/>
        <v>1.7999999999999999E-2</v>
      </c>
      <c r="J96" s="156">
        <f t="shared" si="38"/>
        <v>43629</v>
      </c>
      <c r="K96" s="157">
        <f t="shared" si="39"/>
        <v>59</v>
      </c>
      <c r="L96" s="158">
        <f t="shared" si="40"/>
        <v>59</v>
      </c>
      <c r="M96" s="159">
        <f t="shared" si="30"/>
        <v>1.004185541</v>
      </c>
      <c r="N96" s="159">
        <f t="shared" ca="1" si="31"/>
        <v>1.018400932</v>
      </c>
      <c r="O96" s="158">
        <f t="shared" si="41"/>
        <v>0</v>
      </c>
      <c r="P96" s="155">
        <f t="shared" ca="1" si="32"/>
        <v>18400.932000000001</v>
      </c>
      <c r="Q96" s="160">
        <f t="shared" si="33"/>
        <v>0</v>
      </c>
      <c r="R96" s="155">
        <f t="shared" si="34"/>
        <v>0</v>
      </c>
      <c r="S96" s="161" t="str">
        <f t="shared" si="42"/>
        <v>A+J=</v>
      </c>
      <c r="T96" s="156">
        <f t="shared" si="43"/>
        <v>43812</v>
      </c>
      <c r="U96" s="3"/>
      <c r="V96" s="4"/>
      <c r="W96" s="20"/>
      <c r="X96" s="49"/>
      <c r="Y96" s="22"/>
      <c r="Z96" s="23"/>
      <c r="AA96" s="22"/>
      <c r="AB96" s="29"/>
      <c r="AC96" s="31"/>
      <c r="AD96" s="22"/>
      <c r="AE96" s="20"/>
      <c r="AF96" s="25"/>
      <c r="AG96" s="21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ht="12.75" x14ac:dyDescent="0.2">
      <c r="A97" s="151">
        <f t="shared" si="35"/>
        <v>43714</v>
      </c>
      <c r="B97" s="152">
        <f t="shared" ca="1" si="44"/>
        <v>1018704.743</v>
      </c>
      <c r="C97" s="153">
        <f t="shared" si="36"/>
        <v>1000000</v>
      </c>
      <c r="D97" s="154">
        <f ca="1">IF(A97&lt;$B$1,VLOOKUP(A97,[1]DI!$A$4:$B$15000,2,FALSE),0)</f>
        <v>5.8999999999999997E-2</v>
      </c>
      <c r="E97" s="155">
        <f t="shared" ca="1" si="45"/>
        <v>1.00022751</v>
      </c>
      <c r="F97" s="155">
        <f ca="1">(TRUNC(PRODUCT($E$12:$E96),16))</f>
        <v>1.01438686587164</v>
      </c>
      <c r="G97" s="155">
        <f t="shared" si="46"/>
        <v>1</v>
      </c>
      <c r="H97" s="155">
        <f t="shared" ca="1" si="47"/>
        <v>1.0143868700000001</v>
      </c>
      <c r="I97" s="154">
        <f t="shared" si="37"/>
        <v>1.7999999999999999E-2</v>
      </c>
      <c r="J97" s="156">
        <f t="shared" si="38"/>
        <v>43629</v>
      </c>
      <c r="K97" s="157">
        <f t="shared" si="39"/>
        <v>60</v>
      </c>
      <c r="L97" s="158">
        <f t="shared" si="40"/>
        <v>60</v>
      </c>
      <c r="M97" s="159">
        <f t="shared" si="30"/>
        <v>1.004256633</v>
      </c>
      <c r="N97" s="159">
        <f t="shared" ca="1" si="31"/>
        <v>1.018704743</v>
      </c>
      <c r="O97" s="158">
        <f t="shared" si="41"/>
        <v>0</v>
      </c>
      <c r="P97" s="155">
        <f t="shared" ca="1" si="32"/>
        <v>18704.742999999999</v>
      </c>
      <c r="Q97" s="160">
        <f t="shared" si="33"/>
        <v>0</v>
      </c>
      <c r="R97" s="155">
        <f t="shared" si="34"/>
        <v>0</v>
      </c>
      <c r="S97" s="161" t="str">
        <f t="shared" si="42"/>
        <v>A+J=</v>
      </c>
      <c r="T97" s="156">
        <f t="shared" si="43"/>
        <v>43812</v>
      </c>
      <c r="U97" s="3"/>
      <c r="V97" s="4"/>
      <c r="W97" s="20"/>
      <c r="X97" s="49"/>
      <c r="Y97" s="22"/>
      <c r="Z97" s="23"/>
      <c r="AA97" s="22"/>
      <c r="AB97" s="29"/>
      <c r="AC97" s="31"/>
      <c r="AD97" s="22"/>
      <c r="AE97" s="20"/>
      <c r="AF97" s="25"/>
      <c r="AG97" s="21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ht="12.75" x14ac:dyDescent="0.2">
      <c r="A98" s="151">
        <f t="shared" si="35"/>
        <v>43715</v>
      </c>
      <c r="B98" s="152">
        <f t="shared" ca="1" si="44"/>
        <v>1019008.642</v>
      </c>
      <c r="C98" s="153">
        <f t="shared" si="36"/>
        <v>1000000</v>
      </c>
      <c r="D98" s="154">
        <f ca="1">IF(A98&lt;$B$1,VLOOKUP(A98,[1]DI!$A$4:$B$15000,2,FALSE),0)</f>
        <v>0</v>
      </c>
      <c r="E98" s="155">
        <f t="shared" ca="1" si="45"/>
        <v>1</v>
      </c>
      <c r="F98" s="155">
        <f ca="1">(TRUNC(PRODUCT($E$12:$E97),16))</f>
        <v>1.0146176490275001</v>
      </c>
      <c r="G98" s="155">
        <f t="shared" si="46"/>
        <v>1</v>
      </c>
      <c r="H98" s="155">
        <f t="shared" ca="1" si="47"/>
        <v>1.0146176499999999</v>
      </c>
      <c r="I98" s="154">
        <f t="shared" si="37"/>
        <v>1.7999999999999999E-2</v>
      </c>
      <c r="J98" s="156">
        <f t="shared" si="38"/>
        <v>43629</v>
      </c>
      <c r="K98" s="157">
        <f t="shared" si="39"/>
        <v>60</v>
      </c>
      <c r="L98" s="158">
        <f t="shared" si="40"/>
        <v>61</v>
      </c>
      <c r="M98" s="159">
        <f t="shared" si="30"/>
        <v>1.0043277310000001</v>
      </c>
      <c r="N98" s="159">
        <f t="shared" ca="1" si="31"/>
        <v>1.019008642</v>
      </c>
      <c r="O98" s="158">
        <f t="shared" si="41"/>
        <v>0</v>
      </c>
      <c r="P98" s="155">
        <f t="shared" ca="1" si="32"/>
        <v>19008.642</v>
      </c>
      <c r="Q98" s="160">
        <f t="shared" si="33"/>
        <v>0</v>
      </c>
      <c r="R98" s="155">
        <f t="shared" si="34"/>
        <v>0</v>
      </c>
      <c r="S98" s="161" t="str">
        <f t="shared" si="42"/>
        <v>A+J=</v>
      </c>
      <c r="T98" s="156">
        <f t="shared" si="43"/>
        <v>43812</v>
      </c>
      <c r="U98" s="3"/>
      <c r="V98" s="4"/>
      <c r="W98" s="20"/>
      <c r="X98" s="49"/>
      <c r="Y98" s="22"/>
      <c r="Z98" s="23"/>
      <c r="AA98" s="22"/>
      <c r="AB98" s="29"/>
      <c r="AC98" s="31"/>
      <c r="AD98" s="22"/>
      <c r="AE98" s="20"/>
      <c r="AF98" s="25"/>
      <c r="AG98" s="21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ht="12.75" x14ac:dyDescent="0.2">
      <c r="A99" s="151">
        <f t="shared" si="35"/>
        <v>43716</v>
      </c>
      <c r="B99" s="152">
        <f t="shared" ca="1" si="44"/>
        <v>1019008.642</v>
      </c>
      <c r="C99" s="153">
        <f t="shared" si="36"/>
        <v>1000000</v>
      </c>
      <c r="D99" s="154">
        <f ca="1">IF(A99&lt;$B$1,VLOOKUP(A99,[1]DI!$A$4:$B$15000,2,FALSE),0)</f>
        <v>0</v>
      </c>
      <c r="E99" s="155">
        <f t="shared" ca="1" si="45"/>
        <v>1</v>
      </c>
      <c r="F99" s="155">
        <f ca="1">(TRUNC(PRODUCT($E$12:$E98),16))</f>
        <v>1.0146176490275001</v>
      </c>
      <c r="G99" s="155">
        <f t="shared" si="46"/>
        <v>1</v>
      </c>
      <c r="H99" s="155">
        <f t="shared" ca="1" si="47"/>
        <v>1.0146176499999999</v>
      </c>
      <c r="I99" s="154">
        <f t="shared" si="37"/>
        <v>1.7999999999999999E-2</v>
      </c>
      <c r="J99" s="156">
        <f t="shared" si="38"/>
        <v>43629</v>
      </c>
      <c r="K99" s="157">
        <f t="shared" si="39"/>
        <v>60</v>
      </c>
      <c r="L99" s="158">
        <f t="shared" si="40"/>
        <v>61</v>
      </c>
      <c r="M99" s="159">
        <f t="shared" si="30"/>
        <v>1.0043277310000001</v>
      </c>
      <c r="N99" s="159">
        <f t="shared" ca="1" si="31"/>
        <v>1.019008642</v>
      </c>
      <c r="O99" s="158">
        <f t="shared" si="41"/>
        <v>0</v>
      </c>
      <c r="P99" s="155">
        <f t="shared" ca="1" si="32"/>
        <v>19008.642</v>
      </c>
      <c r="Q99" s="160">
        <f t="shared" si="33"/>
        <v>0</v>
      </c>
      <c r="R99" s="155">
        <f t="shared" si="34"/>
        <v>0</v>
      </c>
      <c r="S99" s="161" t="str">
        <f t="shared" si="42"/>
        <v>A+J=</v>
      </c>
      <c r="T99" s="156">
        <f t="shared" si="43"/>
        <v>43812</v>
      </c>
      <c r="U99" s="3"/>
      <c r="V99" s="4"/>
      <c r="W99" s="20"/>
      <c r="X99" s="49"/>
      <c r="Y99" s="22"/>
      <c r="Z99" s="23"/>
      <c r="AA99" s="22"/>
      <c r="AB99" s="29"/>
      <c r="AC99" s="31"/>
      <c r="AD99" s="22"/>
      <c r="AE99" s="20"/>
      <c r="AF99" s="25"/>
      <c r="AG99" s="21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ht="12.75" x14ac:dyDescent="0.2">
      <c r="A100" s="151">
        <f t="shared" si="35"/>
        <v>43717</v>
      </c>
      <c r="B100" s="152">
        <f t="shared" ca="1" si="44"/>
        <v>1019008.642</v>
      </c>
      <c r="C100" s="153">
        <f t="shared" si="36"/>
        <v>1000000</v>
      </c>
      <c r="D100" s="154">
        <f ca="1">IF(A100&lt;$B$1,VLOOKUP(A100,[1]DI!$A$4:$B$15000,2,FALSE),0)</f>
        <v>5.8999999999999997E-2</v>
      </c>
      <c r="E100" s="155">
        <f t="shared" ca="1" si="45"/>
        <v>1.00022751</v>
      </c>
      <c r="F100" s="155">
        <f ca="1">(TRUNC(PRODUCT($E$12:$E99),16))</f>
        <v>1.0146176490275001</v>
      </c>
      <c r="G100" s="155">
        <f t="shared" si="46"/>
        <v>1</v>
      </c>
      <c r="H100" s="155">
        <f t="shared" ca="1" si="47"/>
        <v>1.0146176499999999</v>
      </c>
      <c r="I100" s="154">
        <f t="shared" si="37"/>
        <v>1.7999999999999999E-2</v>
      </c>
      <c r="J100" s="156">
        <f t="shared" si="38"/>
        <v>43629</v>
      </c>
      <c r="K100" s="157">
        <f t="shared" si="39"/>
        <v>61</v>
      </c>
      <c r="L100" s="158">
        <f t="shared" si="40"/>
        <v>61</v>
      </c>
      <c r="M100" s="159">
        <f t="shared" si="30"/>
        <v>1.0043277310000001</v>
      </c>
      <c r="N100" s="159">
        <f t="shared" ca="1" si="31"/>
        <v>1.019008642</v>
      </c>
      <c r="O100" s="158">
        <f t="shared" si="41"/>
        <v>0</v>
      </c>
      <c r="P100" s="155">
        <f t="shared" ca="1" si="32"/>
        <v>19008.642</v>
      </c>
      <c r="Q100" s="160">
        <f t="shared" si="33"/>
        <v>0</v>
      </c>
      <c r="R100" s="155">
        <f t="shared" si="34"/>
        <v>0</v>
      </c>
      <c r="S100" s="161" t="str">
        <f t="shared" si="42"/>
        <v>A+J=</v>
      </c>
      <c r="T100" s="156">
        <f t="shared" si="43"/>
        <v>43812</v>
      </c>
      <c r="U100" s="3"/>
      <c r="V100" s="4"/>
      <c r="W100" s="20"/>
      <c r="X100" s="49"/>
      <c r="Y100" s="22"/>
      <c r="Z100" s="23"/>
      <c r="AA100" s="22"/>
      <c r="AB100" s="29"/>
      <c r="AC100" s="31"/>
      <c r="AD100" s="22"/>
      <c r="AE100" s="20"/>
      <c r="AF100" s="25"/>
      <c r="AG100" s="21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ht="12.75" x14ac:dyDescent="0.2">
      <c r="A101" s="151">
        <f t="shared" si="35"/>
        <v>43718</v>
      </c>
      <c r="B101" s="152">
        <f t="shared" ca="1" si="44"/>
        <v>1019312.629</v>
      </c>
      <c r="C101" s="153">
        <f t="shared" si="36"/>
        <v>1000000</v>
      </c>
      <c r="D101" s="154">
        <f ca="1">IF(A101&lt;$B$1,VLOOKUP(A101,[1]DI!$A$4:$B$15000,2,FALSE),0)</f>
        <v>5.8999999999999997E-2</v>
      </c>
      <c r="E101" s="155">
        <f t="shared" ca="1" si="45"/>
        <v>1.00022751</v>
      </c>
      <c r="F101" s="155">
        <f ca="1">(TRUNC(PRODUCT($E$12:$E100),16))</f>
        <v>1.0148484846888299</v>
      </c>
      <c r="G101" s="155">
        <f t="shared" si="46"/>
        <v>1</v>
      </c>
      <c r="H101" s="155">
        <f t="shared" ca="1" si="47"/>
        <v>1.0148484799999999</v>
      </c>
      <c r="I101" s="154">
        <f t="shared" si="37"/>
        <v>1.7999999999999999E-2</v>
      </c>
      <c r="J101" s="156">
        <f t="shared" si="38"/>
        <v>43629</v>
      </c>
      <c r="K101" s="157">
        <f t="shared" si="39"/>
        <v>62</v>
      </c>
      <c r="L101" s="158">
        <f t="shared" si="40"/>
        <v>62</v>
      </c>
      <c r="M101" s="159">
        <f t="shared" si="30"/>
        <v>1.004398833</v>
      </c>
      <c r="N101" s="159">
        <f t="shared" ca="1" si="31"/>
        <v>1.0193126290000001</v>
      </c>
      <c r="O101" s="158">
        <f t="shared" si="41"/>
        <v>0</v>
      </c>
      <c r="P101" s="155">
        <f t="shared" ca="1" si="32"/>
        <v>19312.629000000001</v>
      </c>
      <c r="Q101" s="160">
        <f t="shared" si="33"/>
        <v>0</v>
      </c>
      <c r="R101" s="155">
        <f t="shared" si="34"/>
        <v>0</v>
      </c>
      <c r="S101" s="161" t="str">
        <f t="shared" si="42"/>
        <v>A+J=</v>
      </c>
      <c r="T101" s="156">
        <f t="shared" si="43"/>
        <v>43812</v>
      </c>
      <c r="U101" s="3"/>
      <c r="V101" s="4"/>
      <c r="W101" s="20"/>
      <c r="X101" s="49"/>
      <c r="Y101" s="22"/>
      <c r="Z101" s="23"/>
      <c r="AA101" s="22"/>
      <c r="AB101" s="29"/>
      <c r="AC101" s="31"/>
      <c r="AD101" s="22"/>
      <c r="AE101" s="20"/>
      <c r="AF101" s="25"/>
      <c r="AG101" s="21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ht="12.75" x14ac:dyDescent="0.2">
      <c r="A102" s="151">
        <f t="shared" si="35"/>
        <v>43719</v>
      </c>
      <c r="B102" s="152">
        <f t="shared" ca="1" si="44"/>
        <v>1019616.714</v>
      </c>
      <c r="C102" s="153">
        <f t="shared" si="36"/>
        <v>1000000</v>
      </c>
      <c r="D102" s="154">
        <f ca="1">IF(A102&lt;$B$1,VLOOKUP(A102,[1]DI!$A$4:$B$15000,2,FALSE),0)</f>
        <v>5.8999999999999997E-2</v>
      </c>
      <c r="E102" s="155">
        <f t="shared" ca="1" si="45"/>
        <v>1.00022751</v>
      </c>
      <c r="F102" s="155">
        <f ca="1">(TRUNC(PRODUCT($E$12:$E101),16))</f>
        <v>1.01507937286758</v>
      </c>
      <c r="G102" s="155">
        <f t="shared" si="46"/>
        <v>1</v>
      </c>
      <c r="H102" s="155">
        <f t="shared" ca="1" si="47"/>
        <v>1.01507937</v>
      </c>
      <c r="I102" s="154">
        <f t="shared" si="37"/>
        <v>1.7999999999999999E-2</v>
      </c>
      <c r="J102" s="156">
        <f t="shared" si="38"/>
        <v>43629</v>
      </c>
      <c r="K102" s="157">
        <f t="shared" si="39"/>
        <v>63</v>
      </c>
      <c r="L102" s="158">
        <f t="shared" si="40"/>
        <v>63</v>
      </c>
      <c r="M102" s="159">
        <f t="shared" si="30"/>
        <v>1.0044699399999999</v>
      </c>
      <c r="N102" s="159">
        <f t="shared" ca="1" si="31"/>
        <v>1.0196167140000001</v>
      </c>
      <c r="O102" s="158">
        <f t="shared" si="41"/>
        <v>0</v>
      </c>
      <c r="P102" s="155">
        <f t="shared" ca="1" si="32"/>
        <v>19616.714</v>
      </c>
      <c r="Q102" s="160">
        <f t="shared" si="33"/>
        <v>0</v>
      </c>
      <c r="R102" s="155">
        <f t="shared" si="34"/>
        <v>0</v>
      </c>
      <c r="S102" s="161" t="str">
        <f t="shared" si="42"/>
        <v>A+J=</v>
      </c>
      <c r="T102" s="156">
        <f t="shared" si="43"/>
        <v>43812</v>
      </c>
      <c r="U102" s="3"/>
      <c r="V102" s="4"/>
      <c r="W102" s="20"/>
      <c r="X102" s="49"/>
      <c r="Y102" s="22"/>
      <c r="Z102" s="23"/>
      <c r="AA102" s="22"/>
      <c r="AB102" s="29"/>
      <c r="AC102" s="31"/>
      <c r="AD102" s="22"/>
      <c r="AE102" s="20"/>
      <c r="AF102" s="25"/>
      <c r="AG102" s="21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ht="12.75" x14ac:dyDescent="0.2">
      <c r="A103" s="151">
        <f t="shared" si="35"/>
        <v>43720</v>
      </c>
      <c r="B103" s="152">
        <f t="shared" ca="1" si="44"/>
        <v>1019920.887</v>
      </c>
      <c r="C103" s="153">
        <f t="shared" si="36"/>
        <v>1000000</v>
      </c>
      <c r="D103" s="154">
        <f ca="1">IF(A103&lt;$B$1,VLOOKUP(A103,[1]DI!$A$4:$B$15000,2,FALSE),0)</f>
        <v>5.8999999999999997E-2</v>
      </c>
      <c r="E103" s="155">
        <f t="shared" ca="1" si="45"/>
        <v>1.00022751</v>
      </c>
      <c r="F103" s="155">
        <f ca="1">(TRUNC(PRODUCT($E$12:$E102),16))</f>
        <v>1.0153103135757</v>
      </c>
      <c r="G103" s="155">
        <f t="shared" si="46"/>
        <v>1</v>
      </c>
      <c r="H103" s="155">
        <f t="shared" ca="1" si="47"/>
        <v>1.01531031</v>
      </c>
      <c r="I103" s="154">
        <f t="shared" si="37"/>
        <v>1.7999999999999999E-2</v>
      </c>
      <c r="J103" s="156">
        <f t="shared" si="38"/>
        <v>43629</v>
      </c>
      <c r="K103" s="157">
        <f t="shared" si="39"/>
        <v>64</v>
      </c>
      <c r="L103" s="158">
        <f t="shared" si="40"/>
        <v>64</v>
      </c>
      <c r="M103" s="159">
        <f t="shared" si="30"/>
        <v>1.004541052</v>
      </c>
      <c r="N103" s="159">
        <f t="shared" ca="1" si="31"/>
        <v>1.0199208870000001</v>
      </c>
      <c r="O103" s="158">
        <f t="shared" si="41"/>
        <v>0</v>
      </c>
      <c r="P103" s="155">
        <f t="shared" ca="1" si="32"/>
        <v>19920.886999999999</v>
      </c>
      <c r="Q103" s="160">
        <f t="shared" si="33"/>
        <v>0</v>
      </c>
      <c r="R103" s="155">
        <f t="shared" si="34"/>
        <v>0</v>
      </c>
      <c r="S103" s="161" t="str">
        <f t="shared" si="42"/>
        <v>A+J=</v>
      </c>
      <c r="T103" s="156">
        <f t="shared" si="43"/>
        <v>43812</v>
      </c>
      <c r="U103" s="3"/>
      <c r="V103" s="4"/>
      <c r="W103" s="20"/>
      <c r="X103" s="49"/>
      <c r="Y103" s="22"/>
      <c r="Z103" s="23"/>
      <c r="AA103" s="22"/>
      <c r="AB103" s="29"/>
      <c r="AC103" s="31"/>
      <c r="AD103" s="22"/>
      <c r="AE103" s="20"/>
      <c r="AF103" s="25"/>
      <c r="AG103" s="21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ht="12.75" x14ac:dyDescent="0.2">
      <c r="A104" s="151">
        <f t="shared" si="35"/>
        <v>43721</v>
      </c>
      <c r="B104" s="152">
        <f t="shared" ca="1" si="44"/>
        <v>1020225.159</v>
      </c>
      <c r="C104" s="153">
        <f t="shared" si="36"/>
        <v>1000000</v>
      </c>
      <c r="D104" s="154">
        <f ca="1">IF(A104&lt;$B$1,VLOOKUP(A104,[1]DI!$A$4:$B$15000,2,FALSE),0)</f>
        <v>5.8999999999999997E-2</v>
      </c>
      <c r="E104" s="155">
        <f t="shared" ca="1" si="45"/>
        <v>1.00022751</v>
      </c>
      <c r="F104" s="155">
        <f ca="1">(TRUNC(PRODUCT($E$12:$E103),16))</f>
        <v>1.01554130682514</v>
      </c>
      <c r="G104" s="155">
        <f t="shared" si="46"/>
        <v>1</v>
      </c>
      <c r="H104" s="155">
        <f t="shared" ca="1" si="47"/>
        <v>1.0155413099999999</v>
      </c>
      <c r="I104" s="154">
        <f t="shared" si="37"/>
        <v>1.7999999999999999E-2</v>
      </c>
      <c r="J104" s="156">
        <f t="shared" si="38"/>
        <v>43629</v>
      </c>
      <c r="K104" s="157">
        <f t="shared" si="39"/>
        <v>65</v>
      </c>
      <c r="L104" s="158">
        <f t="shared" si="40"/>
        <v>65</v>
      </c>
      <c r="M104" s="159">
        <f t="shared" si="30"/>
        <v>1.0046121699999999</v>
      </c>
      <c r="N104" s="159">
        <f t="shared" ca="1" si="31"/>
        <v>1.020225159</v>
      </c>
      <c r="O104" s="158">
        <f t="shared" si="41"/>
        <v>0</v>
      </c>
      <c r="P104" s="155">
        <f t="shared" ca="1" si="32"/>
        <v>20225.159</v>
      </c>
      <c r="Q104" s="160">
        <f t="shared" si="33"/>
        <v>0</v>
      </c>
      <c r="R104" s="155">
        <f t="shared" si="34"/>
        <v>0</v>
      </c>
      <c r="S104" s="161" t="str">
        <f t="shared" si="42"/>
        <v>A+J=</v>
      </c>
      <c r="T104" s="156">
        <f t="shared" si="43"/>
        <v>43812</v>
      </c>
      <c r="U104" s="3"/>
      <c r="V104" s="11"/>
      <c r="W104" s="20"/>
      <c r="X104" s="49"/>
      <c r="Y104" s="22"/>
      <c r="Z104" s="23"/>
      <c r="AA104" s="22"/>
      <c r="AB104" s="29"/>
      <c r="AC104" s="31"/>
      <c r="AD104" s="22"/>
      <c r="AE104" s="20"/>
      <c r="AF104" s="25"/>
      <c r="AG104" s="21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ht="12.75" x14ac:dyDescent="0.2">
      <c r="A105" s="151">
        <f t="shared" si="35"/>
        <v>43722</v>
      </c>
      <c r="B105" s="152">
        <f t="shared" ca="1" si="44"/>
        <v>1020529.50899999</v>
      </c>
      <c r="C105" s="153">
        <f t="shared" si="36"/>
        <v>1000000</v>
      </c>
      <c r="D105" s="154">
        <f ca="1">IF(A105&lt;$B$1,VLOOKUP(A105,[1]DI!$A$4:$B$15000,2,FALSE),0)</f>
        <v>0</v>
      </c>
      <c r="E105" s="155">
        <f t="shared" ca="1" si="45"/>
        <v>1</v>
      </c>
      <c r="F105" s="155">
        <f ca="1">(TRUNC(PRODUCT($E$12:$E104),16))</f>
        <v>1.0157723526278599</v>
      </c>
      <c r="G105" s="155">
        <f t="shared" si="46"/>
        <v>1</v>
      </c>
      <c r="H105" s="155">
        <f t="shared" ca="1" si="47"/>
        <v>1.01577235</v>
      </c>
      <c r="I105" s="154">
        <f t="shared" si="37"/>
        <v>1.7999999999999999E-2</v>
      </c>
      <c r="J105" s="156">
        <f t="shared" si="38"/>
        <v>43629</v>
      </c>
      <c r="K105" s="157">
        <f t="shared" si="39"/>
        <v>65</v>
      </c>
      <c r="L105" s="158">
        <f t="shared" si="40"/>
        <v>66</v>
      </c>
      <c r="M105" s="159">
        <f t="shared" si="30"/>
        <v>1.004683292</v>
      </c>
      <c r="N105" s="159">
        <f t="shared" ca="1" si="31"/>
        <v>1.0205295089999999</v>
      </c>
      <c r="O105" s="158">
        <f t="shared" si="41"/>
        <v>0</v>
      </c>
      <c r="P105" s="155">
        <f t="shared" ca="1" si="32"/>
        <v>20529.508999990001</v>
      </c>
      <c r="Q105" s="160">
        <f t="shared" si="33"/>
        <v>0</v>
      </c>
      <c r="R105" s="155">
        <f t="shared" si="34"/>
        <v>0</v>
      </c>
      <c r="S105" s="161" t="str">
        <f t="shared" si="42"/>
        <v>A+J=</v>
      </c>
      <c r="T105" s="156">
        <f t="shared" si="43"/>
        <v>43812</v>
      </c>
      <c r="U105" s="3"/>
      <c r="V105" s="4"/>
      <c r="W105" s="20"/>
      <c r="X105" s="49"/>
      <c r="Y105" s="22"/>
      <c r="Z105" s="23"/>
      <c r="AA105" s="22"/>
      <c r="AB105" s="29"/>
      <c r="AC105" s="31"/>
      <c r="AD105" s="22"/>
      <c r="AE105" s="20"/>
      <c r="AF105" s="25"/>
      <c r="AG105" s="21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ht="12.75" x14ac:dyDescent="0.2">
      <c r="A106" s="151">
        <f t="shared" si="35"/>
        <v>43723</v>
      </c>
      <c r="B106" s="152">
        <f t="shared" ca="1" si="44"/>
        <v>1020529.50899999</v>
      </c>
      <c r="C106" s="153">
        <f t="shared" si="36"/>
        <v>1000000</v>
      </c>
      <c r="D106" s="154">
        <f ca="1">IF(A106&lt;$B$1,VLOOKUP(A106,[1]DI!$A$4:$B$15000,2,FALSE),0)</f>
        <v>0</v>
      </c>
      <c r="E106" s="155">
        <f t="shared" ca="1" si="45"/>
        <v>1</v>
      </c>
      <c r="F106" s="155">
        <f ca="1">(TRUNC(PRODUCT($E$12:$E105),16))</f>
        <v>1.0157723526278599</v>
      </c>
      <c r="G106" s="155">
        <f t="shared" si="46"/>
        <v>1</v>
      </c>
      <c r="H106" s="155">
        <f t="shared" ca="1" si="47"/>
        <v>1.01577235</v>
      </c>
      <c r="I106" s="154">
        <f t="shared" si="37"/>
        <v>1.7999999999999999E-2</v>
      </c>
      <c r="J106" s="156">
        <f t="shared" si="38"/>
        <v>43629</v>
      </c>
      <c r="K106" s="157">
        <f t="shared" si="39"/>
        <v>65</v>
      </c>
      <c r="L106" s="158">
        <f t="shared" si="40"/>
        <v>66</v>
      </c>
      <c r="M106" s="159">
        <f t="shared" si="30"/>
        <v>1.004683292</v>
      </c>
      <c r="N106" s="159">
        <f t="shared" ca="1" si="31"/>
        <v>1.0205295089999999</v>
      </c>
      <c r="O106" s="158">
        <f t="shared" si="41"/>
        <v>0</v>
      </c>
      <c r="P106" s="155">
        <f t="shared" ca="1" si="32"/>
        <v>20529.508999990001</v>
      </c>
      <c r="Q106" s="160">
        <f t="shared" si="33"/>
        <v>0</v>
      </c>
      <c r="R106" s="155">
        <f t="shared" si="34"/>
        <v>0</v>
      </c>
      <c r="S106" s="161" t="str">
        <f t="shared" si="42"/>
        <v>A+J=</v>
      </c>
      <c r="T106" s="156">
        <f t="shared" si="43"/>
        <v>43812</v>
      </c>
      <c r="U106" s="3"/>
      <c r="V106" s="4"/>
      <c r="W106" s="20"/>
      <c r="X106" s="49"/>
      <c r="Y106" s="22"/>
      <c r="Z106" s="23"/>
      <c r="AA106" s="22"/>
      <c r="AB106" s="29"/>
      <c r="AC106" s="31"/>
      <c r="AD106" s="22"/>
      <c r="AE106" s="20"/>
      <c r="AF106" s="25"/>
      <c r="AG106" s="21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ht="12.75" x14ac:dyDescent="0.2">
      <c r="A107" s="151">
        <f t="shared" si="35"/>
        <v>43724</v>
      </c>
      <c r="B107" s="152">
        <f t="shared" ca="1" si="44"/>
        <v>1020529.50899999</v>
      </c>
      <c r="C107" s="153">
        <f t="shared" si="36"/>
        <v>1000000</v>
      </c>
      <c r="D107" s="154">
        <f ca="1">IF(A107&lt;$B$1,VLOOKUP(A107,[1]DI!$A$4:$B$15000,2,FALSE),0)</f>
        <v>5.8999999999999997E-2</v>
      </c>
      <c r="E107" s="155">
        <f t="shared" ca="1" si="45"/>
        <v>1.00022751</v>
      </c>
      <c r="F107" s="155">
        <f ca="1">(TRUNC(PRODUCT($E$12:$E106),16))</f>
        <v>1.0157723526278599</v>
      </c>
      <c r="G107" s="155">
        <f t="shared" si="46"/>
        <v>1</v>
      </c>
      <c r="H107" s="155">
        <f t="shared" ca="1" si="47"/>
        <v>1.01577235</v>
      </c>
      <c r="I107" s="154">
        <f t="shared" si="37"/>
        <v>1.7999999999999999E-2</v>
      </c>
      <c r="J107" s="156">
        <f t="shared" si="38"/>
        <v>43629</v>
      </c>
      <c r="K107" s="157">
        <f t="shared" si="39"/>
        <v>66</v>
      </c>
      <c r="L107" s="158">
        <f t="shared" si="40"/>
        <v>66</v>
      </c>
      <c r="M107" s="159">
        <f t="shared" si="30"/>
        <v>1.004683292</v>
      </c>
      <c r="N107" s="159">
        <f t="shared" ca="1" si="31"/>
        <v>1.0205295089999999</v>
      </c>
      <c r="O107" s="158">
        <f t="shared" si="41"/>
        <v>0</v>
      </c>
      <c r="P107" s="155">
        <f t="shared" ca="1" si="32"/>
        <v>20529.508999990001</v>
      </c>
      <c r="Q107" s="160">
        <f t="shared" si="33"/>
        <v>0</v>
      </c>
      <c r="R107" s="155">
        <f t="shared" si="34"/>
        <v>0</v>
      </c>
      <c r="S107" s="161" t="str">
        <f t="shared" si="42"/>
        <v>A+J=</v>
      </c>
      <c r="T107" s="156">
        <f t="shared" si="43"/>
        <v>43812</v>
      </c>
      <c r="U107" s="3"/>
      <c r="V107" s="4"/>
      <c r="W107" s="20"/>
      <c r="X107" s="49"/>
      <c r="Y107" s="22"/>
      <c r="Z107" s="23"/>
      <c r="AA107" s="22"/>
      <c r="AB107" s="29"/>
      <c r="AC107" s="31"/>
      <c r="AD107" s="22"/>
      <c r="AE107" s="20"/>
      <c r="AF107" s="25"/>
      <c r="AG107" s="21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ht="12.75" x14ac:dyDescent="0.2">
      <c r="A108" s="151">
        <f t="shared" si="35"/>
        <v>43725</v>
      </c>
      <c r="B108" s="152">
        <f t="shared" ca="1" si="44"/>
        <v>1020833.95599999</v>
      </c>
      <c r="C108" s="153">
        <f t="shared" si="36"/>
        <v>1000000</v>
      </c>
      <c r="D108" s="154">
        <f ca="1">IF(A108&lt;$B$1,VLOOKUP(A108,[1]DI!$A$4:$B$15000,2,FALSE),0)</f>
        <v>5.8999999999999997E-2</v>
      </c>
      <c r="E108" s="155">
        <f t="shared" ca="1" si="45"/>
        <v>1.00022751</v>
      </c>
      <c r="F108" s="155">
        <f ca="1">(TRUNC(PRODUCT($E$12:$E107),16))</f>
        <v>1.0160034509958</v>
      </c>
      <c r="G108" s="155">
        <f t="shared" si="46"/>
        <v>1</v>
      </c>
      <c r="H108" s="155">
        <f t="shared" ca="1" si="47"/>
        <v>1.0160034499999999</v>
      </c>
      <c r="I108" s="154">
        <f t="shared" si="37"/>
        <v>1.7999999999999999E-2</v>
      </c>
      <c r="J108" s="156">
        <f t="shared" si="38"/>
        <v>43629</v>
      </c>
      <c r="K108" s="157">
        <f t="shared" si="39"/>
        <v>67</v>
      </c>
      <c r="L108" s="158">
        <f t="shared" si="40"/>
        <v>67</v>
      </c>
      <c r="M108" s="159">
        <f t="shared" si="30"/>
        <v>1.004754419</v>
      </c>
      <c r="N108" s="159">
        <f t="shared" ca="1" si="31"/>
        <v>1.0208339559999999</v>
      </c>
      <c r="O108" s="158">
        <f t="shared" si="41"/>
        <v>0</v>
      </c>
      <c r="P108" s="155">
        <f t="shared" ca="1" si="32"/>
        <v>20833.955999990001</v>
      </c>
      <c r="Q108" s="160">
        <f t="shared" si="33"/>
        <v>0</v>
      </c>
      <c r="R108" s="155">
        <f t="shared" si="34"/>
        <v>0</v>
      </c>
      <c r="S108" s="161" t="str">
        <f t="shared" si="42"/>
        <v>A+J=</v>
      </c>
      <c r="T108" s="156">
        <f t="shared" si="43"/>
        <v>43812</v>
      </c>
      <c r="U108" s="3"/>
      <c r="V108" s="4"/>
      <c r="W108" s="20"/>
      <c r="X108" s="49"/>
      <c r="Y108" s="22"/>
      <c r="Z108" s="23"/>
      <c r="AA108" s="22"/>
      <c r="AB108" s="29"/>
      <c r="AC108" s="31"/>
      <c r="AD108" s="22"/>
      <c r="AE108" s="20"/>
      <c r="AF108" s="25"/>
      <c r="AG108" s="21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ht="12.75" x14ac:dyDescent="0.2">
      <c r="A109" s="151">
        <f t="shared" si="35"/>
        <v>43726</v>
      </c>
      <c r="B109" s="152">
        <f t="shared" ca="1" si="44"/>
        <v>1021138.493</v>
      </c>
      <c r="C109" s="153">
        <f t="shared" si="36"/>
        <v>1000000</v>
      </c>
      <c r="D109" s="154">
        <f ca="1">IF(A109&lt;$B$1,VLOOKUP(A109,[1]DI!$A$4:$B$15000,2,FALSE),0)</f>
        <v>5.8999999999999997E-2</v>
      </c>
      <c r="E109" s="155">
        <f t="shared" ca="1" si="45"/>
        <v>1.00022751</v>
      </c>
      <c r="F109" s="155">
        <f ca="1">(TRUNC(PRODUCT($E$12:$E108),16))</f>
        <v>1.0162346019409401</v>
      </c>
      <c r="G109" s="155">
        <f t="shared" si="46"/>
        <v>1</v>
      </c>
      <c r="H109" s="155">
        <f t="shared" ca="1" si="47"/>
        <v>1.0162346</v>
      </c>
      <c r="I109" s="154">
        <f t="shared" si="37"/>
        <v>1.7999999999999999E-2</v>
      </c>
      <c r="J109" s="156">
        <f t="shared" si="38"/>
        <v>43629</v>
      </c>
      <c r="K109" s="157">
        <f t="shared" si="39"/>
        <v>68</v>
      </c>
      <c r="L109" s="158">
        <f t="shared" si="40"/>
        <v>68</v>
      </c>
      <c r="M109" s="159">
        <f t="shared" si="30"/>
        <v>1.004825552</v>
      </c>
      <c r="N109" s="159">
        <f t="shared" ca="1" si="31"/>
        <v>1.021138493</v>
      </c>
      <c r="O109" s="158">
        <f t="shared" si="41"/>
        <v>0</v>
      </c>
      <c r="P109" s="155">
        <f t="shared" ca="1" si="32"/>
        <v>21138.492999999999</v>
      </c>
      <c r="Q109" s="160">
        <f t="shared" si="33"/>
        <v>0</v>
      </c>
      <c r="R109" s="155">
        <f t="shared" si="34"/>
        <v>0</v>
      </c>
      <c r="S109" s="161" t="str">
        <f t="shared" si="42"/>
        <v>A+J=</v>
      </c>
      <c r="T109" s="156">
        <f t="shared" si="43"/>
        <v>43812</v>
      </c>
      <c r="U109" s="3"/>
      <c r="V109" s="4"/>
      <c r="W109" s="20"/>
      <c r="X109" s="49"/>
      <c r="Y109" s="22"/>
      <c r="Z109" s="23"/>
      <c r="AA109" s="22"/>
      <c r="AB109" s="29"/>
      <c r="AC109" s="31"/>
      <c r="AD109" s="22"/>
      <c r="AE109" s="20"/>
      <c r="AF109" s="25"/>
      <c r="AG109" s="21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ht="12.75" x14ac:dyDescent="0.2">
      <c r="A110" s="151">
        <f t="shared" si="35"/>
        <v>43727</v>
      </c>
      <c r="B110" s="152">
        <f t="shared" ca="1" si="44"/>
        <v>1021443.12699999</v>
      </c>
      <c r="C110" s="153">
        <f t="shared" si="36"/>
        <v>1000000</v>
      </c>
      <c r="D110" s="154">
        <f ca="1">IF(A110&lt;$B$1,VLOOKUP(A110,[1]DI!$A$4:$B$15000,2,FALSE),0)</f>
        <v>5.3999999999999999E-2</v>
      </c>
      <c r="E110" s="155">
        <f t="shared" ca="1" si="45"/>
        <v>1.0002087200000001</v>
      </c>
      <c r="F110" s="155">
        <f ca="1">(TRUNC(PRODUCT($E$12:$E109),16))</f>
        <v>1.01646580547523</v>
      </c>
      <c r="G110" s="155">
        <f t="shared" si="46"/>
        <v>1</v>
      </c>
      <c r="H110" s="155">
        <f t="shared" ca="1" si="47"/>
        <v>1.0164658099999999</v>
      </c>
      <c r="I110" s="154">
        <f t="shared" si="37"/>
        <v>1.7999999999999999E-2</v>
      </c>
      <c r="J110" s="156">
        <f t="shared" si="38"/>
        <v>43629</v>
      </c>
      <c r="K110" s="157">
        <f t="shared" si="39"/>
        <v>69</v>
      </c>
      <c r="L110" s="158">
        <f t="shared" si="40"/>
        <v>69</v>
      </c>
      <c r="M110" s="159">
        <f t="shared" si="30"/>
        <v>1.004896689</v>
      </c>
      <c r="N110" s="159">
        <f t="shared" ca="1" si="31"/>
        <v>1.021443127</v>
      </c>
      <c r="O110" s="158">
        <f t="shared" si="41"/>
        <v>0</v>
      </c>
      <c r="P110" s="155">
        <f t="shared" ca="1" si="32"/>
        <v>21443.12699999</v>
      </c>
      <c r="Q110" s="160">
        <f t="shared" si="33"/>
        <v>0</v>
      </c>
      <c r="R110" s="155">
        <f t="shared" si="34"/>
        <v>0</v>
      </c>
      <c r="S110" s="161" t="str">
        <f t="shared" si="42"/>
        <v>A+J=</v>
      </c>
      <c r="T110" s="156">
        <f t="shared" si="43"/>
        <v>43812</v>
      </c>
      <c r="U110" s="3"/>
      <c r="V110" s="4"/>
      <c r="W110" s="20"/>
      <c r="X110" s="49"/>
      <c r="Y110" s="22"/>
      <c r="Z110" s="23"/>
      <c r="AA110" s="22"/>
      <c r="AB110" s="29"/>
      <c r="AC110" s="31"/>
      <c r="AD110" s="22"/>
      <c r="AE110" s="20"/>
      <c r="AF110" s="25"/>
      <c r="AG110" s="21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ht="12.75" x14ac:dyDescent="0.2">
      <c r="A111" s="151">
        <f t="shared" si="35"/>
        <v>43728</v>
      </c>
      <c r="B111" s="152">
        <f t="shared" ca="1" si="44"/>
        <v>1021728.645</v>
      </c>
      <c r="C111" s="153">
        <f t="shared" si="36"/>
        <v>1000000</v>
      </c>
      <c r="D111" s="154">
        <f ca="1">IF(A111&lt;$B$1,VLOOKUP(A111,[1]DI!$A$4:$B$15000,2,FALSE),0)</f>
        <v>5.3999999999999999E-2</v>
      </c>
      <c r="E111" s="155">
        <f t="shared" ca="1" si="45"/>
        <v>1.0002087200000001</v>
      </c>
      <c r="F111" s="155">
        <f ca="1">(TRUNC(PRODUCT($E$12:$E110),16))</f>
        <v>1.0166779622181501</v>
      </c>
      <c r="G111" s="155">
        <f t="shared" si="46"/>
        <v>1</v>
      </c>
      <c r="H111" s="155">
        <f t="shared" ca="1" si="47"/>
        <v>1.01667796</v>
      </c>
      <c r="I111" s="154">
        <f t="shared" si="37"/>
        <v>1.7999999999999999E-2</v>
      </c>
      <c r="J111" s="156">
        <f t="shared" si="38"/>
        <v>43629</v>
      </c>
      <c r="K111" s="157">
        <f t="shared" si="39"/>
        <v>70</v>
      </c>
      <c r="L111" s="158">
        <f t="shared" si="40"/>
        <v>70</v>
      </c>
      <c r="M111" s="159">
        <f t="shared" si="30"/>
        <v>1.0049678319999999</v>
      </c>
      <c r="N111" s="159">
        <f t="shared" ca="1" si="31"/>
        <v>1.021728645</v>
      </c>
      <c r="O111" s="158">
        <f t="shared" si="41"/>
        <v>0</v>
      </c>
      <c r="P111" s="155">
        <f t="shared" ca="1" si="32"/>
        <v>21728.645</v>
      </c>
      <c r="Q111" s="160">
        <f t="shared" si="33"/>
        <v>0</v>
      </c>
      <c r="R111" s="155">
        <f t="shared" si="34"/>
        <v>0</v>
      </c>
      <c r="S111" s="161" t="str">
        <f t="shared" si="42"/>
        <v>A+J=</v>
      </c>
      <c r="T111" s="156">
        <f t="shared" si="43"/>
        <v>43812</v>
      </c>
      <c r="U111" s="3"/>
      <c r="V111" s="4"/>
      <c r="W111" s="20"/>
      <c r="X111" s="49"/>
      <c r="Y111" s="22"/>
      <c r="Z111" s="23"/>
      <c r="AA111" s="22"/>
      <c r="AB111" s="29"/>
      <c r="AC111" s="31"/>
      <c r="AD111" s="22"/>
      <c r="AE111" s="20"/>
      <c r="AF111" s="25"/>
      <c r="AG111" s="21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ht="12.75" x14ac:dyDescent="0.2">
      <c r="A112" s="151">
        <f t="shared" si="35"/>
        <v>43729</v>
      </c>
      <c r="B112" s="152">
        <f t="shared" ca="1" si="44"/>
        <v>1022014.248</v>
      </c>
      <c r="C112" s="153">
        <f t="shared" si="36"/>
        <v>1000000</v>
      </c>
      <c r="D112" s="154">
        <f ca="1">IF(A112&lt;$B$1,VLOOKUP(A112,[1]DI!$A$4:$B$15000,2,FALSE),0)</f>
        <v>0</v>
      </c>
      <c r="E112" s="155">
        <f t="shared" ca="1" si="45"/>
        <v>1</v>
      </c>
      <c r="F112" s="155">
        <f ca="1">(TRUNC(PRODUCT($E$12:$E111),16))</f>
        <v>1.0168901632424201</v>
      </c>
      <c r="G112" s="155">
        <f t="shared" si="46"/>
        <v>1</v>
      </c>
      <c r="H112" s="155">
        <f t="shared" ca="1" si="47"/>
        <v>1.01689016</v>
      </c>
      <c r="I112" s="154">
        <f t="shared" si="37"/>
        <v>1.7999999999999999E-2</v>
      </c>
      <c r="J112" s="156">
        <f t="shared" si="38"/>
        <v>43629</v>
      </c>
      <c r="K112" s="157">
        <f t="shared" si="39"/>
        <v>70</v>
      </c>
      <c r="L112" s="158">
        <f t="shared" si="40"/>
        <v>71</v>
      </c>
      <c r="M112" s="159">
        <f t="shared" si="30"/>
        <v>1.0050389790000001</v>
      </c>
      <c r="N112" s="159">
        <f t="shared" ca="1" si="31"/>
        <v>1.0220142480000001</v>
      </c>
      <c r="O112" s="158">
        <f t="shared" si="41"/>
        <v>0</v>
      </c>
      <c r="P112" s="155">
        <f t="shared" ca="1" si="32"/>
        <v>22014.248</v>
      </c>
      <c r="Q112" s="160">
        <f t="shared" si="33"/>
        <v>0</v>
      </c>
      <c r="R112" s="155">
        <f t="shared" si="34"/>
        <v>0</v>
      </c>
      <c r="S112" s="161" t="str">
        <f t="shared" si="42"/>
        <v>A+J=</v>
      </c>
      <c r="T112" s="156">
        <f t="shared" si="43"/>
        <v>43812</v>
      </c>
      <c r="U112" s="3"/>
      <c r="V112" s="4"/>
      <c r="W112" s="20"/>
      <c r="X112" s="49"/>
      <c r="Y112" s="22"/>
      <c r="Z112" s="23"/>
      <c r="AA112" s="22"/>
      <c r="AB112" s="29"/>
      <c r="AC112" s="31"/>
      <c r="AD112" s="22"/>
      <c r="AE112" s="20"/>
      <c r="AF112" s="25"/>
      <c r="AG112" s="21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ht="12.75" x14ac:dyDescent="0.2">
      <c r="A113" s="151">
        <f t="shared" si="35"/>
        <v>43730</v>
      </c>
      <c r="B113" s="152">
        <f t="shared" ca="1" si="44"/>
        <v>1022014.248</v>
      </c>
      <c r="C113" s="153">
        <f t="shared" si="36"/>
        <v>1000000</v>
      </c>
      <c r="D113" s="154">
        <f ca="1">IF(A113&lt;$B$1,VLOOKUP(A113,[1]DI!$A$4:$B$15000,2,FALSE),0)</f>
        <v>0</v>
      </c>
      <c r="E113" s="155">
        <f t="shared" ca="1" si="45"/>
        <v>1</v>
      </c>
      <c r="F113" s="155">
        <f ca="1">(TRUNC(PRODUCT($E$12:$E112),16))</f>
        <v>1.0168901632424201</v>
      </c>
      <c r="G113" s="155">
        <f t="shared" si="46"/>
        <v>1</v>
      </c>
      <c r="H113" s="155">
        <f t="shared" ca="1" si="47"/>
        <v>1.01689016</v>
      </c>
      <c r="I113" s="154">
        <f t="shared" si="37"/>
        <v>1.7999999999999999E-2</v>
      </c>
      <c r="J113" s="156">
        <f t="shared" si="38"/>
        <v>43629</v>
      </c>
      <c r="K113" s="157">
        <f t="shared" si="39"/>
        <v>70</v>
      </c>
      <c r="L113" s="158">
        <f t="shared" si="40"/>
        <v>71</v>
      </c>
      <c r="M113" s="159">
        <f t="shared" si="30"/>
        <v>1.0050389790000001</v>
      </c>
      <c r="N113" s="159">
        <f t="shared" ca="1" si="31"/>
        <v>1.0220142480000001</v>
      </c>
      <c r="O113" s="158">
        <f t="shared" si="41"/>
        <v>0</v>
      </c>
      <c r="P113" s="155">
        <f t="shared" ca="1" si="32"/>
        <v>22014.248</v>
      </c>
      <c r="Q113" s="160">
        <f t="shared" si="33"/>
        <v>0</v>
      </c>
      <c r="R113" s="155">
        <f t="shared" si="34"/>
        <v>0</v>
      </c>
      <c r="S113" s="161" t="str">
        <f t="shared" si="42"/>
        <v>A+J=</v>
      </c>
      <c r="T113" s="156">
        <f t="shared" si="43"/>
        <v>43812</v>
      </c>
      <c r="U113" s="3"/>
      <c r="V113" s="4"/>
      <c r="W113" s="20"/>
      <c r="X113" s="49"/>
      <c r="Y113" s="22"/>
      <c r="Z113" s="23"/>
      <c r="AA113" s="22"/>
      <c r="AB113" s="29"/>
      <c r="AC113" s="31"/>
      <c r="AD113" s="22"/>
      <c r="AE113" s="20"/>
      <c r="AF113" s="25"/>
      <c r="AG113" s="21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ht="12.75" x14ac:dyDescent="0.2">
      <c r="A114" s="151">
        <f t="shared" si="35"/>
        <v>43731</v>
      </c>
      <c r="B114" s="152">
        <f t="shared" ca="1" si="44"/>
        <v>1022014.248</v>
      </c>
      <c r="C114" s="153">
        <f t="shared" si="36"/>
        <v>1000000</v>
      </c>
      <c r="D114" s="154">
        <f ca="1">IF(A114&lt;$B$1,VLOOKUP(A114,[1]DI!$A$4:$B$15000,2,FALSE),0)</f>
        <v>5.3999999999999999E-2</v>
      </c>
      <c r="E114" s="155">
        <f t="shared" ca="1" si="45"/>
        <v>1.0002087200000001</v>
      </c>
      <c r="F114" s="155">
        <f ca="1">(TRUNC(PRODUCT($E$12:$E113),16))</f>
        <v>1.0168901632424201</v>
      </c>
      <c r="G114" s="155">
        <f t="shared" si="46"/>
        <v>1</v>
      </c>
      <c r="H114" s="155">
        <f t="shared" ca="1" si="47"/>
        <v>1.01689016</v>
      </c>
      <c r="I114" s="154">
        <f t="shared" si="37"/>
        <v>1.7999999999999999E-2</v>
      </c>
      <c r="J114" s="156">
        <f t="shared" si="38"/>
        <v>43629</v>
      </c>
      <c r="K114" s="157">
        <f t="shared" si="39"/>
        <v>71</v>
      </c>
      <c r="L114" s="158">
        <f t="shared" si="40"/>
        <v>71</v>
      </c>
      <c r="M114" s="159">
        <f t="shared" si="30"/>
        <v>1.0050389790000001</v>
      </c>
      <c r="N114" s="159">
        <f t="shared" ca="1" si="31"/>
        <v>1.0220142480000001</v>
      </c>
      <c r="O114" s="158">
        <f t="shared" si="41"/>
        <v>0</v>
      </c>
      <c r="P114" s="155">
        <f t="shared" ca="1" si="32"/>
        <v>22014.248</v>
      </c>
      <c r="Q114" s="160">
        <f t="shared" si="33"/>
        <v>0</v>
      </c>
      <c r="R114" s="155">
        <f t="shared" si="34"/>
        <v>0</v>
      </c>
      <c r="S114" s="161" t="str">
        <f t="shared" si="42"/>
        <v>A+J=</v>
      </c>
      <c r="T114" s="156">
        <f t="shared" si="43"/>
        <v>43812</v>
      </c>
      <c r="U114" s="3"/>
      <c r="V114" s="4"/>
      <c r="W114" s="20"/>
      <c r="X114" s="49"/>
      <c r="Y114" s="22"/>
      <c r="Z114" s="23"/>
      <c r="AA114" s="22"/>
      <c r="AB114" s="29"/>
      <c r="AC114" s="31"/>
      <c r="AD114" s="22"/>
      <c r="AE114" s="20"/>
      <c r="AF114" s="25"/>
      <c r="AG114" s="21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ht="12.75" x14ac:dyDescent="0.2">
      <c r="A115" s="151">
        <f t="shared" si="35"/>
        <v>43732</v>
      </c>
      <c r="B115" s="152">
        <f t="shared" ca="1" si="44"/>
        <v>1022299.938</v>
      </c>
      <c r="C115" s="153">
        <f t="shared" si="36"/>
        <v>1000000</v>
      </c>
      <c r="D115" s="154">
        <f ca="1">IF(A115&lt;$B$1,VLOOKUP(A115,[1]DI!$A$4:$B$15000,2,FALSE),0)</f>
        <v>5.3999999999999999E-2</v>
      </c>
      <c r="E115" s="155">
        <f t="shared" ca="1" si="45"/>
        <v>1.0002087200000001</v>
      </c>
      <c r="F115" s="155">
        <f ca="1">(TRUNC(PRODUCT($E$12:$E114),16))</f>
        <v>1.0171024085572899</v>
      </c>
      <c r="G115" s="155">
        <f t="shared" si="46"/>
        <v>1</v>
      </c>
      <c r="H115" s="155">
        <f t="shared" ca="1" si="47"/>
        <v>1.0171024099999999</v>
      </c>
      <c r="I115" s="154">
        <f t="shared" si="37"/>
        <v>1.7999999999999999E-2</v>
      </c>
      <c r="J115" s="156">
        <f t="shared" si="38"/>
        <v>43629</v>
      </c>
      <c r="K115" s="157">
        <f t="shared" si="39"/>
        <v>72</v>
      </c>
      <c r="L115" s="158">
        <f t="shared" si="40"/>
        <v>72</v>
      </c>
      <c r="M115" s="159">
        <f t="shared" si="30"/>
        <v>1.005110132</v>
      </c>
      <c r="N115" s="159">
        <f t="shared" ca="1" si="31"/>
        <v>1.022299938</v>
      </c>
      <c r="O115" s="158">
        <f t="shared" si="41"/>
        <v>0</v>
      </c>
      <c r="P115" s="155">
        <f t="shared" ca="1" si="32"/>
        <v>22299.937999999998</v>
      </c>
      <c r="Q115" s="160">
        <f t="shared" si="33"/>
        <v>0</v>
      </c>
      <c r="R115" s="155">
        <f t="shared" si="34"/>
        <v>0</v>
      </c>
      <c r="S115" s="161" t="str">
        <f t="shared" si="42"/>
        <v>A+J=</v>
      </c>
      <c r="T115" s="156">
        <f t="shared" si="43"/>
        <v>43812</v>
      </c>
      <c r="U115" s="3"/>
      <c r="V115" s="4"/>
      <c r="W115" s="20"/>
      <c r="X115" s="49"/>
      <c r="Y115" s="22"/>
      <c r="Z115" s="23"/>
      <c r="AA115" s="22"/>
      <c r="AB115" s="29"/>
      <c r="AC115" s="31"/>
      <c r="AD115" s="22"/>
      <c r="AE115" s="20"/>
      <c r="AF115" s="25"/>
      <c r="AG115" s="21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ht="12.75" x14ac:dyDescent="0.2">
      <c r="A116" s="151">
        <f t="shared" si="35"/>
        <v>43733</v>
      </c>
      <c r="B116" s="152">
        <f t="shared" ca="1" si="44"/>
        <v>1022585.70099999</v>
      </c>
      <c r="C116" s="153">
        <f t="shared" si="36"/>
        <v>1000000</v>
      </c>
      <c r="D116" s="154">
        <f ca="1">IF(A116&lt;$B$1,VLOOKUP(A116,[1]DI!$A$4:$B$15000,2,FALSE),0)</f>
        <v>5.3999999999999999E-2</v>
      </c>
      <c r="E116" s="155">
        <f t="shared" ca="1" si="45"/>
        <v>1.0002087200000001</v>
      </c>
      <c r="F116" s="155">
        <f ca="1">(TRUNC(PRODUCT($E$12:$E115),16))</f>
        <v>1.01731469817201</v>
      </c>
      <c r="G116" s="155">
        <f t="shared" si="46"/>
        <v>1</v>
      </c>
      <c r="H116" s="155">
        <f t="shared" ca="1" si="47"/>
        <v>1.0173147</v>
      </c>
      <c r="I116" s="154">
        <f t="shared" si="37"/>
        <v>1.7999999999999999E-2</v>
      </c>
      <c r="J116" s="156">
        <f t="shared" si="38"/>
        <v>43629</v>
      </c>
      <c r="K116" s="157">
        <f t="shared" si="39"/>
        <v>73</v>
      </c>
      <c r="L116" s="158">
        <f t="shared" si="40"/>
        <v>73</v>
      </c>
      <c r="M116" s="159">
        <f t="shared" si="30"/>
        <v>1.005181289</v>
      </c>
      <c r="N116" s="159">
        <f t="shared" ca="1" si="31"/>
        <v>1.0225857009999999</v>
      </c>
      <c r="O116" s="158">
        <f t="shared" si="41"/>
        <v>0</v>
      </c>
      <c r="P116" s="155">
        <f t="shared" ca="1" si="32"/>
        <v>22585.70099999</v>
      </c>
      <c r="Q116" s="160">
        <f t="shared" si="33"/>
        <v>0</v>
      </c>
      <c r="R116" s="155">
        <f t="shared" si="34"/>
        <v>0</v>
      </c>
      <c r="S116" s="161" t="str">
        <f t="shared" si="42"/>
        <v>A+J=</v>
      </c>
      <c r="T116" s="156">
        <f t="shared" si="43"/>
        <v>43812</v>
      </c>
      <c r="U116" s="3"/>
      <c r="V116" s="4"/>
      <c r="W116" s="20"/>
      <c r="X116" s="49"/>
      <c r="Y116" s="22"/>
      <c r="Z116" s="23"/>
      <c r="AA116" s="22"/>
      <c r="AB116" s="29"/>
      <c r="AC116" s="31"/>
      <c r="AD116" s="22"/>
      <c r="AE116" s="20"/>
      <c r="AF116" s="25"/>
      <c r="AG116" s="21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ht="12.75" x14ac:dyDescent="0.2">
      <c r="A117" s="151">
        <f t="shared" si="35"/>
        <v>43734</v>
      </c>
      <c r="B117" s="152">
        <f t="shared" ca="1" si="44"/>
        <v>1022871.542</v>
      </c>
      <c r="C117" s="153">
        <f t="shared" si="36"/>
        <v>1000000</v>
      </c>
      <c r="D117" s="154">
        <f ca="1">IF(A117&lt;$B$1,VLOOKUP(A117,[1]DI!$A$4:$B$15000,2,FALSE),0)</f>
        <v>5.3999999999999999E-2</v>
      </c>
      <c r="E117" s="155">
        <f t="shared" ca="1" si="45"/>
        <v>1.0002087200000001</v>
      </c>
      <c r="F117" s="155">
        <f ca="1">(TRUNC(PRODUCT($E$12:$E116),16))</f>
        <v>1.0175270320958101</v>
      </c>
      <c r="G117" s="155">
        <f t="shared" si="46"/>
        <v>1</v>
      </c>
      <c r="H117" s="155">
        <f t="shared" ca="1" si="47"/>
        <v>1.0175270300000001</v>
      </c>
      <c r="I117" s="154">
        <f t="shared" si="37"/>
        <v>1.7999999999999999E-2</v>
      </c>
      <c r="J117" s="156">
        <f t="shared" si="38"/>
        <v>43629</v>
      </c>
      <c r="K117" s="157">
        <f t="shared" si="39"/>
        <v>74</v>
      </c>
      <c r="L117" s="158">
        <f t="shared" si="40"/>
        <v>74</v>
      </c>
      <c r="M117" s="159">
        <f t="shared" si="30"/>
        <v>1.0052524519999999</v>
      </c>
      <c r="N117" s="159">
        <f t="shared" ca="1" si="31"/>
        <v>1.0228715420000001</v>
      </c>
      <c r="O117" s="158">
        <f t="shared" si="41"/>
        <v>0</v>
      </c>
      <c r="P117" s="155">
        <f t="shared" ca="1" si="32"/>
        <v>22871.542000000001</v>
      </c>
      <c r="Q117" s="160">
        <f t="shared" si="33"/>
        <v>0</v>
      </c>
      <c r="R117" s="155">
        <f t="shared" si="34"/>
        <v>0</v>
      </c>
      <c r="S117" s="161" t="str">
        <f t="shared" si="42"/>
        <v>A+J=</v>
      </c>
      <c r="T117" s="156">
        <f t="shared" si="43"/>
        <v>43812</v>
      </c>
      <c r="U117" s="3"/>
      <c r="V117" s="4"/>
      <c r="W117" s="20"/>
      <c r="X117" s="49"/>
      <c r="Y117" s="22"/>
      <c r="Z117" s="23"/>
      <c r="AA117" s="22"/>
      <c r="AB117" s="29"/>
      <c r="AC117" s="31"/>
      <c r="AD117" s="22"/>
      <c r="AE117" s="20"/>
      <c r="AF117" s="25"/>
      <c r="AG117" s="21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ht="12.75" x14ac:dyDescent="0.2">
      <c r="A118" s="151">
        <f t="shared" si="35"/>
        <v>43735</v>
      </c>
      <c r="B118" s="152">
        <f t="shared" ca="1" si="44"/>
        <v>1023157.468</v>
      </c>
      <c r="C118" s="153">
        <f t="shared" si="36"/>
        <v>1000000</v>
      </c>
      <c r="D118" s="154">
        <f ca="1">IF(A118&lt;$B$1,VLOOKUP(A118,[1]DI!$A$4:$B$15000,2,FALSE),0)</f>
        <v>5.3999999999999999E-2</v>
      </c>
      <c r="E118" s="155">
        <f t="shared" ca="1" si="45"/>
        <v>1.0002087200000001</v>
      </c>
      <c r="F118" s="155">
        <f ca="1">(TRUNC(PRODUCT($E$12:$E117),16))</f>
        <v>1.01773941033795</v>
      </c>
      <c r="G118" s="155">
        <f t="shared" si="46"/>
        <v>1</v>
      </c>
      <c r="H118" s="155">
        <f t="shared" ca="1" si="47"/>
        <v>1.0177394099999999</v>
      </c>
      <c r="I118" s="154">
        <f t="shared" si="37"/>
        <v>1.7999999999999999E-2</v>
      </c>
      <c r="J118" s="156">
        <f t="shared" si="38"/>
        <v>43629</v>
      </c>
      <c r="K118" s="157">
        <f t="shared" si="39"/>
        <v>75</v>
      </c>
      <c r="L118" s="158">
        <f t="shared" si="40"/>
        <v>75</v>
      </c>
      <c r="M118" s="159">
        <f t="shared" si="30"/>
        <v>1.00532362</v>
      </c>
      <c r="N118" s="159">
        <f t="shared" ca="1" si="31"/>
        <v>1.023157468</v>
      </c>
      <c r="O118" s="158">
        <f t="shared" si="41"/>
        <v>0</v>
      </c>
      <c r="P118" s="155">
        <f t="shared" ca="1" si="32"/>
        <v>23157.468000000001</v>
      </c>
      <c r="Q118" s="160">
        <f t="shared" si="33"/>
        <v>0</v>
      </c>
      <c r="R118" s="155">
        <f t="shared" si="34"/>
        <v>0</v>
      </c>
      <c r="S118" s="161" t="str">
        <f t="shared" si="42"/>
        <v>A+J=</v>
      </c>
      <c r="T118" s="156">
        <f t="shared" si="43"/>
        <v>43812</v>
      </c>
      <c r="U118" s="3"/>
      <c r="V118" s="4"/>
      <c r="W118" s="20"/>
      <c r="X118" s="49"/>
      <c r="Y118" s="22"/>
      <c r="Z118" s="23"/>
      <c r="AA118" s="22"/>
      <c r="AB118" s="29"/>
      <c r="AC118" s="31"/>
      <c r="AD118" s="22"/>
      <c r="AE118" s="20"/>
      <c r="AF118" s="25"/>
      <c r="AG118" s="21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ht="12.75" x14ac:dyDescent="0.2">
      <c r="A119" s="151">
        <f t="shared" si="35"/>
        <v>43736</v>
      </c>
      <c r="B119" s="152">
        <f t="shared" ca="1" si="44"/>
        <v>1023443.469</v>
      </c>
      <c r="C119" s="153">
        <f t="shared" si="36"/>
        <v>1000000</v>
      </c>
      <c r="D119" s="154">
        <f ca="1">IF(A119&lt;$B$1,VLOOKUP(A119,[1]DI!$A$4:$B$15000,2,FALSE),0)</f>
        <v>0</v>
      </c>
      <c r="E119" s="155">
        <f t="shared" ca="1" si="45"/>
        <v>1</v>
      </c>
      <c r="F119" s="155">
        <f ca="1">(TRUNC(PRODUCT($E$12:$E118),16))</f>
        <v>1.01795183290767</v>
      </c>
      <c r="G119" s="155">
        <f t="shared" si="46"/>
        <v>1</v>
      </c>
      <c r="H119" s="155">
        <f t="shared" ca="1" si="47"/>
        <v>1.0179518299999999</v>
      </c>
      <c r="I119" s="154">
        <f t="shared" si="37"/>
        <v>1.7999999999999999E-2</v>
      </c>
      <c r="J119" s="156">
        <f t="shared" si="38"/>
        <v>43629</v>
      </c>
      <c r="K119" s="157">
        <f t="shared" si="39"/>
        <v>75</v>
      </c>
      <c r="L119" s="158">
        <f t="shared" si="40"/>
        <v>76</v>
      </c>
      <c r="M119" s="159">
        <f t="shared" si="30"/>
        <v>1.005394793</v>
      </c>
      <c r="N119" s="159">
        <f t="shared" ca="1" si="31"/>
        <v>1.0234434690000001</v>
      </c>
      <c r="O119" s="158">
        <f t="shared" si="41"/>
        <v>0</v>
      </c>
      <c r="P119" s="155">
        <f t="shared" ca="1" si="32"/>
        <v>23443.469000000001</v>
      </c>
      <c r="Q119" s="160">
        <f t="shared" si="33"/>
        <v>0</v>
      </c>
      <c r="R119" s="155">
        <f t="shared" si="34"/>
        <v>0</v>
      </c>
      <c r="S119" s="161" t="str">
        <f t="shared" si="42"/>
        <v>A+J=</v>
      </c>
      <c r="T119" s="156">
        <f t="shared" si="43"/>
        <v>43812</v>
      </c>
      <c r="U119" s="3"/>
      <c r="V119" s="4"/>
      <c r="W119" s="20"/>
      <c r="X119" s="49"/>
      <c r="Y119" s="22"/>
      <c r="Z119" s="23"/>
      <c r="AA119" s="22"/>
      <c r="AB119" s="29"/>
      <c r="AC119" s="31"/>
      <c r="AD119" s="22"/>
      <c r="AE119" s="20"/>
      <c r="AF119" s="25"/>
      <c r="AG119" s="21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ht="12.75" x14ac:dyDescent="0.2">
      <c r="A120" s="151">
        <f t="shared" si="35"/>
        <v>43737</v>
      </c>
      <c r="B120" s="152">
        <f t="shared" ca="1" si="44"/>
        <v>1023443.469</v>
      </c>
      <c r="C120" s="153">
        <f t="shared" si="36"/>
        <v>1000000</v>
      </c>
      <c r="D120" s="154">
        <f ca="1">IF(A120&lt;$B$1,VLOOKUP(A120,[1]DI!$A$4:$B$15000,2,FALSE),0)</f>
        <v>0</v>
      </c>
      <c r="E120" s="155">
        <f t="shared" ca="1" si="45"/>
        <v>1</v>
      </c>
      <c r="F120" s="155">
        <f ca="1">(TRUNC(PRODUCT($E$12:$E119),16))</f>
        <v>1.01795183290767</v>
      </c>
      <c r="G120" s="155">
        <f t="shared" si="46"/>
        <v>1</v>
      </c>
      <c r="H120" s="155">
        <f t="shared" ca="1" si="47"/>
        <v>1.0179518299999999</v>
      </c>
      <c r="I120" s="154">
        <f t="shared" si="37"/>
        <v>1.7999999999999999E-2</v>
      </c>
      <c r="J120" s="156">
        <f t="shared" si="38"/>
        <v>43629</v>
      </c>
      <c r="K120" s="157">
        <f t="shared" si="39"/>
        <v>75</v>
      </c>
      <c r="L120" s="158">
        <f t="shared" si="40"/>
        <v>76</v>
      </c>
      <c r="M120" s="159">
        <f t="shared" si="30"/>
        <v>1.005394793</v>
      </c>
      <c r="N120" s="159">
        <f t="shared" ca="1" si="31"/>
        <v>1.0234434690000001</v>
      </c>
      <c r="O120" s="158">
        <f t="shared" si="41"/>
        <v>0</v>
      </c>
      <c r="P120" s="155">
        <f t="shared" ca="1" si="32"/>
        <v>23443.469000000001</v>
      </c>
      <c r="Q120" s="160">
        <f t="shared" si="33"/>
        <v>0</v>
      </c>
      <c r="R120" s="155">
        <f t="shared" si="34"/>
        <v>0</v>
      </c>
      <c r="S120" s="161" t="str">
        <f t="shared" si="42"/>
        <v>A+J=</v>
      </c>
      <c r="T120" s="156">
        <f t="shared" si="43"/>
        <v>43812</v>
      </c>
      <c r="U120" s="3"/>
      <c r="V120" s="4"/>
      <c r="W120" s="20"/>
      <c r="X120" s="49"/>
      <c r="Y120" s="22"/>
      <c r="Z120" s="23"/>
      <c r="AA120" s="22"/>
      <c r="AB120" s="29"/>
      <c r="AC120" s="31"/>
      <c r="AD120" s="22"/>
      <c r="AE120" s="20"/>
      <c r="AF120" s="25"/>
      <c r="AG120" s="21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ht="12.75" x14ac:dyDescent="0.2">
      <c r="A121" s="151">
        <f t="shared" si="35"/>
        <v>43738</v>
      </c>
      <c r="B121" s="152">
        <f t="shared" ca="1" si="44"/>
        <v>1023443.469</v>
      </c>
      <c r="C121" s="153">
        <f t="shared" si="36"/>
        <v>1000000</v>
      </c>
      <c r="D121" s="154">
        <f ca="1">IF(A121&lt;$B$1,VLOOKUP(A121,[1]DI!$A$4:$B$15000,2,FALSE),0)</f>
        <v>5.3999999999999999E-2</v>
      </c>
      <c r="E121" s="155">
        <f t="shared" ca="1" si="45"/>
        <v>1.0002087200000001</v>
      </c>
      <c r="F121" s="155">
        <f ca="1">(TRUNC(PRODUCT($E$12:$E120),16))</f>
        <v>1.01795183290767</v>
      </c>
      <c r="G121" s="155">
        <f t="shared" si="46"/>
        <v>1</v>
      </c>
      <c r="H121" s="155">
        <f t="shared" ca="1" si="47"/>
        <v>1.0179518299999999</v>
      </c>
      <c r="I121" s="154">
        <f t="shared" si="37"/>
        <v>1.7999999999999999E-2</v>
      </c>
      <c r="J121" s="156">
        <f t="shared" si="38"/>
        <v>43629</v>
      </c>
      <c r="K121" s="157">
        <f t="shared" si="39"/>
        <v>76</v>
      </c>
      <c r="L121" s="158">
        <f t="shared" si="40"/>
        <v>76</v>
      </c>
      <c r="M121" s="159">
        <f t="shared" si="30"/>
        <v>1.005394793</v>
      </c>
      <c r="N121" s="159">
        <f t="shared" ca="1" si="31"/>
        <v>1.0234434690000001</v>
      </c>
      <c r="O121" s="158">
        <f t="shared" si="41"/>
        <v>0</v>
      </c>
      <c r="P121" s="155">
        <f t="shared" ca="1" si="32"/>
        <v>23443.469000000001</v>
      </c>
      <c r="Q121" s="160">
        <f t="shared" si="33"/>
        <v>0</v>
      </c>
      <c r="R121" s="155">
        <f t="shared" si="34"/>
        <v>0</v>
      </c>
      <c r="S121" s="161" t="str">
        <f t="shared" si="42"/>
        <v>A+J=</v>
      </c>
      <c r="T121" s="156">
        <f t="shared" si="43"/>
        <v>43812</v>
      </c>
      <c r="U121" s="3"/>
      <c r="V121" s="4"/>
      <c r="W121" s="20"/>
      <c r="X121" s="49"/>
      <c r="Y121" s="22"/>
      <c r="Z121" s="23"/>
      <c r="AA121" s="22"/>
      <c r="AB121" s="29"/>
      <c r="AC121" s="31"/>
      <c r="AD121" s="22"/>
      <c r="AE121" s="20"/>
      <c r="AF121" s="25"/>
      <c r="AG121" s="21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ht="12.75" x14ac:dyDescent="0.2">
      <c r="A122" s="151">
        <f t="shared" si="35"/>
        <v>43739</v>
      </c>
      <c r="B122" s="152">
        <f t="shared" ca="1" si="44"/>
        <v>1023729.55599999</v>
      </c>
      <c r="C122" s="153">
        <f t="shared" si="36"/>
        <v>1000000</v>
      </c>
      <c r="D122" s="154">
        <f ca="1">IF(A122&lt;$B$1,VLOOKUP(A122,[1]DI!$A$4:$B$15000,2,FALSE),0)</f>
        <v>5.3999999999999999E-2</v>
      </c>
      <c r="E122" s="155">
        <f t="shared" ca="1" si="45"/>
        <v>1.0002087200000001</v>
      </c>
      <c r="F122" s="155">
        <f ca="1">(TRUNC(PRODUCT($E$12:$E121),16))</f>
        <v>1.0181642998142399</v>
      </c>
      <c r="G122" s="155">
        <f t="shared" si="46"/>
        <v>1</v>
      </c>
      <c r="H122" s="155">
        <f t="shared" ca="1" si="47"/>
        <v>1.0181643</v>
      </c>
      <c r="I122" s="154">
        <f t="shared" si="37"/>
        <v>1.7999999999999999E-2</v>
      </c>
      <c r="J122" s="156">
        <f t="shared" si="38"/>
        <v>43629</v>
      </c>
      <c r="K122" s="157">
        <f t="shared" si="39"/>
        <v>77</v>
      </c>
      <c r="L122" s="158">
        <f t="shared" si="40"/>
        <v>77</v>
      </c>
      <c r="M122" s="159">
        <f t="shared" si="30"/>
        <v>1.0054659699999999</v>
      </c>
      <c r="N122" s="159">
        <f t="shared" ca="1" si="31"/>
        <v>1.0237295559999999</v>
      </c>
      <c r="O122" s="158">
        <f t="shared" si="41"/>
        <v>0</v>
      </c>
      <c r="P122" s="155">
        <f t="shared" ca="1" si="32"/>
        <v>23729.55599999</v>
      </c>
      <c r="Q122" s="160">
        <f t="shared" si="33"/>
        <v>0</v>
      </c>
      <c r="R122" s="155">
        <f t="shared" si="34"/>
        <v>0</v>
      </c>
      <c r="S122" s="161" t="str">
        <f t="shared" si="42"/>
        <v>A+J=</v>
      </c>
      <c r="T122" s="156">
        <f t="shared" si="43"/>
        <v>43812</v>
      </c>
      <c r="U122" s="3"/>
      <c r="V122" s="4"/>
      <c r="W122" s="20"/>
      <c r="X122" s="49"/>
      <c r="Y122" s="22"/>
      <c r="Z122" s="23"/>
      <c r="AA122" s="22"/>
      <c r="AB122" s="29"/>
      <c r="AC122" s="31"/>
      <c r="AD122" s="22"/>
      <c r="AE122" s="20"/>
      <c r="AF122" s="25"/>
      <c r="AG122" s="21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ht="12.75" x14ac:dyDescent="0.2">
      <c r="A123" s="151">
        <f t="shared" si="35"/>
        <v>43740</v>
      </c>
      <c r="B123" s="152">
        <f t="shared" ca="1" si="44"/>
        <v>1024015.718</v>
      </c>
      <c r="C123" s="153">
        <f t="shared" si="36"/>
        <v>1000000</v>
      </c>
      <c r="D123" s="154">
        <f ca="1">IF(A123&lt;$B$1,VLOOKUP(A123,[1]DI!$A$4:$B$15000,2,FALSE),0)</f>
        <v>5.3999999999999999E-2</v>
      </c>
      <c r="E123" s="155">
        <f t="shared" ca="1" si="45"/>
        <v>1.0002087200000001</v>
      </c>
      <c r="F123" s="155">
        <f ca="1">(TRUNC(PRODUCT($E$12:$E122),16))</f>
        <v>1.0183768110669</v>
      </c>
      <c r="G123" s="155">
        <f t="shared" si="46"/>
        <v>1</v>
      </c>
      <c r="H123" s="155">
        <f t="shared" ca="1" si="47"/>
        <v>1.0183768099999999</v>
      </c>
      <c r="I123" s="154">
        <f t="shared" si="37"/>
        <v>1.7999999999999999E-2</v>
      </c>
      <c r="J123" s="156">
        <f t="shared" si="38"/>
        <v>43629</v>
      </c>
      <c r="K123" s="157">
        <f t="shared" si="39"/>
        <v>78</v>
      </c>
      <c r="L123" s="158">
        <f t="shared" si="40"/>
        <v>78</v>
      </c>
      <c r="M123" s="159">
        <f t="shared" si="30"/>
        <v>1.0055371529999999</v>
      </c>
      <c r="N123" s="159">
        <f t="shared" ca="1" si="31"/>
        <v>1.024015718</v>
      </c>
      <c r="O123" s="158">
        <f t="shared" si="41"/>
        <v>0</v>
      </c>
      <c r="P123" s="155">
        <f t="shared" ca="1" si="32"/>
        <v>24015.718000000001</v>
      </c>
      <c r="Q123" s="160">
        <f t="shared" si="33"/>
        <v>0</v>
      </c>
      <c r="R123" s="155">
        <f t="shared" si="34"/>
        <v>0</v>
      </c>
      <c r="S123" s="161" t="str">
        <f t="shared" si="42"/>
        <v>A+J=</v>
      </c>
      <c r="T123" s="156">
        <f t="shared" si="43"/>
        <v>43812</v>
      </c>
      <c r="U123" s="3"/>
      <c r="V123" s="4"/>
      <c r="W123" s="20"/>
      <c r="X123" s="49"/>
      <c r="Y123" s="22"/>
      <c r="Z123" s="23"/>
      <c r="AA123" s="22"/>
      <c r="AB123" s="29"/>
      <c r="AC123" s="31"/>
      <c r="AD123" s="22"/>
      <c r="AE123" s="20"/>
      <c r="AF123" s="25"/>
      <c r="AG123" s="21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ht="12.75" x14ac:dyDescent="0.2">
      <c r="A124" s="151">
        <f t="shared" si="35"/>
        <v>43741</v>
      </c>
      <c r="B124" s="152">
        <f t="shared" ca="1" si="44"/>
        <v>1024301.9669999999</v>
      </c>
      <c r="C124" s="153">
        <f t="shared" si="36"/>
        <v>1000000</v>
      </c>
      <c r="D124" s="154">
        <f ca="1">IF(A124&lt;$B$1,VLOOKUP(A124,[1]DI!$A$4:$B$15000,2,FALSE),0)</f>
        <v>5.3999999999999999E-2</v>
      </c>
      <c r="E124" s="155">
        <f t="shared" ca="1" si="45"/>
        <v>1.0002087200000001</v>
      </c>
      <c r="F124" s="155">
        <f ca="1">(TRUNC(PRODUCT($E$12:$E123),16))</f>
        <v>1.0185893666749</v>
      </c>
      <c r="G124" s="155">
        <f t="shared" si="46"/>
        <v>1</v>
      </c>
      <c r="H124" s="155">
        <f t="shared" ca="1" si="47"/>
        <v>1.0185893699999999</v>
      </c>
      <c r="I124" s="154">
        <f t="shared" si="37"/>
        <v>1.7999999999999999E-2</v>
      </c>
      <c r="J124" s="156">
        <f t="shared" si="38"/>
        <v>43629</v>
      </c>
      <c r="K124" s="157">
        <f t="shared" si="39"/>
        <v>79</v>
      </c>
      <c r="L124" s="158">
        <f t="shared" si="40"/>
        <v>79</v>
      </c>
      <c r="M124" s="159">
        <f t="shared" si="30"/>
        <v>1.0056083410000001</v>
      </c>
      <c r="N124" s="159">
        <f t="shared" ca="1" si="31"/>
        <v>1.024301967</v>
      </c>
      <c r="O124" s="158">
        <f t="shared" si="41"/>
        <v>0</v>
      </c>
      <c r="P124" s="155">
        <f t="shared" ca="1" si="32"/>
        <v>24301.967000000001</v>
      </c>
      <c r="Q124" s="160">
        <f t="shared" si="33"/>
        <v>0</v>
      </c>
      <c r="R124" s="155">
        <f t="shared" si="34"/>
        <v>0</v>
      </c>
      <c r="S124" s="161" t="str">
        <f t="shared" si="42"/>
        <v>A+J=</v>
      </c>
      <c r="T124" s="156">
        <f t="shared" si="43"/>
        <v>43812</v>
      </c>
      <c r="U124" s="3"/>
      <c r="V124" s="4"/>
      <c r="W124" s="20"/>
      <c r="X124" s="49"/>
      <c r="Y124" s="22"/>
      <c r="Z124" s="23"/>
      <c r="AA124" s="22"/>
      <c r="AB124" s="29"/>
      <c r="AC124" s="31"/>
      <c r="AD124" s="22"/>
      <c r="AE124" s="20"/>
      <c r="AF124" s="25"/>
      <c r="AG124" s="21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ht="12.75" x14ac:dyDescent="0.2">
      <c r="A125" s="151">
        <f t="shared" si="35"/>
        <v>43742</v>
      </c>
      <c r="B125" s="152">
        <f t="shared" ca="1" si="44"/>
        <v>1024588.29</v>
      </c>
      <c r="C125" s="153">
        <f t="shared" si="36"/>
        <v>1000000</v>
      </c>
      <c r="D125" s="154">
        <f ca="1">IF(A125&lt;$B$1,VLOOKUP(A125,[1]DI!$A$4:$B$15000,2,FALSE),0)</f>
        <v>5.3999999999999999E-2</v>
      </c>
      <c r="E125" s="155">
        <f t="shared" ca="1" si="45"/>
        <v>1.0002087200000001</v>
      </c>
      <c r="F125" s="155">
        <f ca="1">(TRUNC(PRODUCT($E$12:$E124),16))</f>
        <v>1.0188019666475101</v>
      </c>
      <c r="G125" s="155">
        <f t="shared" si="46"/>
        <v>1</v>
      </c>
      <c r="H125" s="155">
        <f t="shared" ca="1" si="47"/>
        <v>1.0188019699999999</v>
      </c>
      <c r="I125" s="154">
        <f t="shared" si="37"/>
        <v>1.7999999999999999E-2</v>
      </c>
      <c r="J125" s="156">
        <f t="shared" si="38"/>
        <v>43629</v>
      </c>
      <c r="K125" s="157">
        <f t="shared" si="39"/>
        <v>80</v>
      </c>
      <c r="L125" s="158">
        <f t="shared" si="40"/>
        <v>80</v>
      </c>
      <c r="M125" s="159">
        <f t="shared" si="30"/>
        <v>1.005679534</v>
      </c>
      <c r="N125" s="159">
        <f t="shared" ca="1" si="31"/>
        <v>1.0245882900000001</v>
      </c>
      <c r="O125" s="158">
        <f t="shared" si="41"/>
        <v>0</v>
      </c>
      <c r="P125" s="155">
        <f t="shared" ca="1" si="32"/>
        <v>24588.29</v>
      </c>
      <c r="Q125" s="160">
        <f t="shared" si="33"/>
        <v>0</v>
      </c>
      <c r="R125" s="155">
        <f t="shared" si="34"/>
        <v>0</v>
      </c>
      <c r="S125" s="161" t="str">
        <f t="shared" si="42"/>
        <v>A+J=</v>
      </c>
      <c r="T125" s="156">
        <f t="shared" si="43"/>
        <v>43812</v>
      </c>
      <c r="U125" s="3"/>
      <c r="V125" s="4"/>
      <c r="W125" s="20"/>
      <c r="X125" s="49"/>
      <c r="Y125" s="22"/>
      <c r="Z125" s="23"/>
      <c r="AA125" s="22"/>
      <c r="AB125" s="29"/>
      <c r="AC125" s="31"/>
      <c r="AD125" s="22"/>
      <c r="AE125" s="20"/>
      <c r="AF125" s="25"/>
      <c r="AG125" s="21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ht="12.75" x14ac:dyDescent="0.2">
      <c r="A126" s="151">
        <f t="shared" si="35"/>
        <v>43743</v>
      </c>
      <c r="B126" s="152">
        <f t="shared" ca="1" si="44"/>
        <v>1024874.69</v>
      </c>
      <c r="C126" s="153">
        <f t="shared" si="36"/>
        <v>1000000</v>
      </c>
      <c r="D126" s="154">
        <f ca="1">IF(A126&lt;$B$1,VLOOKUP(A126,[1]DI!$A$4:$B$15000,2,FALSE),0)</f>
        <v>0</v>
      </c>
      <c r="E126" s="155">
        <f t="shared" ca="1" si="45"/>
        <v>1</v>
      </c>
      <c r="F126" s="155">
        <f ca="1">(TRUNC(PRODUCT($E$12:$E125),16))</f>
        <v>1.0190146109939899</v>
      </c>
      <c r="G126" s="155">
        <f t="shared" si="46"/>
        <v>1</v>
      </c>
      <c r="H126" s="155">
        <f t="shared" ca="1" si="47"/>
        <v>1.0190146099999999</v>
      </c>
      <c r="I126" s="154">
        <f t="shared" si="37"/>
        <v>1.7999999999999999E-2</v>
      </c>
      <c r="J126" s="156">
        <f t="shared" si="38"/>
        <v>43629</v>
      </c>
      <c r="K126" s="157">
        <f t="shared" si="39"/>
        <v>80</v>
      </c>
      <c r="L126" s="158">
        <f t="shared" si="40"/>
        <v>81</v>
      </c>
      <c r="M126" s="159">
        <f t="shared" si="30"/>
        <v>1.0057507320000001</v>
      </c>
      <c r="N126" s="159">
        <f t="shared" ca="1" si="31"/>
        <v>1.0248746900000001</v>
      </c>
      <c r="O126" s="158">
        <f t="shared" si="41"/>
        <v>0</v>
      </c>
      <c r="P126" s="155">
        <f t="shared" ca="1" si="32"/>
        <v>24874.69</v>
      </c>
      <c r="Q126" s="160">
        <f t="shared" si="33"/>
        <v>0</v>
      </c>
      <c r="R126" s="155">
        <f t="shared" si="34"/>
        <v>0</v>
      </c>
      <c r="S126" s="161" t="str">
        <f t="shared" si="42"/>
        <v>A+J=</v>
      </c>
      <c r="T126" s="156">
        <f t="shared" si="43"/>
        <v>43812</v>
      </c>
      <c r="U126" s="3"/>
      <c r="V126" s="4"/>
      <c r="W126" s="20"/>
      <c r="X126" s="49"/>
      <c r="Y126" s="22"/>
      <c r="Z126" s="23"/>
      <c r="AA126" s="22"/>
      <c r="AB126" s="29"/>
      <c r="AC126" s="31"/>
      <c r="AD126" s="22"/>
      <c r="AE126" s="20"/>
      <c r="AF126" s="25"/>
      <c r="AG126" s="21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ht="12.75" x14ac:dyDescent="0.2">
      <c r="A127" s="151">
        <f t="shared" si="35"/>
        <v>43744</v>
      </c>
      <c r="B127" s="152">
        <f t="shared" ca="1" si="44"/>
        <v>1024874.69</v>
      </c>
      <c r="C127" s="153">
        <f t="shared" si="36"/>
        <v>1000000</v>
      </c>
      <c r="D127" s="154">
        <f ca="1">IF(A127&lt;$B$1,VLOOKUP(A127,[1]DI!$A$4:$B$15000,2,FALSE),0)</f>
        <v>0</v>
      </c>
      <c r="E127" s="155">
        <f t="shared" ca="1" si="45"/>
        <v>1</v>
      </c>
      <c r="F127" s="155">
        <f ca="1">(TRUNC(PRODUCT($E$12:$E126),16))</f>
        <v>1.0190146109939899</v>
      </c>
      <c r="G127" s="155">
        <f t="shared" si="46"/>
        <v>1</v>
      </c>
      <c r="H127" s="155">
        <f t="shared" ca="1" si="47"/>
        <v>1.0190146099999999</v>
      </c>
      <c r="I127" s="154">
        <f t="shared" si="37"/>
        <v>1.7999999999999999E-2</v>
      </c>
      <c r="J127" s="156">
        <f t="shared" si="38"/>
        <v>43629</v>
      </c>
      <c r="K127" s="157">
        <f t="shared" si="39"/>
        <v>80</v>
      </c>
      <c r="L127" s="158">
        <f t="shared" si="40"/>
        <v>81</v>
      </c>
      <c r="M127" s="159">
        <f t="shared" si="30"/>
        <v>1.0057507320000001</v>
      </c>
      <c r="N127" s="159">
        <f t="shared" ca="1" si="31"/>
        <v>1.0248746900000001</v>
      </c>
      <c r="O127" s="158">
        <f t="shared" si="41"/>
        <v>0</v>
      </c>
      <c r="P127" s="155">
        <f t="shared" ca="1" si="32"/>
        <v>24874.69</v>
      </c>
      <c r="Q127" s="160">
        <f t="shared" si="33"/>
        <v>0</v>
      </c>
      <c r="R127" s="155">
        <f t="shared" si="34"/>
        <v>0</v>
      </c>
      <c r="S127" s="161" t="str">
        <f t="shared" si="42"/>
        <v>A+J=</v>
      </c>
      <c r="T127" s="156">
        <f t="shared" si="43"/>
        <v>43812</v>
      </c>
      <c r="U127" s="3"/>
      <c r="V127" s="4"/>
      <c r="W127" s="20"/>
      <c r="X127" s="49"/>
      <c r="Y127" s="22"/>
      <c r="Z127" s="23"/>
      <c r="AA127" s="22"/>
      <c r="AB127" s="29"/>
      <c r="AC127" s="31"/>
      <c r="AD127" s="22"/>
      <c r="AE127" s="20"/>
      <c r="AF127" s="25"/>
      <c r="AG127" s="21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ht="12.75" x14ac:dyDescent="0.2">
      <c r="A128" s="151">
        <f t="shared" si="35"/>
        <v>43745</v>
      </c>
      <c r="B128" s="152">
        <f t="shared" ca="1" si="44"/>
        <v>1024874.69</v>
      </c>
      <c r="C128" s="153">
        <f t="shared" si="36"/>
        <v>1000000</v>
      </c>
      <c r="D128" s="154">
        <f ca="1">IF(A128&lt;$B$1,VLOOKUP(A128,[1]DI!$A$4:$B$15000,2,FALSE),0)</f>
        <v>5.3999999999999999E-2</v>
      </c>
      <c r="E128" s="155">
        <f t="shared" ca="1" si="45"/>
        <v>1.0002087200000001</v>
      </c>
      <c r="F128" s="155">
        <f ca="1">(TRUNC(PRODUCT($E$12:$E127),16))</f>
        <v>1.0190146109939899</v>
      </c>
      <c r="G128" s="155">
        <f t="shared" si="46"/>
        <v>1</v>
      </c>
      <c r="H128" s="155">
        <f t="shared" ca="1" si="47"/>
        <v>1.0190146099999999</v>
      </c>
      <c r="I128" s="154">
        <f t="shared" si="37"/>
        <v>1.7999999999999999E-2</v>
      </c>
      <c r="J128" s="156">
        <f t="shared" si="38"/>
        <v>43629</v>
      </c>
      <c r="K128" s="157">
        <f t="shared" si="39"/>
        <v>81</v>
      </c>
      <c r="L128" s="158">
        <f t="shared" si="40"/>
        <v>81</v>
      </c>
      <c r="M128" s="159">
        <f t="shared" si="30"/>
        <v>1.0057507320000001</v>
      </c>
      <c r="N128" s="159">
        <f t="shared" ca="1" si="31"/>
        <v>1.0248746900000001</v>
      </c>
      <c r="O128" s="158">
        <f t="shared" si="41"/>
        <v>0</v>
      </c>
      <c r="P128" s="155">
        <f t="shared" ca="1" si="32"/>
        <v>24874.69</v>
      </c>
      <c r="Q128" s="160">
        <f t="shared" si="33"/>
        <v>0</v>
      </c>
      <c r="R128" s="155">
        <f t="shared" si="34"/>
        <v>0</v>
      </c>
      <c r="S128" s="161" t="str">
        <f t="shared" si="42"/>
        <v>A+J=</v>
      </c>
      <c r="T128" s="156">
        <f t="shared" si="43"/>
        <v>43812</v>
      </c>
      <c r="U128" s="3"/>
      <c r="V128" s="4"/>
      <c r="W128" s="20"/>
      <c r="X128" s="49"/>
      <c r="Y128" s="22"/>
      <c r="Z128" s="23"/>
      <c r="AA128" s="22"/>
      <c r="AB128" s="29"/>
      <c r="AC128" s="31"/>
      <c r="AD128" s="22"/>
      <c r="AE128" s="20"/>
      <c r="AF128" s="25"/>
      <c r="AG128" s="21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ht="12.75" x14ac:dyDescent="0.2">
      <c r="A129" s="151">
        <f t="shared" si="35"/>
        <v>43746</v>
      </c>
      <c r="B129" s="152">
        <f t="shared" ca="1" si="44"/>
        <v>1025161.175</v>
      </c>
      <c r="C129" s="153">
        <f t="shared" si="36"/>
        <v>1000000</v>
      </c>
      <c r="D129" s="154">
        <f ca="1">IF(A129&lt;$B$1,VLOOKUP(A129,[1]DI!$A$4:$B$15000,2,FALSE),0)</f>
        <v>5.3999999999999999E-2</v>
      </c>
      <c r="E129" s="155">
        <f t="shared" ca="1" si="45"/>
        <v>1.0002087200000001</v>
      </c>
      <c r="F129" s="155">
        <f ca="1">(TRUNC(PRODUCT($E$12:$E128),16))</f>
        <v>1.0192272997236</v>
      </c>
      <c r="G129" s="155">
        <f t="shared" si="46"/>
        <v>1</v>
      </c>
      <c r="H129" s="155">
        <f t="shared" ca="1" si="47"/>
        <v>1.0192273000000001</v>
      </c>
      <c r="I129" s="154">
        <f t="shared" si="37"/>
        <v>1.7999999999999999E-2</v>
      </c>
      <c r="J129" s="156">
        <f t="shared" si="38"/>
        <v>43629</v>
      </c>
      <c r="K129" s="157">
        <f t="shared" si="39"/>
        <v>82</v>
      </c>
      <c r="L129" s="158">
        <f t="shared" si="40"/>
        <v>82</v>
      </c>
      <c r="M129" s="159">
        <f t="shared" si="30"/>
        <v>1.0058219349999999</v>
      </c>
      <c r="N129" s="159">
        <f t="shared" ca="1" si="31"/>
        <v>1.025161175</v>
      </c>
      <c r="O129" s="158">
        <f t="shared" si="41"/>
        <v>0</v>
      </c>
      <c r="P129" s="155">
        <f t="shared" ca="1" si="32"/>
        <v>25161.174999999999</v>
      </c>
      <c r="Q129" s="160">
        <f t="shared" si="33"/>
        <v>0</v>
      </c>
      <c r="R129" s="155">
        <f t="shared" si="34"/>
        <v>0</v>
      </c>
      <c r="S129" s="161" t="str">
        <f t="shared" si="42"/>
        <v>A+J=</v>
      </c>
      <c r="T129" s="156">
        <f t="shared" si="43"/>
        <v>43812</v>
      </c>
      <c r="U129" s="3"/>
      <c r="V129" s="4"/>
      <c r="W129" s="20"/>
      <c r="X129" s="49"/>
      <c r="Y129" s="22"/>
      <c r="Z129" s="23"/>
      <c r="AA129" s="22"/>
      <c r="AB129" s="29"/>
      <c r="AC129" s="31"/>
      <c r="AD129" s="22"/>
      <c r="AE129" s="20"/>
      <c r="AF129" s="25"/>
      <c r="AG129" s="21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ht="12.75" x14ac:dyDescent="0.2">
      <c r="A130" s="151">
        <f t="shared" si="35"/>
        <v>43747</v>
      </c>
      <c r="B130" s="152">
        <f t="shared" ca="1" si="44"/>
        <v>1025447.736</v>
      </c>
      <c r="C130" s="153">
        <f t="shared" si="36"/>
        <v>1000000</v>
      </c>
      <c r="D130" s="154">
        <f ca="1">IF(A130&lt;$B$1,VLOOKUP(A130,[1]DI!$A$4:$B$15000,2,FALSE),0)</f>
        <v>5.3999999999999999E-2</v>
      </c>
      <c r="E130" s="155">
        <f t="shared" ca="1" si="45"/>
        <v>1.0002087200000001</v>
      </c>
      <c r="F130" s="155">
        <f ca="1">(TRUNC(PRODUCT($E$12:$E129),16))</f>
        <v>1.0194400328455999</v>
      </c>
      <c r="G130" s="155">
        <f t="shared" si="46"/>
        <v>1</v>
      </c>
      <c r="H130" s="155">
        <f t="shared" ca="1" si="47"/>
        <v>1.0194400299999999</v>
      </c>
      <c r="I130" s="154">
        <f t="shared" si="37"/>
        <v>1.7999999999999999E-2</v>
      </c>
      <c r="J130" s="156">
        <f t="shared" si="38"/>
        <v>43629</v>
      </c>
      <c r="K130" s="157">
        <f t="shared" si="39"/>
        <v>83</v>
      </c>
      <c r="L130" s="158">
        <f t="shared" si="40"/>
        <v>83</v>
      </c>
      <c r="M130" s="159">
        <f t="shared" si="30"/>
        <v>1.005893143</v>
      </c>
      <c r="N130" s="159">
        <f t="shared" ca="1" si="31"/>
        <v>1.0254477360000001</v>
      </c>
      <c r="O130" s="158">
        <f t="shared" si="41"/>
        <v>0</v>
      </c>
      <c r="P130" s="155">
        <f t="shared" ca="1" si="32"/>
        <v>25447.736000000001</v>
      </c>
      <c r="Q130" s="160">
        <f t="shared" si="33"/>
        <v>0</v>
      </c>
      <c r="R130" s="155">
        <f t="shared" si="34"/>
        <v>0</v>
      </c>
      <c r="S130" s="161" t="str">
        <f t="shared" si="42"/>
        <v>A+J=</v>
      </c>
      <c r="T130" s="156">
        <f t="shared" si="43"/>
        <v>43812</v>
      </c>
      <c r="U130" s="3"/>
      <c r="V130" s="4"/>
      <c r="W130" s="20"/>
      <c r="X130" s="49"/>
      <c r="Y130" s="22"/>
      <c r="Z130" s="23"/>
      <c r="AA130" s="22"/>
      <c r="AB130" s="29"/>
      <c r="AC130" s="31"/>
      <c r="AD130" s="22"/>
      <c r="AE130" s="20"/>
      <c r="AF130" s="25"/>
      <c r="AG130" s="21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ht="12.75" x14ac:dyDescent="0.2">
      <c r="A131" s="151">
        <f t="shared" si="35"/>
        <v>43748</v>
      </c>
      <c r="B131" s="152">
        <f t="shared" ca="1" si="44"/>
        <v>1025734.382</v>
      </c>
      <c r="C131" s="153">
        <f t="shared" si="36"/>
        <v>1000000</v>
      </c>
      <c r="D131" s="154">
        <f ca="1">IF(A131&lt;$B$1,VLOOKUP(A131,[1]DI!$A$4:$B$15000,2,FALSE),0)</f>
        <v>5.3999999999999999E-2</v>
      </c>
      <c r="E131" s="155">
        <f t="shared" ca="1" si="45"/>
        <v>1.0002087200000001</v>
      </c>
      <c r="F131" s="155">
        <f ca="1">(TRUNC(PRODUCT($E$12:$E130),16))</f>
        <v>1.0196528103692499</v>
      </c>
      <c r="G131" s="155">
        <f t="shared" si="46"/>
        <v>1</v>
      </c>
      <c r="H131" s="155">
        <f t="shared" ca="1" si="47"/>
        <v>1.01965281</v>
      </c>
      <c r="I131" s="154">
        <f t="shared" si="37"/>
        <v>1.7999999999999999E-2</v>
      </c>
      <c r="J131" s="156">
        <f t="shared" si="38"/>
        <v>43629</v>
      </c>
      <c r="K131" s="157">
        <f t="shared" si="39"/>
        <v>84</v>
      </c>
      <c r="L131" s="158">
        <f t="shared" si="40"/>
        <v>84</v>
      </c>
      <c r="M131" s="159">
        <f t="shared" si="30"/>
        <v>1.005964356</v>
      </c>
      <c r="N131" s="159">
        <f t="shared" ca="1" si="31"/>
        <v>1.025734382</v>
      </c>
      <c r="O131" s="158">
        <f t="shared" si="41"/>
        <v>0</v>
      </c>
      <c r="P131" s="155">
        <f t="shared" ca="1" si="32"/>
        <v>25734.382000000001</v>
      </c>
      <c r="Q131" s="160">
        <f t="shared" si="33"/>
        <v>0</v>
      </c>
      <c r="R131" s="155">
        <f t="shared" si="34"/>
        <v>0</v>
      </c>
      <c r="S131" s="161" t="str">
        <f t="shared" si="42"/>
        <v>A+J=</v>
      </c>
      <c r="T131" s="156">
        <f t="shared" si="43"/>
        <v>43812</v>
      </c>
      <c r="U131" s="3"/>
      <c r="V131" s="4"/>
      <c r="W131" s="20"/>
      <c r="X131" s="49"/>
      <c r="Y131" s="22"/>
      <c r="Z131" s="23"/>
      <c r="AA131" s="22"/>
      <c r="AB131" s="29"/>
      <c r="AC131" s="31"/>
      <c r="AD131" s="22"/>
      <c r="AE131" s="20"/>
      <c r="AF131" s="25"/>
      <c r="AG131" s="21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ht="12.75" x14ac:dyDescent="0.2">
      <c r="A132" s="151">
        <f t="shared" si="35"/>
        <v>43749</v>
      </c>
      <c r="B132" s="152">
        <f t="shared" ca="1" si="44"/>
        <v>1026021.1040000001</v>
      </c>
      <c r="C132" s="153">
        <f t="shared" si="36"/>
        <v>1000000</v>
      </c>
      <c r="D132" s="154">
        <f ca="1">IF(A132&lt;$B$1,VLOOKUP(A132,[1]DI!$A$4:$B$15000,2,FALSE),0)</f>
        <v>5.3999999999999999E-2</v>
      </c>
      <c r="E132" s="155">
        <f t="shared" ca="1" si="45"/>
        <v>1.0002087200000001</v>
      </c>
      <c r="F132" s="155">
        <f ca="1">(TRUNC(PRODUCT($E$12:$E131),16))</f>
        <v>1.01986563230383</v>
      </c>
      <c r="G132" s="155">
        <f t="shared" si="46"/>
        <v>1</v>
      </c>
      <c r="H132" s="155">
        <f t="shared" ca="1" si="47"/>
        <v>1.01986563</v>
      </c>
      <c r="I132" s="154">
        <f t="shared" si="37"/>
        <v>1.7999999999999999E-2</v>
      </c>
      <c r="J132" s="156">
        <f t="shared" si="38"/>
        <v>43629</v>
      </c>
      <c r="K132" s="157">
        <f t="shared" si="39"/>
        <v>85</v>
      </c>
      <c r="L132" s="158">
        <f t="shared" si="40"/>
        <v>85</v>
      </c>
      <c r="M132" s="159">
        <f t="shared" si="30"/>
        <v>1.006035574</v>
      </c>
      <c r="N132" s="159">
        <f t="shared" ca="1" si="31"/>
        <v>1.026021104</v>
      </c>
      <c r="O132" s="158">
        <f t="shared" si="41"/>
        <v>0</v>
      </c>
      <c r="P132" s="155">
        <f t="shared" ca="1" si="32"/>
        <v>26021.103999999999</v>
      </c>
      <c r="Q132" s="160">
        <f t="shared" si="33"/>
        <v>0</v>
      </c>
      <c r="R132" s="155">
        <f t="shared" si="34"/>
        <v>0</v>
      </c>
      <c r="S132" s="161" t="str">
        <f t="shared" si="42"/>
        <v>A+J=</v>
      </c>
      <c r="T132" s="156">
        <f t="shared" si="43"/>
        <v>43812</v>
      </c>
      <c r="U132" s="3"/>
      <c r="V132" s="4"/>
      <c r="W132" s="20"/>
      <c r="X132" s="49"/>
      <c r="Y132" s="22"/>
      <c r="Z132" s="23"/>
      <c r="AA132" s="22"/>
      <c r="AB132" s="29"/>
      <c r="AC132" s="31"/>
      <c r="AD132" s="22"/>
      <c r="AE132" s="20"/>
      <c r="AF132" s="25"/>
      <c r="AG132" s="21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ht="12.75" x14ac:dyDescent="0.2">
      <c r="A133" s="151">
        <f t="shared" si="35"/>
        <v>43750</v>
      </c>
      <c r="B133" s="152">
        <f t="shared" ca="1" si="44"/>
        <v>1026307.912</v>
      </c>
      <c r="C133" s="153">
        <f t="shared" si="36"/>
        <v>1000000</v>
      </c>
      <c r="D133" s="154">
        <f ca="1">IF(A133&lt;$B$1,VLOOKUP(A133,[1]DI!$A$4:$B$15000,2,FALSE),0)</f>
        <v>0</v>
      </c>
      <c r="E133" s="155">
        <f t="shared" ca="1" si="45"/>
        <v>1</v>
      </c>
      <c r="F133" s="155">
        <f ca="1">(TRUNC(PRODUCT($E$12:$E132),16))</f>
        <v>1.02007849865861</v>
      </c>
      <c r="G133" s="155">
        <f t="shared" si="46"/>
        <v>1</v>
      </c>
      <c r="H133" s="155">
        <f t="shared" ca="1" si="47"/>
        <v>1.0200785000000001</v>
      </c>
      <c r="I133" s="154">
        <f t="shared" si="37"/>
        <v>1.7999999999999999E-2</v>
      </c>
      <c r="J133" s="156">
        <f t="shared" si="38"/>
        <v>43629</v>
      </c>
      <c r="K133" s="157">
        <f t="shared" si="39"/>
        <v>85</v>
      </c>
      <c r="L133" s="158">
        <f t="shared" si="40"/>
        <v>86</v>
      </c>
      <c r="M133" s="159">
        <f t="shared" si="30"/>
        <v>1.0061067969999999</v>
      </c>
      <c r="N133" s="159">
        <f t="shared" ca="1" si="31"/>
        <v>1.026307912</v>
      </c>
      <c r="O133" s="158">
        <f t="shared" si="41"/>
        <v>0</v>
      </c>
      <c r="P133" s="155">
        <f t="shared" ca="1" si="32"/>
        <v>26307.912</v>
      </c>
      <c r="Q133" s="160">
        <f t="shared" si="33"/>
        <v>0</v>
      </c>
      <c r="R133" s="155">
        <f t="shared" si="34"/>
        <v>0</v>
      </c>
      <c r="S133" s="161" t="str">
        <f t="shared" si="42"/>
        <v>A+J=</v>
      </c>
      <c r="T133" s="156">
        <f t="shared" si="43"/>
        <v>43812</v>
      </c>
      <c r="U133" s="3"/>
      <c r="V133" s="4"/>
      <c r="W133" s="20"/>
      <c r="X133" s="49"/>
      <c r="Y133" s="22"/>
      <c r="Z133" s="23"/>
      <c r="AA133" s="22"/>
      <c r="AB133" s="29"/>
      <c r="AC133" s="31"/>
      <c r="AD133" s="22"/>
      <c r="AE133" s="20"/>
      <c r="AF133" s="25"/>
      <c r="AG133" s="21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ht="12.75" x14ac:dyDescent="0.2">
      <c r="A134" s="151">
        <f t="shared" si="35"/>
        <v>43751</v>
      </c>
      <c r="B134" s="152">
        <f t="shared" ca="1" si="44"/>
        <v>1026307.912</v>
      </c>
      <c r="C134" s="153">
        <f t="shared" si="36"/>
        <v>1000000</v>
      </c>
      <c r="D134" s="154">
        <f ca="1">IF(A134&lt;$B$1,VLOOKUP(A134,[1]DI!$A$4:$B$15000,2,FALSE),0)</f>
        <v>0</v>
      </c>
      <c r="E134" s="155">
        <f t="shared" ca="1" si="45"/>
        <v>1</v>
      </c>
      <c r="F134" s="155">
        <f ca="1">(TRUNC(PRODUCT($E$12:$E133),16))</f>
        <v>1.02007849865861</v>
      </c>
      <c r="G134" s="155">
        <f t="shared" si="46"/>
        <v>1</v>
      </c>
      <c r="H134" s="155">
        <f t="shared" ca="1" si="47"/>
        <v>1.0200785000000001</v>
      </c>
      <c r="I134" s="154">
        <f t="shared" si="37"/>
        <v>1.7999999999999999E-2</v>
      </c>
      <c r="J134" s="156">
        <f t="shared" si="38"/>
        <v>43629</v>
      </c>
      <c r="K134" s="157">
        <f t="shared" si="39"/>
        <v>85</v>
      </c>
      <c r="L134" s="158">
        <f t="shared" si="40"/>
        <v>86</v>
      </c>
      <c r="M134" s="159">
        <f t="shared" si="30"/>
        <v>1.0061067969999999</v>
      </c>
      <c r="N134" s="159">
        <f t="shared" ca="1" si="31"/>
        <v>1.026307912</v>
      </c>
      <c r="O134" s="158">
        <f t="shared" si="41"/>
        <v>0</v>
      </c>
      <c r="P134" s="155">
        <f t="shared" ca="1" si="32"/>
        <v>26307.912</v>
      </c>
      <c r="Q134" s="160">
        <f t="shared" si="33"/>
        <v>0</v>
      </c>
      <c r="R134" s="155">
        <f t="shared" si="34"/>
        <v>0</v>
      </c>
      <c r="S134" s="161" t="str">
        <f t="shared" si="42"/>
        <v>A+J=</v>
      </c>
      <c r="T134" s="156">
        <f t="shared" si="43"/>
        <v>43812</v>
      </c>
      <c r="U134" s="3"/>
      <c r="V134" s="4"/>
      <c r="W134" s="20"/>
      <c r="X134" s="49"/>
      <c r="Y134" s="22"/>
      <c r="Z134" s="23"/>
      <c r="AA134" s="22"/>
      <c r="AB134" s="29"/>
      <c r="AC134" s="31"/>
      <c r="AD134" s="22"/>
      <c r="AE134" s="20"/>
      <c r="AF134" s="25"/>
      <c r="AG134" s="21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ht="12.75" x14ac:dyDescent="0.2">
      <c r="A135" s="151">
        <f t="shared" si="35"/>
        <v>43752</v>
      </c>
      <c r="B135" s="152">
        <f t="shared" ca="1" si="44"/>
        <v>1026307.912</v>
      </c>
      <c r="C135" s="153">
        <f t="shared" si="36"/>
        <v>1000000</v>
      </c>
      <c r="D135" s="154">
        <f ca="1">IF(A135&lt;$B$1,VLOOKUP(A135,[1]DI!$A$4:$B$15000,2,FALSE),0)</f>
        <v>5.3999999999999999E-2</v>
      </c>
      <c r="E135" s="155">
        <f t="shared" ca="1" si="45"/>
        <v>1.0002087200000001</v>
      </c>
      <c r="F135" s="155">
        <f ca="1">(TRUNC(PRODUCT($E$12:$E134),16))</f>
        <v>1.02007849865861</v>
      </c>
      <c r="G135" s="155">
        <f t="shared" si="46"/>
        <v>1</v>
      </c>
      <c r="H135" s="155">
        <f t="shared" ca="1" si="47"/>
        <v>1.0200785000000001</v>
      </c>
      <c r="I135" s="154">
        <f t="shared" si="37"/>
        <v>1.7999999999999999E-2</v>
      </c>
      <c r="J135" s="156">
        <f t="shared" si="38"/>
        <v>43629</v>
      </c>
      <c r="K135" s="157">
        <f t="shared" si="39"/>
        <v>86</v>
      </c>
      <c r="L135" s="158">
        <f t="shared" si="40"/>
        <v>86</v>
      </c>
      <c r="M135" s="159">
        <f t="shared" si="30"/>
        <v>1.0061067969999999</v>
      </c>
      <c r="N135" s="159">
        <f t="shared" ca="1" si="31"/>
        <v>1.026307912</v>
      </c>
      <c r="O135" s="158">
        <f t="shared" si="41"/>
        <v>0</v>
      </c>
      <c r="P135" s="155">
        <f t="shared" ca="1" si="32"/>
        <v>26307.912</v>
      </c>
      <c r="Q135" s="160">
        <f t="shared" si="33"/>
        <v>0</v>
      </c>
      <c r="R135" s="155">
        <f t="shared" si="34"/>
        <v>0</v>
      </c>
      <c r="S135" s="161" t="str">
        <f t="shared" si="42"/>
        <v>A+J=</v>
      </c>
      <c r="T135" s="156">
        <f t="shared" si="43"/>
        <v>43812</v>
      </c>
      <c r="U135" s="3"/>
      <c r="V135" s="4"/>
      <c r="W135" s="20"/>
      <c r="X135" s="49"/>
      <c r="Y135" s="22"/>
      <c r="Z135" s="23"/>
      <c r="AA135" s="22"/>
      <c r="AB135" s="29"/>
      <c r="AC135" s="31"/>
      <c r="AD135" s="22"/>
      <c r="AE135" s="20"/>
      <c r="AF135" s="25"/>
      <c r="AG135" s="21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ht="12.75" x14ac:dyDescent="0.2">
      <c r="A136" s="151">
        <f t="shared" si="35"/>
        <v>43753</v>
      </c>
      <c r="B136" s="152">
        <f t="shared" ca="1" si="44"/>
        <v>1026594.79599999</v>
      </c>
      <c r="C136" s="153">
        <f t="shared" si="36"/>
        <v>1000000</v>
      </c>
      <c r="D136" s="154">
        <f ca="1">IF(A136&lt;$B$1,VLOOKUP(A136,[1]DI!$A$4:$B$15000,2,FALSE),0)</f>
        <v>5.3999999999999999E-2</v>
      </c>
      <c r="E136" s="155">
        <f t="shared" ca="1" si="45"/>
        <v>1.0002087200000001</v>
      </c>
      <c r="F136" s="155">
        <f ca="1">(TRUNC(PRODUCT($E$12:$E135),16))</f>
        <v>1.0202914094428499</v>
      </c>
      <c r="G136" s="155">
        <f t="shared" si="46"/>
        <v>1</v>
      </c>
      <c r="H136" s="155">
        <f t="shared" ca="1" si="47"/>
        <v>1.02029141</v>
      </c>
      <c r="I136" s="154">
        <f t="shared" si="37"/>
        <v>1.7999999999999999E-2</v>
      </c>
      <c r="J136" s="156">
        <f t="shared" si="38"/>
        <v>43629</v>
      </c>
      <c r="K136" s="157">
        <f t="shared" si="39"/>
        <v>87</v>
      </c>
      <c r="L136" s="158">
        <f t="shared" si="40"/>
        <v>87</v>
      </c>
      <c r="M136" s="159">
        <f t="shared" si="30"/>
        <v>1.0061780250000001</v>
      </c>
      <c r="N136" s="159">
        <f t="shared" ca="1" si="31"/>
        <v>1.0265947959999999</v>
      </c>
      <c r="O136" s="158">
        <f t="shared" si="41"/>
        <v>0</v>
      </c>
      <c r="P136" s="155">
        <f t="shared" ca="1" si="32"/>
        <v>26594.795999990001</v>
      </c>
      <c r="Q136" s="160">
        <f t="shared" si="33"/>
        <v>0</v>
      </c>
      <c r="R136" s="155">
        <f t="shared" si="34"/>
        <v>0</v>
      </c>
      <c r="S136" s="161" t="str">
        <f t="shared" si="42"/>
        <v>A+J=</v>
      </c>
      <c r="T136" s="156">
        <f t="shared" si="43"/>
        <v>43812</v>
      </c>
      <c r="U136" s="3"/>
      <c r="V136" s="4"/>
      <c r="W136" s="20"/>
      <c r="X136" s="49"/>
      <c r="Y136" s="22"/>
      <c r="Z136" s="23"/>
      <c r="AA136" s="22"/>
      <c r="AB136" s="29"/>
      <c r="AC136" s="31"/>
      <c r="AD136" s="22"/>
      <c r="AE136" s="20"/>
      <c r="AF136" s="25"/>
      <c r="AG136" s="21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ht="12.75" x14ac:dyDescent="0.2">
      <c r="A137" s="151">
        <f t="shared" si="35"/>
        <v>43754</v>
      </c>
      <c r="B137" s="152">
        <f t="shared" ca="1" si="44"/>
        <v>1026881.755</v>
      </c>
      <c r="C137" s="153">
        <f t="shared" si="36"/>
        <v>1000000</v>
      </c>
      <c r="D137" s="154">
        <f ca="1">IF(A137&lt;$B$1,VLOOKUP(A137,[1]DI!$A$4:$B$15000,2,FALSE),0)</f>
        <v>5.3999999999999999E-2</v>
      </c>
      <c r="E137" s="155">
        <f t="shared" ca="1" si="45"/>
        <v>1.0002087200000001</v>
      </c>
      <c r="F137" s="155">
        <f ca="1">(TRUNC(PRODUCT($E$12:$E136),16))</f>
        <v>1.0205043646658301</v>
      </c>
      <c r="G137" s="155">
        <f t="shared" si="46"/>
        <v>1</v>
      </c>
      <c r="H137" s="155">
        <f t="shared" ca="1" si="47"/>
        <v>1.0205043600000001</v>
      </c>
      <c r="I137" s="154">
        <f t="shared" si="37"/>
        <v>1.7999999999999999E-2</v>
      </c>
      <c r="J137" s="156">
        <f t="shared" si="38"/>
        <v>43629</v>
      </c>
      <c r="K137" s="157">
        <f t="shared" si="39"/>
        <v>88</v>
      </c>
      <c r="L137" s="158">
        <f t="shared" si="40"/>
        <v>88</v>
      </c>
      <c r="M137" s="159">
        <f t="shared" si="30"/>
        <v>1.006249258</v>
      </c>
      <c r="N137" s="159">
        <f t="shared" ca="1" si="31"/>
        <v>1.026881755</v>
      </c>
      <c r="O137" s="158">
        <f t="shared" si="41"/>
        <v>0</v>
      </c>
      <c r="P137" s="155">
        <f t="shared" ca="1" si="32"/>
        <v>26881.755000000001</v>
      </c>
      <c r="Q137" s="160">
        <f t="shared" si="33"/>
        <v>0</v>
      </c>
      <c r="R137" s="155">
        <f t="shared" si="34"/>
        <v>0</v>
      </c>
      <c r="S137" s="161" t="str">
        <f t="shared" si="42"/>
        <v>A+J=</v>
      </c>
      <c r="T137" s="156">
        <f t="shared" si="43"/>
        <v>43812</v>
      </c>
      <c r="U137" s="3"/>
      <c r="V137" s="4"/>
      <c r="W137" s="20"/>
      <c r="X137" s="49"/>
      <c r="Y137" s="22"/>
      <c r="Z137" s="23"/>
      <c r="AA137" s="22"/>
      <c r="AB137" s="29"/>
      <c r="AC137" s="31"/>
      <c r="AD137" s="22"/>
      <c r="AE137" s="20"/>
      <c r="AF137" s="25"/>
      <c r="AG137" s="21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ht="12.75" x14ac:dyDescent="0.2">
      <c r="A138" s="151">
        <f t="shared" si="35"/>
        <v>43755</v>
      </c>
      <c r="B138" s="152">
        <f t="shared" ca="1" si="44"/>
        <v>1027168.801</v>
      </c>
      <c r="C138" s="153">
        <f t="shared" si="36"/>
        <v>1000000</v>
      </c>
      <c r="D138" s="154">
        <f ca="1">IF(A138&lt;$B$1,VLOOKUP(A138,[1]DI!$A$4:$B$15000,2,FALSE),0)</f>
        <v>5.3999999999999999E-2</v>
      </c>
      <c r="E138" s="155">
        <f t="shared" ca="1" si="45"/>
        <v>1.0002087200000001</v>
      </c>
      <c r="F138" s="155">
        <f ca="1">(TRUNC(PRODUCT($E$12:$E137),16))</f>
        <v>1.0207173643368199</v>
      </c>
      <c r="G138" s="155">
        <f t="shared" si="46"/>
        <v>1</v>
      </c>
      <c r="H138" s="155">
        <f t="shared" ca="1" si="47"/>
        <v>1.0207173599999999</v>
      </c>
      <c r="I138" s="154">
        <f t="shared" si="37"/>
        <v>1.7999999999999999E-2</v>
      </c>
      <c r="J138" s="156">
        <f t="shared" si="38"/>
        <v>43629</v>
      </c>
      <c r="K138" s="157">
        <f t="shared" si="39"/>
        <v>89</v>
      </c>
      <c r="L138" s="158">
        <f t="shared" si="40"/>
        <v>89</v>
      </c>
      <c r="M138" s="159">
        <f t="shared" si="30"/>
        <v>1.0063204969999999</v>
      </c>
      <c r="N138" s="159">
        <f t="shared" ca="1" si="31"/>
        <v>1.027168801</v>
      </c>
      <c r="O138" s="158">
        <f t="shared" si="41"/>
        <v>0</v>
      </c>
      <c r="P138" s="155">
        <f t="shared" ca="1" si="32"/>
        <v>27168.800999999999</v>
      </c>
      <c r="Q138" s="160">
        <f t="shared" si="33"/>
        <v>0</v>
      </c>
      <c r="R138" s="155">
        <f t="shared" si="34"/>
        <v>0</v>
      </c>
      <c r="S138" s="161" t="str">
        <f t="shared" si="42"/>
        <v>A+J=</v>
      </c>
      <c r="T138" s="156">
        <f t="shared" si="43"/>
        <v>43812</v>
      </c>
      <c r="U138" s="3"/>
      <c r="V138" s="4"/>
      <c r="W138" s="20"/>
      <c r="X138" s="49"/>
      <c r="Y138" s="22"/>
      <c r="Z138" s="23"/>
      <c r="AA138" s="22"/>
      <c r="AB138" s="29"/>
      <c r="AC138" s="31"/>
      <c r="AD138" s="22"/>
      <c r="AE138" s="20"/>
      <c r="AF138" s="25"/>
      <c r="AG138" s="21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ht="12.75" x14ac:dyDescent="0.2">
      <c r="A139" s="151">
        <f t="shared" si="35"/>
        <v>43756</v>
      </c>
      <c r="B139" s="152">
        <f t="shared" ca="1" si="44"/>
        <v>1027455.932</v>
      </c>
      <c r="C139" s="153">
        <f t="shared" si="36"/>
        <v>1000000</v>
      </c>
      <c r="D139" s="154">
        <f ca="1">IF(A139&lt;$B$1,VLOOKUP(A139,[1]DI!$A$4:$B$15000,2,FALSE),0)</f>
        <v>5.3999999999999999E-2</v>
      </c>
      <c r="E139" s="155">
        <f t="shared" ca="1" si="45"/>
        <v>1.0002087200000001</v>
      </c>
      <c r="F139" s="155">
        <f ca="1">(TRUNC(PRODUCT($E$12:$E138),16))</f>
        <v>1.0209304084651001</v>
      </c>
      <c r="G139" s="155">
        <f t="shared" si="46"/>
        <v>1</v>
      </c>
      <c r="H139" s="155">
        <f t="shared" ca="1" si="47"/>
        <v>1.0209304100000001</v>
      </c>
      <c r="I139" s="154">
        <f t="shared" si="37"/>
        <v>1.7999999999999999E-2</v>
      </c>
      <c r="J139" s="156">
        <f t="shared" si="38"/>
        <v>43629</v>
      </c>
      <c r="K139" s="157">
        <f t="shared" si="39"/>
        <v>90</v>
      </c>
      <c r="L139" s="158">
        <f t="shared" si="40"/>
        <v>90</v>
      </c>
      <c r="M139" s="159">
        <f t="shared" si="30"/>
        <v>1.00639174</v>
      </c>
      <c r="N139" s="159">
        <f t="shared" ca="1" si="31"/>
        <v>1.0274559320000001</v>
      </c>
      <c r="O139" s="158">
        <f t="shared" si="41"/>
        <v>0</v>
      </c>
      <c r="P139" s="155">
        <f t="shared" ca="1" si="32"/>
        <v>27455.932000000001</v>
      </c>
      <c r="Q139" s="160">
        <f t="shared" si="33"/>
        <v>0</v>
      </c>
      <c r="R139" s="155">
        <f t="shared" si="34"/>
        <v>0</v>
      </c>
      <c r="S139" s="161" t="str">
        <f t="shared" si="42"/>
        <v>A+J=</v>
      </c>
      <c r="T139" s="156">
        <f t="shared" si="43"/>
        <v>43812</v>
      </c>
      <c r="U139" s="3"/>
      <c r="V139" s="4"/>
      <c r="W139" s="20"/>
      <c r="X139" s="49"/>
      <c r="Y139" s="22"/>
      <c r="Z139" s="23"/>
      <c r="AA139" s="22"/>
      <c r="AB139" s="29"/>
      <c r="AC139" s="31"/>
      <c r="AD139" s="22"/>
      <c r="AE139" s="20"/>
      <c r="AF139" s="25"/>
      <c r="AG139" s="21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ht="12.75" x14ac:dyDescent="0.2">
      <c r="A140" s="151">
        <f t="shared" si="35"/>
        <v>43757</v>
      </c>
      <c r="B140" s="152">
        <f t="shared" ca="1" si="44"/>
        <v>1027743.13799999</v>
      </c>
      <c r="C140" s="153">
        <f t="shared" si="36"/>
        <v>1000000</v>
      </c>
      <c r="D140" s="154">
        <f ca="1">IF(A140&lt;$B$1,VLOOKUP(A140,[1]DI!$A$4:$B$15000,2,FALSE),0)</f>
        <v>0</v>
      </c>
      <c r="E140" s="155">
        <f t="shared" ca="1" si="45"/>
        <v>1</v>
      </c>
      <c r="F140" s="155">
        <f ca="1">(TRUNC(PRODUCT($E$12:$E139),16))</f>
        <v>1.02114349705996</v>
      </c>
      <c r="G140" s="155">
        <f t="shared" si="46"/>
        <v>1</v>
      </c>
      <c r="H140" s="155">
        <f t="shared" ca="1" si="47"/>
        <v>1.0211435</v>
      </c>
      <c r="I140" s="154">
        <f t="shared" si="37"/>
        <v>1.7999999999999999E-2</v>
      </c>
      <c r="J140" s="156">
        <f t="shared" si="38"/>
        <v>43629</v>
      </c>
      <c r="K140" s="157">
        <f t="shared" si="39"/>
        <v>90</v>
      </c>
      <c r="L140" s="158">
        <f t="shared" si="40"/>
        <v>91</v>
      </c>
      <c r="M140" s="159">
        <f t="shared" ref="M140:M203" si="48">ROUND((I140+1)^(L140/252),9)</f>
        <v>1.006462988</v>
      </c>
      <c r="N140" s="159">
        <f t="shared" ref="N140:N203" ca="1" si="49">ROUND(H140*M140,9)</f>
        <v>1.0277431379999999</v>
      </c>
      <c r="O140" s="158">
        <f t="shared" si="41"/>
        <v>0</v>
      </c>
      <c r="P140" s="155">
        <f t="shared" ref="P140:P203" ca="1" si="50">TRUNC(((N140-1)*C140),8)</f>
        <v>27743.137999989998</v>
      </c>
      <c r="Q140" s="160">
        <f t="shared" ref="Q140:Q203" si="51">IF($O140&gt;0,VLOOKUP($O140,$W$12:$AC$150,7),0)</f>
        <v>0</v>
      </c>
      <c r="R140" s="155">
        <f t="shared" ref="R140:R203" si="52">IF(Q140&gt;0,TRUNC(Q140*C$12,8),0)</f>
        <v>0</v>
      </c>
      <c r="S140" s="161" t="str">
        <f t="shared" si="42"/>
        <v>A+J=</v>
      </c>
      <c r="T140" s="156">
        <f t="shared" si="43"/>
        <v>43812</v>
      </c>
      <c r="U140" s="3"/>
      <c r="V140" s="4"/>
      <c r="W140" s="20"/>
      <c r="X140" s="49"/>
      <c r="Y140" s="22"/>
      <c r="Z140" s="23"/>
      <c r="AA140" s="22"/>
      <c r="AB140" s="29"/>
      <c r="AC140" s="31"/>
      <c r="AD140" s="22"/>
      <c r="AE140" s="20"/>
      <c r="AF140" s="25"/>
      <c r="AG140" s="21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ht="12.75" x14ac:dyDescent="0.2">
      <c r="A141" s="151">
        <f t="shared" ref="A141:A204" si="53">(A140+1)</f>
        <v>43758</v>
      </c>
      <c r="B141" s="152">
        <f t="shared" ca="1" si="44"/>
        <v>1027743.13799999</v>
      </c>
      <c r="C141" s="153">
        <f t="shared" ref="C141:C204" si="54">(C140-R140)</f>
        <v>1000000</v>
      </c>
      <c r="D141" s="154">
        <f ca="1">IF(A141&lt;$B$1,VLOOKUP(A141,[1]DI!$A$4:$B$15000,2,FALSE),0)</f>
        <v>0</v>
      </c>
      <c r="E141" s="155">
        <f t="shared" ca="1" si="45"/>
        <v>1</v>
      </c>
      <c r="F141" s="155">
        <f ca="1">(TRUNC(PRODUCT($E$12:$E140),16))</f>
        <v>1.02114349705996</v>
      </c>
      <c r="G141" s="155">
        <f t="shared" si="46"/>
        <v>1</v>
      </c>
      <c r="H141" s="155">
        <f t="shared" ca="1" si="47"/>
        <v>1.0211435</v>
      </c>
      <c r="I141" s="154">
        <f t="shared" ref="I141:I204" si="55">I140</f>
        <v>1.7999999999999999E-2</v>
      </c>
      <c r="J141" s="156">
        <f t="shared" ref="J141:J204" si="56">IF(O140&gt;0,VLOOKUP(O140,W$12:AG$150,2),J140)</f>
        <v>43629</v>
      </c>
      <c r="K141" s="157">
        <f t="shared" ref="K141:K204" si="57">IF(A141&gt;J141,IF(NETWORKDAYS(J141,A141,$W$160:$W$544)-1=0,1,NETWORKDAYS(J141,A141,$W$160:$W$544)-1),0)</f>
        <v>90</v>
      </c>
      <c r="L141" s="158">
        <f t="shared" ref="L141:L204" si="58">IF(AND(K141=1,K140=1),1,IF(K141&gt;0,IF(K141=K140,K141+1,K141),0))</f>
        <v>91</v>
      </c>
      <c r="M141" s="159">
        <f t="shared" si="48"/>
        <v>1.006462988</v>
      </c>
      <c r="N141" s="159">
        <f t="shared" ca="1" si="49"/>
        <v>1.0277431379999999</v>
      </c>
      <c r="O141" s="158">
        <f t="shared" ref="O141:O204" si="59">IF(VLOOKUP(A141,X$12:AE$150,8)=VLOOKUP(A140,X$12:AE$150,8),0,VLOOKUP(A141,X$12:AE$150,8))</f>
        <v>0</v>
      </c>
      <c r="P141" s="155">
        <f t="shared" ca="1" si="50"/>
        <v>27743.137999989998</v>
      </c>
      <c r="Q141" s="160">
        <f t="shared" si="51"/>
        <v>0</v>
      </c>
      <c r="R141" s="155">
        <f t="shared" si="52"/>
        <v>0</v>
      </c>
      <c r="S141" s="161" t="str">
        <f t="shared" ref="S141:S204" si="60">IF(O140&gt;0,VLOOKUP(O140,W$12:AG$150,10),S140)</f>
        <v>A+J=</v>
      </c>
      <c r="T141" s="156">
        <f t="shared" ref="T141:T204" si="61">IF(O140&gt;0,VLOOKUP(O140,W$12:AG$150,11),T140)</f>
        <v>43812</v>
      </c>
      <c r="U141" s="3"/>
      <c r="V141" s="4"/>
      <c r="W141" s="20"/>
      <c r="X141" s="49"/>
      <c r="Y141" s="22"/>
      <c r="Z141" s="23"/>
      <c r="AA141" s="22"/>
      <c r="AB141" s="29"/>
      <c r="AC141" s="31"/>
      <c r="AD141" s="22"/>
      <c r="AE141" s="20"/>
      <c r="AF141" s="25"/>
      <c r="AG141" s="21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ht="12.75" x14ac:dyDescent="0.2">
      <c r="A142" s="151">
        <f t="shared" si="53"/>
        <v>43759</v>
      </c>
      <c r="B142" s="152">
        <f t="shared" ref="B142:B205" ca="1" si="62">IF(A142&lt;=TODAY(),C142+P142,IF(AND(A142&gt;TODAY(),A142&lt;=$B$1),IF(VLOOKUP(TODAY(),$A$10:$D$5000,4,FALSE)=0,"n.d",C142+P142),"n.d"))</f>
        <v>1027743.13799999</v>
      </c>
      <c r="C142" s="153">
        <f t="shared" si="54"/>
        <v>1000000</v>
      </c>
      <c r="D142" s="154">
        <f ca="1">IF(A142&lt;$B$1,VLOOKUP(A142,[1]DI!$A$4:$B$15000,2,FALSE),0)</f>
        <v>5.3999999999999999E-2</v>
      </c>
      <c r="E142" s="155">
        <f t="shared" ref="E142:E205" ca="1" si="63">ROUND(((1+D142)^(1/252)),8)</f>
        <v>1.0002087200000001</v>
      </c>
      <c r="F142" s="155">
        <f ca="1">(TRUNC(PRODUCT($E$12:$E141),16))</f>
        <v>1.02114349705996</v>
      </c>
      <c r="G142" s="155">
        <f t="shared" ref="G142:G205" si="64">IF(O141&gt;0,F141,G141)</f>
        <v>1</v>
      </c>
      <c r="H142" s="155">
        <f t="shared" ref="H142:H205" ca="1" si="65">ROUND(F142/G142,8)</f>
        <v>1.0211435</v>
      </c>
      <c r="I142" s="154">
        <f t="shared" si="55"/>
        <v>1.7999999999999999E-2</v>
      </c>
      <c r="J142" s="156">
        <f t="shared" si="56"/>
        <v>43629</v>
      </c>
      <c r="K142" s="157">
        <f t="shared" si="57"/>
        <v>91</v>
      </c>
      <c r="L142" s="158">
        <f t="shared" si="58"/>
        <v>91</v>
      </c>
      <c r="M142" s="159">
        <f t="shared" si="48"/>
        <v>1.006462988</v>
      </c>
      <c r="N142" s="159">
        <f t="shared" ca="1" si="49"/>
        <v>1.0277431379999999</v>
      </c>
      <c r="O142" s="158">
        <f t="shared" si="59"/>
        <v>0</v>
      </c>
      <c r="P142" s="155">
        <f t="shared" ca="1" si="50"/>
        <v>27743.137999989998</v>
      </c>
      <c r="Q142" s="160">
        <f t="shared" si="51"/>
        <v>0</v>
      </c>
      <c r="R142" s="155">
        <f t="shared" si="52"/>
        <v>0</v>
      </c>
      <c r="S142" s="161" t="str">
        <f t="shared" si="60"/>
        <v>A+J=</v>
      </c>
      <c r="T142" s="156">
        <f t="shared" si="61"/>
        <v>43812</v>
      </c>
      <c r="U142" s="3"/>
      <c r="V142" s="3"/>
      <c r="W142" s="20"/>
      <c r="X142" s="49"/>
      <c r="Y142" s="22"/>
      <c r="Z142" s="23"/>
      <c r="AA142" s="22"/>
      <c r="AB142" s="29"/>
      <c r="AC142" s="31"/>
      <c r="AD142" s="22"/>
      <c r="AE142" s="20"/>
      <c r="AF142" s="25"/>
      <c r="AG142" s="21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ht="12.75" x14ac:dyDescent="0.2">
      <c r="A143" s="151">
        <f t="shared" si="53"/>
        <v>43760</v>
      </c>
      <c r="B143" s="152">
        <f t="shared" ca="1" si="62"/>
        <v>1028030.421</v>
      </c>
      <c r="C143" s="153">
        <f t="shared" si="54"/>
        <v>1000000</v>
      </c>
      <c r="D143" s="154">
        <f ca="1">IF(A143&lt;$B$1,VLOOKUP(A143,[1]DI!$A$4:$B$15000,2,FALSE),0)</f>
        <v>5.3999999999999999E-2</v>
      </c>
      <c r="E143" s="155">
        <f t="shared" ca="1" si="63"/>
        <v>1.0002087200000001</v>
      </c>
      <c r="F143" s="155">
        <f ca="1">(TRUNC(PRODUCT($E$12:$E142),16))</f>
        <v>1.02135663013067</v>
      </c>
      <c r="G143" s="155">
        <f t="shared" si="64"/>
        <v>1</v>
      </c>
      <c r="H143" s="155">
        <f t="shared" ca="1" si="65"/>
        <v>1.0213566300000001</v>
      </c>
      <c r="I143" s="154">
        <f t="shared" si="55"/>
        <v>1.7999999999999999E-2</v>
      </c>
      <c r="J143" s="156">
        <f t="shared" si="56"/>
        <v>43629</v>
      </c>
      <c r="K143" s="157">
        <f t="shared" si="57"/>
        <v>92</v>
      </c>
      <c r="L143" s="158">
        <f t="shared" si="58"/>
        <v>92</v>
      </c>
      <c r="M143" s="159">
        <f t="shared" si="48"/>
        <v>1.0065342420000001</v>
      </c>
      <c r="N143" s="159">
        <f t="shared" ca="1" si="49"/>
        <v>1.028030421</v>
      </c>
      <c r="O143" s="158">
        <f t="shared" si="59"/>
        <v>0</v>
      </c>
      <c r="P143" s="155">
        <f t="shared" ca="1" si="50"/>
        <v>28030.420999999998</v>
      </c>
      <c r="Q143" s="160">
        <f t="shared" si="51"/>
        <v>0</v>
      </c>
      <c r="R143" s="155">
        <f t="shared" si="52"/>
        <v>0</v>
      </c>
      <c r="S143" s="161" t="str">
        <f t="shared" si="60"/>
        <v>A+J=</v>
      </c>
      <c r="T143" s="156">
        <f t="shared" si="61"/>
        <v>43812</v>
      </c>
      <c r="U143" s="3"/>
      <c r="V143" s="3"/>
      <c r="W143" s="20"/>
      <c r="X143" s="49"/>
      <c r="Y143" s="22"/>
      <c r="Z143" s="23"/>
      <c r="AA143" s="22"/>
      <c r="AB143" s="29"/>
      <c r="AC143" s="31"/>
      <c r="AD143" s="22"/>
      <c r="AE143" s="20"/>
      <c r="AF143" s="25"/>
      <c r="AG143" s="21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ht="12.75" x14ac:dyDescent="0.2">
      <c r="A144" s="151">
        <f t="shared" si="53"/>
        <v>43761</v>
      </c>
      <c r="B144" s="152">
        <f t="shared" ca="1" si="62"/>
        <v>1028317.78899999</v>
      </c>
      <c r="C144" s="153">
        <f t="shared" si="54"/>
        <v>1000000</v>
      </c>
      <c r="D144" s="154">
        <f ca="1">IF(A144&lt;$B$1,VLOOKUP(A144,[1]DI!$A$4:$B$15000,2,FALSE),0)</f>
        <v>5.3999999999999999E-2</v>
      </c>
      <c r="E144" s="155">
        <f t="shared" ca="1" si="63"/>
        <v>1.0002087200000001</v>
      </c>
      <c r="F144" s="155">
        <f ca="1">(TRUNC(PRODUCT($E$12:$E143),16))</f>
        <v>1.0215698076865101</v>
      </c>
      <c r="G144" s="155">
        <f t="shared" si="64"/>
        <v>1</v>
      </c>
      <c r="H144" s="155">
        <f t="shared" ca="1" si="65"/>
        <v>1.0215698099999999</v>
      </c>
      <c r="I144" s="154">
        <f t="shared" si="55"/>
        <v>1.7999999999999999E-2</v>
      </c>
      <c r="J144" s="156">
        <f t="shared" si="56"/>
        <v>43629</v>
      </c>
      <c r="K144" s="157">
        <f t="shared" si="57"/>
        <v>93</v>
      </c>
      <c r="L144" s="158">
        <f t="shared" si="58"/>
        <v>93</v>
      </c>
      <c r="M144" s="159">
        <f t="shared" si="48"/>
        <v>1.0066055</v>
      </c>
      <c r="N144" s="159">
        <f t="shared" ca="1" si="49"/>
        <v>1.0283177889999999</v>
      </c>
      <c r="O144" s="158">
        <f t="shared" si="59"/>
        <v>0</v>
      </c>
      <c r="P144" s="155">
        <f t="shared" ca="1" si="50"/>
        <v>28317.78899999</v>
      </c>
      <c r="Q144" s="160">
        <f t="shared" si="51"/>
        <v>0</v>
      </c>
      <c r="R144" s="155">
        <f t="shared" si="52"/>
        <v>0</v>
      </c>
      <c r="S144" s="161" t="str">
        <f t="shared" si="60"/>
        <v>A+J=</v>
      </c>
      <c r="T144" s="156">
        <f t="shared" si="61"/>
        <v>43812</v>
      </c>
      <c r="U144" s="3"/>
      <c r="V144" s="3"/>
      <c r="W144" s="20"/>
      <c r="X144" s="49"/>
      <c r="Y144" s="22"/>
      <c r="Z144" s="23"/>
      <c r="AA144" s="22"/>
      <c r="AB144" s="29"/>
      <c r="AC144" s="31"/>
      <c r="AD144" s="22"/>
      <c r="AE144" s="20"/>
      <c r="AF144" s="25"/>
      <c r="AG144" s="21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ht="12.75" x14ac:dyDescent="0.2">
      <c r="A145" s="151">
        <f t="shared" si="53"/>
        <v>43762</v>
      </c>
      <c r="B145" s="152">
        <f t="shared" ca="1" si="62"/>
        <v>1028605.233</v>
      </c>
      <c r="C145" s="153">
        <f t="shared" si="54"/>
        <v>1000000</v>
      </c>
      <c r="D145" s="154">
        <f ca="1">IF(A145&lt;$B$1,VLOOKUP(A145,[1]DI!$A$4:$B$15000,2,FALSE),0)</f>
        <v>5.3999999999999999E-2</v>
      </c>
      <c r="E145" s="155">
        <f t="shared" ca="1" si="63"/>
        <v>1.0002087200000001</v>
      </c>
      <c r="F145" s="155">
        <f ca="1">(TRUNC(PRODUCT($E$12:$E144),16))</f>
        <v>1.02178302973677</v>
      </c>
      <c r="G145" s="155">
        <f t="shared" si="64"/>
        <v>1</v>
      </c>
      <c r="H145" s="155">
        <f t="shared" ca="1" si="65"/>
        <v>1.0217830299999999</v>
      </c>
      <c r="I145" s="154">
        <f t="shared" si="55"/>
        <v>1.7999999999999999E-2</v>
      </c>
      <c r="J145" s="156">
        <f t="shared" si="56"/>
        <v>43629</v>
      </c>
      <c r="K145" s="157">
        <f t="shared" si="57"/>
        <v>94</v>
      </c>
      <c r="L145" s="158">
        <f t="shared" si="58"/>
        <v>94</v>
      </c>
      <c r="M145" s="159">
        <f t="shared" si="48"/>
        <v>1.006676763</v>
      </c>
      <c r="N145" s="159">
        <f t="shared" ca="1" si="49"/>
        <v>1.028605233</v>
      </c>
      <c r="O145" s="158">
        <f t="shared" si="59"/>
        <v>0</v>
      </c>
      <c r="P145" s="155">
        <f t="shared" ca="1" si="50"/>
        <v>28605.233</v>
      </c>
      <c r="Q145" s="160">
        <f t="shared" si="51"/>
        <v>0</v>
      </c>
      <c r="R145" s="155">
        <f t="shared" si="52"/>
        <v>0</v>
      </c>
      <c r="S145" s="161" t="str">
        <f t="shared" si="60"/>
        <v>A+J=</v>
      </c>
      <c r="T145" s="156">
        <f t="shared" si="61"/>
        <v>43812</v>
      </c>
      <c r="U145" s="3"/>
      <c r="V145" s="3"/>
      <c r="W145" s="20"/>
      <c r="X145" s="49"/>
      <c r="Y145" s="22"/>
      <c r="Z145" s="23"/>
      <c r="AA145" s="22"/>
      <c r="AB145" s="29"/>
      <c r="AC145" s="31"/>
      <c r="AD145" s="22"/>
      <c r="AE145" s="20"/>
      <c r="AF145" s="25"/>
      <c r="AG145" s="21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ht="12.75" x14ac:dyDescent="0.2">
      <c r="A146" s="151">
        <f t="shared" si="53"/>
        <v>43763</v>
      </c>
      <c r="B146" s="152">
        <f t="shared" ca="1" si="62"/>
        <v>1028892.764</v>
      </c>
      <c r="C146" s="153">
        <f t="shared" si="54"/>
        <v>1000000</v>
      </c>
      <c r="D146" s="154">
        <f ca="1">IF(A146&lt;$B$1,VLOOKUP(A146,[1]DI!$A$4:$B$15000,2,FALSE),0)</f>
        <v>5.3999999999999999E-2</v>
      </c>
      <c r="E146" s="155">
        <f t="shared" ca="1" si="63"/>
        <v>1.0002087200000001</v>
      </c>
      <c r="F146" s="155">
        <f ca="1">(TRUNC(PRODUCT($E$12:$E145),16))</f>
        <v>1.0219962962907301</v>
      </c>
      <c r="G146" s="155">
        <f t="shared" si="64"/>
        <v>1</v>
      </c>
      <c r="H146" s="155">
        <f t="shared" ca="1" si="65"/>
        <v>1.0219963000000001</v>
      </c>
      <c r="I146" s="154">
        <f t="shared" si="55"/>
        <v>1.7999999999999999E-2</v>
      </c>
      <c r="J146" s="156">
        <f t="shared" si="56"/>
        <v>43629</v>
      </c>
      <c r="K146" s="157">
        <f t="shared" si="57"/>
        <v>95</v>
      </c>
      <c r="L146" s="158">
        <f t="shared" si="58"/>
        <v>95</v>
      </c>
      <c r="M146" s="159">
        <f t="shared" si="48"/>
        <v>1.006748032</v>
      </c>
      <c r="N146" s="159">
        <f t="shared" ca="1" si="49"/>
        <v>1.0288927640000001</v>
      </c>
      <c r="O146" s="158">
        <f t="shared" si="59"/>
        <v>0</v>
      </c>
      <c r="P146" s="155">
        <f t="shared" ca="1" si="50"/>
        <v>28892.763999999999</v>
      </c>
      <c r="Q146" s="160">
        <f t="shared" si="51"/>
        <v>0</v>
      </c>
      <c r="R146" s="155">
        <f t="shared" si="52"/>
        <v>0</v>
      </c>
      <c r="S146" s="161" t="str">
        <f t="shared" si="60"/>
        <v>A+J=</v>
      </c>
      <c r="T146" s="156">
        <f t="shared" si="61"/>
        <v>43812</v>
      </c>
      <c r="U146" s="3"/>
      <c r="V146" s="3"/>
      <c r="W146" s="20"/>
      <c r="X146" s="49"/>
      <c r="Y146" s="22"/>
      <c r="Z146" s="23"/>
      <c r="AA146" s="22"/>
      <c r="AB146" s="29"/>
      <c r="AC146" s="31"/>
      <c r="AD146" s="22"/>
      <c r="AE146" s="20"/>
      <c r="AF146" s="25"/>
      <c r="AG146" s="21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ht="12.75" x14ac:dyDescent="0.2">
      <c r="A147" s="151">
        <f t="shared" si="53"/>
        <v>43764</v>
      </c>
      <c r="B147" s="152">
        <f t="shared" ca="1" si="62"/>
        <v>1029180.37</v>
      </c>
      <c r="C147" s="153">
        <f t="shared" si="54"/>
        <v>1000000</v>
      </c>
      <c r="D147" s="154">
        <f ca="1">IF(A147&lt;$B$1,VLOOKUP(A147,[1]DI!$A$4:$B$15000,2,FALSE),0)</f>
        <v>0</v>
      </c>
      <c r="E147" s="155">
        <f t="shared" ca="1" si="63"/>
        <v>1</v>
      </c>
      <c r="F147" s="155">
        <f ca="1">(TRUNC(PRODUCT($E$12:$E146),16))</f>
        <v>1.0222096073577001</v>
      </c>
      <c r="G147" s="155">
        <f t="shared" si="64"/>
        <v>1</v>
      </c>
      <c r="H147" s="155">
        <f t="shared" ca="1" si="65"/>
        <v>1.02220961</v>
      </c>
      <c r="I147" s="154">
        <f t="shared" si="55"/>
        <v>1.7999999999999999E-2</v>
      </c>
      <c r="J147" s="156">
        <f t="shared" si="56"/>
        <v>43629</v>
      </c>
      <c r="K147" s="157">
        <f t="shared" si="57"/>
        <v>95</v>
      </c>
      <c r="L147" s="158">
        <f t="shared" si="58"/>
        <v>96</v>
      </c>
      <c r="M147" s="159">
        <f t="shared" si="48"/>
        <v>1.0068193059999999</v>
      </c>
      <c r="N147" s="159">
        <f t="shared" ca="1" si="49"/>
        <v>1.02918037</v>
      </c>
      <c r="O147" s="158">
        <f t="shared" si="59"/>
        <v>0</v>
      </c>
      <c r="P147" s="155">
        <f t="shared" ca="1" si="50"/>
        <v>29180.37</v>
      </c>
      <c r="Q147" s="160">
        <f t="shared" si="51"/>
        <v>0</v>
      </c>
      <c r="R147" s="155">
        <f t="shared" si="52"/>
        <v>0</v>
      </c>
      <c r="S147" s="161" t="str">
        <f t="shared" si="60"/>
        <v>A+J=</v>
      </c>
      <c r="T147" s="156">
        <f t="shared" si="61"/>
        <v>43812</v>
      </c>
      <c r="U147" s="3"/>
      <c r="V147" s="3"/>
      <c r="W147" s="20"/>
      <c r="X147" s="49"/>
      <c r="Y147" s="22"/>
      <c r="Z147" s="23"/>
      <c r="AA147" s="22"/>
      <c r="AB147" s="29"/>
      <c r="AC147" s="31"/>
      <c r="AD147" s="22"/>
      <c r="AE147" s="20"/>
      <c r="AF147" s="25"/>
      <c r="AG147" s="21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ht="12.75" x14ac:dyDescent="0.2">
      <c r="A148" s="151">
        <f t="shared" si="53"/>
        <v>43765</v>
      </c>
      <c r="B148" s="152">
        <f t="shared" ca="1" si="62"/>
        <v>1029180.37</v>
      </c>
      <c r="C148" s="153">
        <f t="shared" si="54"/>
        <v>1000000</v>
      </c>
      <c r="D148" s="154">
        <f ca="1">IF(A148&lt;$B$1,VLOOKUP(A148,[1]DI!$A$4:$B$15000,2,FALSE),0)</f>
        <v>0</v>
      </c>
      <c r="E148" s="155">
        <f t="shared" ca="1" si="63"/>
        <v>1</v>
      </c>
      <c r="F148" s="155">
        <f ca="1">(TRUNC(PRODUCT($E$12:$E147),16))</f>
        <v>1.0222096073577001</v>
      </c>
      <c r="G148" s="155">
        <f t="shared" si="64"/>
        <v>1</v>
      </c>
      <c r="H148" s="155">
        <f t="shared" ca="1" si="65"/>
        <v>1.02220961</v>
      </c>
      <c r="I148" s="154">
        <f t="shared" si="55"/>
        <v>1.7999999999999999E-2</v>
      </c>
      <c r="J148" s="156">
        <f t="shared" si="56"/>
        <v>43629</v>
      </c>
      <c r="K148" s="157">
        <f t="shared" si="57"/>
        <v>95</v>
      </c>
      <c r="L148" s="158">
        <f t="shared" si="58"/>
        <v>96</v>
      </c>
      <c r="M148" s="159">
        <f t="shared" si="48"/>
        <v>1.0068193059999999</v>
      </c>
      <c r="N148" s="159">
        <f t="shared" ca="1" si="49"/>
        <v>1.02918037</v>
      </c>
      <c r="O148" s="158">
        <f t="shared" si="59"/>
        <v>0</v>
      </c>
      <c r="P148" s="155">
        <f t="shared" ca="1" si="50"/>
        <v>29180.37</v>
      </c>
      <c r="Q148" s="160">
        <f t="shared" si="51"/>
        <v>0</v>
      </c>
      <c r="R148" s="155">
        <f t="shared" si="52"/>
        <v>0</v>
      </c>
      <c r="S148" s="161" t="str">
        <f t="shared" si="60"/>
        <v>A+J=</v>
      </c>
      <c r="T148" s="156">
        <f t="shared" si="61"/>
        <v>43812</v>
      </c>
      <c r="U148" s="3"/>
      <c r="V148" s="3"/>
      <c r="W148" s="20"/>
      <c r="X148" s="49"/>
      <c r="Y148" s="22"/>
      <c r="Z148" s="23"/>
      <c r="AA148" s="22"/>
      <c r="AB148" s="29"/>
      <c r="AC148" s="31"/>
      <c r="AD148" s="22"/>
      <c r="AE148" s="20"/>
      <c r="AF148" s="25"/>
      <c r="AG148" s="21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ht="12.75" x14ac:dyDescent="0.2">
      <c r="A149" s="151">
        <f t="shared" si="53"/>
        <v>43766</v>
      </c>
      <c r="B149" s="152">
        <f t="shared" ca="1" si="62"/>
        <v>1029180.37</v>
      </c>
      <c r="C149" s="153">
        <f t="shared" si="54"/>
        <v>1000000</v>
      </c>
      <c r="D149" s="154">
        <f ca="1">IF(A149&lt;$B$1,VLOOKUP(A149,[1]DI!$A$4:$B$15000,2,FALSE),0)</f>
        <v>5.3999999999999999E-2</v>
      </c>
      <c r="E149" s="155">
        <f t="shared" ca="1" si="63"/>
        <v>1.0002087200000001</v>
      </c>
      <c r="F149" s="155">
        <f ca="1">(TRUNC(PRODUCT($E$12:$E148),16))</f>
        <v>1.0222096073577001</v>
      </c>
      <c r="G149" s="155">
        <f t="shared" si="64"/>
        <v>1</v>
      </c>
      <c r="H149" s="155">
        <f t="shared" ca="1" si="65"/>
        <v>1.02220961</v>
      </c>
      <c r="I149" s="154">
        <f t="shared" si="55"/>
        <v>1.7999999999999999E-2</v>
      </c>
      <c r="J149" s="156">
        <f t="shared" si="56"/>
        <v>43629</v>
      </c>
      <c r="K149" s="157">
        <f t="shared" si="57"/>
        <v>96</v>
      </c>
      <c r="L149" s="158">
        <f t="shared" si="58"/>
        <v>96</v>
      </c>
      <c r="M149" s="159">
        <f t="shared" si="48"/>
        <v>1.0068193059999999</v>
      </c>
      <c r="N149" s="159">
        <f t="shared" ca="1" si="49"/>
        <v>1.02918037</v>
      </c>
      <c r="O149" s="158">
        <f t="shared" si="59"/>
        <v>0</v>
      </c>
      <c r="P149" s="155">
        <f t="shared" ca="1" si="50"/>
        <v>29180.37</v>
      </c>
      <c r="Q149" s="160">
        <f t="shared" si="51"/>
        <v>0</v>
      </c>
      <c r="R149" s="155">
        <f t="shared" si="52"/>
        <v>0</v>
      </c>
      <c r="S149" s="161" t="str">
        <f t="shared" si="60"/>
        <v>A+J=</v>
      </c>
      <c r="T149" s="156">
        <f t="shared" si="61"/>
        <v>43812</v>
      </c>
      <c r="U149" s="3"/>
      <c r="V149" s="3"/>
      <c r="W149" s="20"/>
      <c r="X149" s="49"/>
      <c r="Y149" s="22"/>
      <c r="Z149" s="23"/>
      <c r="AA149" s="22"/>
      <c r="AB149" s="29"/>
      <c r="AC149" s="31"/>
      <c r="AD149" s="22"/>
      <c r="AE149" s="20"/>
      <c r="AF149" s="25"/>
      <c r="AG149" s="21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ht="12.75" x14ac:dyDescent="0.2">
      <c r="A150" s="151">
        <f t="shared" si="53"/>
        <v>43767</v>
      </c>
      <c r="B150" s="152">
        <f t="shared" ca="1" si="62"/>
        <v>1029468.051</v>
      </c>
      <c r="C150" s="153">
        <f t="shared" si="54"/>
        <v>1000000</v>
      </c>
      <c r="D150" s="154">
        <f ca="1">IF(A150&lt;$B$1,VLOOKUP(A150,[1]DI!$A$4:$B$15000,2,FALSE),0)</f>
        <v>5.3999999999999999E-2</v>
      </c>
      <c r="E150" s="155">
        <f t="shared" ca="1" si="63"/>
        <v>1.0002087200000001</v>
      </c>
      <c r="F150" s="155">
        <f ca="1">(TRUNC(PRODUCT($E$12:$E149),16))</f>
        <v>1.0224229629469399</v>
      </c>
      <c r="G150" s="155">
        <f t="shared" si="64"/>
        <v>1</v>
      </c>
      <c r="H150" s="155">
        <f t="shared" ca="1" si="65"/>
        <v>1.0224229600000001</v>
      </c>
      <c r="I150" s="154">
        <f t="shared" si="55"/>
        <v>1.7999999999999999E-2</v>
      </c>
      <c r="J150" s="156">
        <f t="shared" si="56"/>
        <v>43629</v>
      </c>
      <c r="K150" s="157">
        <f t="shared" si="57"/>
        <v>97</v>
      </c>
      <c r="L150" s="158">
        <f t="shared" si="58"/>
        <v>97</v>
      </c>
      <c r="M150" s="159">
        <f t="shared" si="48"/>
        <v>1.006890584</v>
      </c>
      <c r="N150" s="159">
        <f t="shared" ca="1" si="49"/>
        <v>1.0294680510000001</v>
      </c>
      <c r="O150" s="158">
        <f t="shared" si="59"/>
        <v>0</v>
      </c>
      <c r="P150" s="155">
        <f t="shared" ca="1" si="50"/>
        <v>29468.050999999999</v>
      </c>
      <c r="Q150" s="160">
        <f t="shared" si="51"/>
        <v>0</v>
      </c>
      <c r="R150" s="155">
        <f t="shared" si="52"/>
        <v>0</v>
      </c>
      <c r="S150" s="161" t="str">
        <f t="shared" si="60"/>
        <v>A+J=</v>
      </c>
      <c r="T150" s="156">
        <f t="shared" si="61"/>
        <v>43812</v>
      </c>
      <c r="U150" s="3"/>
      <c r="V150" s="3"/>
      <c r="W150" s="20"/>
      <c r="X150" s="49"/>
      <c r="Y150" s="22"/>
      <c r="Z150" s="23"/>
      <c r="AA150" s="22"/>
      <c r="AB150" s="29"/>
      <c r="AC150" s="31"/>
      <c r="AD150" s="22"/>
      <c r="AE150" s="20"/>
      <c r="AF150" s="25"/>
      <c r="AG150" s="21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ht="12.75" x14ac:dyDescent="0.2">
      <c r="A151" s="151">
        <f t="shared" si="53"/>
        <v>43768</v>
      </c>
      <c r="B151" s="152">
        <f t="shared" ca="1" si="62"/>
        <v>1029755.819</v>
      </c>
      <c r="C151" s="153">
        <f t="shared" si="54"/>
        <v>1000000</v>
      </c>
      <c r="D151" s="154">
        <f ca="1">IF(A151&lt;$B$1,VLOOKUP(A151,[1]DI!$A$4:$B$15000,2,FALSE),0)</f>
        <v>5.3999999999999999E-2</v>
      </c>
      <c r="E151" s="155">
        <f t="shared" ca="1" si="63"/>
        <v>1.0002087200000001</v>
      </c>
      <c r="F151" s="155">
        <f ca="1">(TRUNC(PRODUCT($E$12:$E150),16))</f>
        <v>1.0226363630677699</v>
      </c>
      <c r="G151" s="155">
        <f t="shared" si="64"/>
        <v>1</v>
      </c>
      <c r="H151" s="155">
        <f t="shared" ca="1" si="65"/>
        <v>1.0226363599999999</v>
      </c>
      <c r="I151" s="154">
        <f t="shared" si="55"/>
        <v>1.7999999999999999E-2</v>
      </c>
      <c r="J151" s="156">
        <f t="shared" si="56"/>
        <v>43629</v>
      </c>
      <c r="K151" s="157">
        <f t="shared" si="57"/>
        <v>98</v>
      </c>
      <c r="L151" s="158">
        <f t="shared" si="58"/>
        <v>98</v>
      </c>
      <c r="M151" s="159">
        <f t="shared" si="48"/>
        <v>1.0069618680000001</v>
      </c>
      <c r="N151" s="159">
        <f t="shared" ca="1" si="49"/>
        <v>1.029755819</v>
      </c>
      <c r="O151" s="158">
        <f t="shared" si="59"/>
        <v>0</v>
      </c>
      <c r="P151" s="155">
        <f t="shared" ca="1" si="50"/>
        <v>29755.819</v>
      </c>
      <c r="Q151" s="160">
        <f t="shared" si="51"/>
        <v>0</v>
      </c>
      <c r="R151" s="155">
        <f t="shared" si="52"/>
        <v>0</v>
      </c>
      <c r="S151" s="161" t="str">
        <f t="shared" si="60"/>
        <v>A+J=</v>
      </c>
      <c r="T151" s="156">
        <f t="shared" si="61"/>
        <v>43812</v>
      </c>
      <c r="U151" s="3"/>
      <c r="V151" s="3"/>
      <c r="W151" s="30"/>
      <c r="X151" s="50"/>
      <c r="Y151" s="30"/>
      <c r="Z151" s="30"/>
      <c r="AA151" s="30"/>
      <c r="AB151" s="32"/>
      <c r="AC151" s="31"/>
      <c r="AD151" s="30"/>
      <c r="AE151" s="22"/>
      <c r="AF151" s="33"/>
      <c r="AG151" s="2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ht="12.75" x14ac:dyDescent="0.2">
      <c r="A152" s="151">
        <f t="shared" si="53"/>
        <v>43769</v>
      </c>
      <c r="B152" s="152">
        <f t="shared" ca="1" si="62"/>
        <v>1030043.673</v>
      </c>
      <c r="C152" s="153">
        <f t="shared" si="54"/>
        <v>1000000</v>
      </c>
      <c r="D152" s="154">
        <f ca="1">IF(A152&lt;$B$1,VLOOKUP(A152,[1]DI!$A$4:$B$15000,2,FALSE),0)</f>
        <v>4.9000000000000002E-2</v>
      </c>
      <c r="E152" s="155">
        <f t="shared" ca="1" si="63"/>
        <v>1.0001898499999999</v>
      </c>
      <c r="F152" s="155">
        <f ca="1">(TRUNC(PRODUCT($E$12:$E151),16))</f>
        <v>1.0228498077294701</v>
      </c>
      <c r="G152" s="155">
        <f t="shared" si="64"/>
        <v>1</v>
      </c>
      <c r="H152" s="155">
        <f t="shared" ca="1" si="65"/>
        <v>1.0228498100000001</v>
      </c>
      <c r="I152" s="154">
        <f t="shared" si="55"/>
        <v>1.7999999999999999E-2</v>
      </c>
      <c r="J152" s="156">
        <f t="shared" si="56"/>
        <v>43629</v>
      </c>
      <c r="K152" s="157">
        <f t="shared" si="57"/>
        <v>99</v>
      </c>
      <c r="L152" s="158">
        <f t="shared" si="58"/>
        <v>99</v>
      </c>
      <c r="M152" s="159">
        <f t="shared" si="48"/>
        <v>1.007033157</v>
      </c>
      <c r="N152" s="159">
        <f t="shared" ca="1" si="49"/>
        <v>1.030043673</v>
      </c>
      <c r="O152" s="158">
        <f t="shared" si="59"/>
        <v>0</v>
      </c>
      <c r="P152" s="155">
        <f t="shared" ca="1" si="50"/>
        <v>30043.672999999999</v>
      </c>
      <c r="Q152" s="160">
        <f t="shared" si="51"/>
        <v>0</v>
      </c>
      <c r="R152" s="155">
        <f t="shared" si="52"/>
        <v>0</v>
      </c>
      <c r="S152" s="161" t="str">
        <f t="shared" si="60"/>
        <v>A+J=</v>
      </c>
      <c r="T152" s="156">
        <f t="shared" si="61"/>
        <v>43812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ht="12.75" x14ac:dyDescent="0.2">
      <c r="A153" s="151">
        <f t="shared" si="53"/>
        <v>43770</v>
      </c>
      <c r="B153" s="152">
        <f t="shared" ca="1" si="62"/>
        <v>1030312.165</v>
      </c>
      <c r="C153" s="153">
        <f t="shared" si="54"/>
        <v>1000000</v>
      </c>
      <c r="D153" s="154">
        <f ca="1">IF(A153&lt;$B$1,VLOOKUP(A153,[1]DI!$A$4:$B$15000,2,FALSE),0)</f>
        <v>4.9000000000000002E-2</v>
      </c>
      <c r="E153" s="155">
        <f t="shared" ca="1" si="63"/>
        <v>1.0001898499999999</v>
      </c>
      <c r="F153" s="155">
        <f ca="1">(TRUNC(PRODUCT($E$12:$E152),16))</f>
        <v>1.02304399576547</v>
      </c>
      <c r="G153" s="155">
        <f t="shared" si="64"/>
        <v>1</v>
      </c>
      <c r="H153" s="155">
        <f t="shared" ca="1" si="65"/>
        <v>1.0230440000000001</v>
      </c>
      <c r="I153" s="154">
        <f t="shared" si="55"/>
        <v>1.7999999999999999E-2</v>
      </c>
      <c r="J153" s="156">
        <f t="shared" si="56"/>
        <v>43629</v>
      </c>
      <c r="K153" s="157">
        <f t="shared" si="57"/>
        <v>100</v>
      </c>
      <c r="L153" s="158">
        <f t="shared" si="58"/>
        <v>100</v>
      </c>
      <c r="M153" s="159">
        <f t="shared" si="48"/>
        <v>1.0071044499999999</v>
      </c>
      <c r="N153" s="159">
        <f t="shared" ca="1" si="49"/>
        <v>1.030312165</v>
      </c>
      <c r="O153" s="158">
        <f t="shared" si="59"/>
        <v>0</v>
      </c>
      <c r="P153" s="155">
        <f t="shared" ca="1" si="50"/>
        <v>30312.165000000001</v>
      </c>
      <c r="Q153" s="160">
        <f t="shared" si="51"/>
        <v>0</v>
      </c>
      <c r="R153" s="155">
        <f t="shared" si="52"/>
        <v>0</v>
      </c>
      <c r="S153" s="161" t="str">
        <f t="shared" si="60"/>
        <v>A+J=</v>
      </c>
      <c r="T153" s="156">
        <f t="shared" si="61"/>
        <v>43812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ht="12.75" x14ac:dyDescent="0.2">
      <c r="A154" s="151">
        <f t="shared" si="53"/>
        <v>43771</v>
      </c>
      <c r="B154" s="152">
        <f t="shared" ca="1" si="62"/>
        <v>1030580.721</v>
      </c>
      <c r="C154" s="153">
        <f t="shared" si="54"/>
        <v>1000000</v>
      </c>
      <c r="D154" s="154">
        <f ca="1">IF(A154&lt;$B$1,VLOOKUP(A154,[1]DI!$A$4:$B$15000,2,FALSE),0)</f>
        <v>0</v>
      </c>
      <c r="E154" s="155">
        <f t="shared" ca="1" si="63"/>
        <v>1</v>
      </c>
      <c r="F154" s="155">
        <f ca="1">(TRUNC(PRODUCT($E$12:$E153),16))</f>
        <v>1.0232382206680599</v>
      </c>
      <c r="G154" s="155">
        <f t="shared" si="64"/>
        <v>1</v>
      </c>
      <c r="H154" s="155">
        <f t="shared" ca="1" si="65"/>
        <v>1.0232382200000001</v>
      </c>
      <c r="I154" s="154">
        <f t="shared" si="55"/>
        <v>1.7999999999999999E-2</v>
      </c>
      <c r="J154" s="156">
        <f t="shared" si="56"/>
        <v>43629</v>
      </c>
      <c r="K154" s="157">
        <f t="shared" si="57"/>
        <v>100</v>
      </c>
      <c r="L154" s="158">
        <f t="shared" si="58"/>
        <v>101</v>
      </c>
      <c r="M154" s="159">
        <f t="shared" si="48"/>
        <v>1.007175749</v>
      </c>
      <c r="N154" s="159">
        <f t="shared" ca="1" si="49"/>
        <v>1.030580721</v>
      </c>
      <c r="O154" s="158">
        <f t="shared" si="59"/>
        <v>0</v>
      </c>
      <c r="P154" s="155">
        <f t="shared" ca="1" si="50"/>
        <v>30580.721000000001</v>
      </c>
      <c r="Q154" s="160">
        <f t="shared" si="51"/>
        <v>0</v>
      </c>
      <c r="R154" s="155">
        <f t="shared" si="52"/>
        <v>0</v>
      </c>
      <c r="S154" s="161" t="str">
        <f t="shared" si="60"/>
        <v>A+J=</v>
      </c>
      <c r="T154" s="156">
        <f t="shared" si="61"/>
        <v>43812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ht="12.75" x14ac:dyDescent="0.2">
      <c r="A155" s="151">
        <f t="shared" si="53"/>
        <v>43772</v>
      </c>
      <c r="B155" s="152">
        <f t="shared" ca="1" si="62"/>
        <v>1030580.721</v>
      </c>
      <c r="C155" s="153">
        <f t="shared" si="54"/>
        <v>1000000</v>
      </c>
      <c r="D155" s="154">
        <f ca="1">IF(A155&lt;$B$1,VLOOKUP(A155,[1]DI!$A$4:$B$15000,2,FALSE),0)</f>
        <v>0</v>
      </c>
      <c r="E155" s="155">
        <f t="shared" ca="1" si="63"/>
        <v>1</v>
      </c>
      <c r="F155" s="155">
        <f ca="1">(TRUNC(PRODUCT($E$12:$E154),16))</f>
        <v>1.0232382206680599</v>
      </c>
      <c r="G155" s="155">
        <f t="shared" si="64"/>
        <v>1</v>
      </c>
      <c r="H155" s="155">
        <f t="shared" ca="1" si="65"/>
        <v>1.0232382200000001</v>
      </c>
      <c r="I155" s="154">
        <f t="shared" si="55"/>
        <v>1.7999999999999999E-2</v>
      </c>
      <c r="J155" s="156">
        <f t="shared" si="56"/>
        <v>43629</v>
      </c>
      <c r="K155" s="157">
        <f t="shared" si="57"/>
        <v>100</v>
      </c>
      <c r="L155" s="158">
        <f t="shared" si="58"/>
        <v>101</v>
      </c>
      <c r="M155" s="159">
        <f t="shared" si="48"/>
        <v>1.007175749</v>
      </c>
      <c r="N155" s="159">
        <f t="shared" ca="1" si="49"/>
        <v>1.030580721</v>
      </c>
      <c r="O155" s="158">
        <f t="shared" si="59"/>
        <v>0</v>
      </c>
      <c r="P155" s="155">
        <f t="shared" ca="1" si="50"/>
        <v>30580.721000000001</v>
      </c>
      <c r="Q155" s="160">
        <f t="shared" si="51"/>
        <v>0</v>
      </c>
      <c r="R155" s="155">
        <f t="shared" si="52"/>
        <v>0</v>
      </c>
      <c r="S155" s="161" t="str">
        <f t="shared" si="60"/>
        <v>A+J=</v>
      </c>
      <c r="T155" s="156">
        <f t="shared" si="61"/>
        <v>43812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ht="12.75" x14ac:dyDescent="0.2">
      <c r="A156" s="151">
        <f t="shared" si="53"/>
        <v>43773</v>
      </c>
      <c r="B156" s="152">
        <f t="shared" ca="1" si="62"/>
        <v>1030580.721</v>
      </c>
      <c r="C156" s="153">
        <f t="shared" si="54"/>
        <v>1000000</v>
      </c>
      <c r="D156" s="154">
        <f ca="1">IF(A156&lt;$B$1,VLOOKUP(A156,[1]DI!$A$4:$B$15000,2,FALSE),0)</f>
        <v>4.9000000000000002E-2</v>
      </c>
      <c r="E156" s="155">
        <f t="shared" ca="1" si="63"/>
        <v>1.0001898499999999</v>
      </c>
      <c r="F156" s="155">
        <f ca="1">(TRUNC(PRODUCT($E$12:$E155),16))</f>
        <v>1.0232382206680599</v>
      </c>
      <c r="G156" s="155">
        <f t="shared" si="64"/>
        <v>1</v>
      </c>
      <c r="H156" s="155">
        <f t="shared" ca="1" si="65"/>
        <v>1.0232382200000001</v>
      </c>
      <c r="I156" s="154">
        <f t="shared" si="55"/>
        <v>1.7999999999999999E-2</v>
      </c>
      <c r="J156" s="156">
        <f t="shared" si="56"/>
        <v>43629</v>
      </c>
      <c r="K156" s="157">
        <f t="shared" si="57"/>
        <v>101</v>
      </c>
      <c r="L156" s="158">
        <f t="shared" si="58"/>
        <v>101</v>
      </c>
      <c r="M156" s="159">
        <f t="shared" si="48"/>
        <v>1.007175749</v>
      </c>
      <c r="N156" s="159">
        <f t="shared" ca="1" si="49"/>
        <v>1.030580721</v>
      </c>
      <c r="O156" s="158">
        <f t="shared" si="59"/>
        <v>0</v>
      </c>
      <c r="P156" s="155">
        <f t="shared" ca="1" si="50"/>
        <v>30580.721000000001</v>
      </c>
      <c r="Q156" s="160">
        <f t="shared" si="51"/>
        <v>0</v>
      </c>
      <c r="R156" s="155">
        <f t="shared" si="52"/>
        <v>0</v>
      </c>
      <c r="S156" s="161" t="str">
        <f t="shared" si="60"/>
        <v>A+J=</v>
      </c>
      <c r="T156" s="156">
        <f t="shared" si="61"/>
        <v>43812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ht="12.75" x14ac:dyDescent="0.2">
      <c r="A157" s="151">
        <f t="shared" si="53"/>
        <v>43774</v>
      </c>
      <c r="B157" s="152">
        <f t="shared" ca="1" si="62"/>
        <v>1030849.34899999</v>
      </c>
      <c r="C157" s="153">
        <f t="shared" si="54"/>
        <v>1000000</v>
      </c>
      <c r="D157" s="154">
        <f ca="1">IF(A157&lt;$B$1,VLOOKUP(A157,[1]DI!$A$4:$B$15000,2,FALSE),0)</f>
        <v>4.9000000000000002E-2</v>
      </c>
      <c r="E157" s="155">
        <f t="shared" ca="1" si="63"/>
        <v>1.0001898499999999</v>
      </c>
      <c r="F157" s="155">
        <f ca="1">(TRUNC(PRODUCT($E$12:$E156),16))</f>
        <v>1.02343248244426</v>
      </c>
      <c r="G157" s="155">
        <f t="shared" si="64"/>
        <v>1</v>
      </c>
      <c r="H157" s="155">
        <f t="shared" ca="1" si="65"/>
        <v>1.0234324800000001</v>
      </c>
      <c r="I157" s="154">
        <f t="shared" si="55"/>
        <v>1.7999999999999999E-2</v>
      </c>
      <c r="J157" s="156">
        <f t="shared" si="56"/>
        <v>43629</v>
      </c>
      <c r="K157" s="157">
        <f t="shared" si="57"/>
        <v>102</v>
      </c>
      <c r="L157" s="158">
        <f t="shared" si="58"/>
        <v>102</v>
      </c>
      <c r="M157" s="159">
        <f t="shared" si="48"/>
        <v>1.0072470529999999</v>
      </c>
      <c r="N157" s="159">
        <f t="shared" ca="1" si="49"/>
        <v>1.0308493489999999</v>
      </c>
      <c r="O157" s="158">
        <f t="shared" si="59"/>
        <v>0</v>
      </c>
      <c r="P157" s="155">
        <f t="shared" ca="1" si="50"/>
        <v>30849.348999990001</v>
      </c>
      <c r="Q157" s="160">
        <f t="shared" si="51"/>
        <v>0</v>
      </c>
      <c r="R157" s="155">
        <f t="shared" si="52"/>
        <v>0</v>
      </c>
      <c r="S157" s="161" t="str">
        <f t="shared" si="60"/>
        <v>A+J=</v>
      </c>
      <c r="T157" s="156">
        <f t="shared" si="61"/>
        <v>43812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ht="12.75" x14ac:dyDescent="0.2">
      <c r="A158" s="151">
        <f t="shared" si="53"/>
        <v>43775</v>
      </c>
      <c r="B158" s="152">
        <f t="shared" ca="1" si="62"/>
        <v>1031118.051</v>
      </c>
      <c r="C158" s="153">
        <f t="shared" si="54"/>
        <v>1000000</v>
      </c>
      <c r="D158" s="154">
        <f ca="1">IF(A158&lt;$B$1,VLOOKUP(A158,[1]DI!$A$4:$B$15000,2,FALSE),0)</f>
        <v>4.9000000000000002E-2</v>
      </c>
      <c r="E158" s="155">
        <f t="shared" ca="1" si="63"/>
        <v>1.0001898499999999</v>
      </c>
      <c r="F158" s="155">
        <f ca="1">(TRUNC(PRODUCT($E$12:$E157),16))</f>
        <v>1.02362678110105</v>
      </c>
      <c r="G158" s="155">
        <f t="shared" si="64"/>
        <v>1</v>
      </c>
      <c r="H158" s="155">
        <f t="shared" ca="1" si="65"/>
        <v>1.0236267800000001</v>
      </c>
      <c r="I158" s="154">
        <f t="shared" si="55"/>
        <v>1.7999999999999999E-2</v>
      </c>
      <c r="J158" s="156">
        <f t="shared" si="56"/>
        <v>43629</v>
      </c>
      <c r="K158" s="157">
        <f t="shared" si="57"/>
        <v>103</v>
      </c>
      <c r="L158" s="158">
        <f t="shared" si="58"/>
        <v>103</v>
      </c>
      <c r="M158" s="159">
        <f t="shared" si="48"/>
        <v>1.0073183619999999</v>
      </c>
      <c r="N158" s="159">
        <f t="shared" ca="1" si="49"/>
        <v>1.031118051</v>
      </c>
      <c r="O158" s="158">
        <f t="shared" si="59"/>
        <v>0</v>
      </c>
      <c r="P158" s="155">
        <f t="shared" ca="1" si="50"/>
        <v>31118.050999999999</v>
      </c>
      <c r="Q158" s="160">
        <f t="shared" si="51"/>
        <v>0</v>
      </c>
      <c r="R158" s="155">
        <f t="shared" si="52"/>
        <v>0</v>
      </c>
      <c r="S158" s="161" t="str">
        <f t="shared" si="60"/>
        <v>A+J=</v>
      </c>
      <c r="T158" s="156">
        <f t="shared" si="61"/>
        <v>43812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ht="12.75" x14ac:dyDescent="0.2">
      <c r="A159" s="151">
        <f t="shared" si="53"/>
        <v>43776</v>
      </c>
      <c r="B159" s="152">
        <f t="shared" ca="1" si="62"/>
        <v>1031386.826</v>
      </c>
      <c r="C159" s="153">
        <f t="shared" si="54"/>
        <v>1000000</v>
      </c>
      <c r="D159" s="154">
        <f ca="1">IF(A159&lt;$B$1,VLOOKUP(A159,[1]DI!$A$4:$B$15000,2,FALSE),0)</f>
        <v>4.9000000000000002E-2</v>
      </c>
      <c r="E159" s="155">
        <f t="shared" ca="1" si="63"/>
        <v>1.0001898499999999</v>
      </c>
      <c r="F159" s="155">
        <f ca="1">(TRUNC(PRODUCT($E$12:$E158),16))</f>
        <v>1.0238211166454401</v>
      </c>
      <c r="G159" s="155">
        <f t="shared" si="64"/>
        <v>1</v>
      </c>
      <c r="H159" s="155">
        <f t="shared" ca="1" si="65"/>
        <v>1.02382112</v>
      </c>
      <c r="I159" s="154">
        <f t="shared" si="55"/>
        <v>1.7999999999999999E-2</v>
      </c>
      <c r="J159" s="156">
        <f t="shared" si="56"/>
        <v>43629</v>
      </c>
      <c r="K159" s="157">
        <f t="shared" si="57"/>
        <v>104</v>
      </c>
      <c r="L159" s="158">
        <f t="shared" si="58"/>
        <v>104</v>
      </c>
      <c r="M159" s="159">
        <f t="shared" si="48"/>
        <v>1.0073896760000001</v>
      </c>
      <c r="N159" s="159">
        <f t="shared" ca="1" si="49"/>
        <v>1.0313868260000001</v>
      </c>
      <c r="O159" s="158">
        <f t="shared" si="59"/>
        <v>0</v>
      </c>
      <c r="P159" s="155">
        <f t="shared" ca="1" si="50"/>
        <v>31386.826000000001</v>
      </c>
      <c r="Q159" s="160">
        <f t="shared" si="51"/>
        <v>0</v>
      </c>
      <c r="R159" s="155">
        <f t="shared" si="52"/>
        <v>0</v>
      </c>
      <c r="S159" s="161" t="str">
        <f t="shared" si="60"/>
        <v>A+J=</v>
      </c>
      <c r="T159" s="156">
        <f t="shared" si="61"/>
        <v>43812</v>
      </c>
      <c r="U159" s="3"/>
      <c r="V159" s="3"/>
      <c r="W159" s="26" t="s">
        <v>52</v>
      </c>
      <c r="X159" s="51"/>
      <c r="Y159" s="22"/>
      <c r="Z159" s="1"/>
      <c r="AB159" s="34" t="s">
        <v>53</v>
      </c>
      <c r="AC159" s="34" t="s">
        <v>54</v>
      </c>
      <c r="AD159" s="34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ht="15" x14ac:dyDescent="0.2">
      <c r="A160" s="151">
        <f t="shared" si="53"/>
        <v>43777</v>
      </c>
      <c r="B160" s="152">
        <f t="shared" ca="1" si="62"/>
        <v>1031655.664</v>
      </c>
      <c r="C160" s="153">
        <f t="shared" si="54"/>
        <v>1000000</v>
      </c>
      <c r="D160" s="154">
        <f ca="1">IF(A160&lt;$B$1,VLOOKUP(A160,[1]DI!$A$4:$B$15000,2,FALSE),0)</f>
        <v>4.9000000000000002E-2</v>
      </c>
      <c r="E160" s="155">
        <f t="shared" ca="1" si="63"/>
        <v>1.0001898499999999</v>
      </c>
      <c r="F160" s="155">
        <f ca="1">(TRUNC(PRODUCT($E$12:$E159),16))</f>
        <v>1.02401548908444</v>
      </c>
      <c r="G160" s="155">
        <f t="shared" si="64"/>
        <v>1</v>
      </c>
      <c r="H160" s="155">
        <f t="shared" ca="1" si="65"/>
        <v>1.02401549</v>
      </c>
      <c r="I160" s="154">
        <f t="shared" si="55"/>
        <v>1.7999999999999999E-2</v>
      </c>
      <c r="J160" s="156">
        <f t="shared" si="56"/>
        <v>43629</v>
      </c>
      <c r="K160" s="157">
        <f t="shared" si="57"/>
        <v>105</v>
      </c>
      <c r="L160" s="158">
        <f t="shared" si="58"/>
        <v>105</v>
      </c>
      <c r="M160" s="159">
        <f t="shared" si="48"/>
        <v>1.007460995</v>
      </c>
      <c r="N160" s="159">
        <f t="shared" ca="1" si="49"/>
        <v>1.0316556640000001</v>
      </c>
      <c r="O160" s="158">
        <f t="shared" si="59"/>
        <v>0</v>
      </c>
      <c r="P160" s="155">
        <f t="shared" ca="1" si="50"/>
        <v>31655.664000000001</v>
      </c>
      <c r="Q160" s="160">
        <f t="shared" si="51"/>
        <v>0</v>
      </c>
      <c r="R160" s="155">
        <f t="shared" si="52"/>
        <v>0</v>
      </c>
      <c r="S160" s="161" t="str">
        <f t="shared" si="60"/>
        <v>A+J=</v>
      </c>
      <c r="T160" s="156">
        <f t="shared" si="61"/>
        <v>43812</v>
      </c>
      <c r="U160" s="3"/>
      <c r="V160" s="3"/>
      <c r="W160" s="50">
        <f>[2]Plan1!$A218</f>
        <v>43466</v>
      </c>
      <c r="X160" s="50" t="str">
        <f>[2]Plan1!$C218</f>
        <v>Confraternização Universal</v>
      </c>
      <c r="Y160" s="22"/>
      <c r="Z160" s="1"/>
      <c r="AB160" s="49">
        <f t="shared" ref="AB160:AB174" si="66">WORKDAY(AC160,-1,$W$160:$W$544)</f>
        <v>43628</v>
      </c>
      <c r="AC160" s="123">
        <f>A10</f>
        <v>43629</v>
      </c>
      <c r="AD160" s="49">
        <f t="shared" ref="AD160:AD174" si="67">WORKDAY(AB160,1,$W$160:$W$544)</f>
        <v>43629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ht="12.75" x14ac:dyDescent="0.2">
      <c r="A161" s="151">
        <f t="shared" si="53"/>
        <v>43778</v>
      </c>
      <c r="B161" s="152">
        <f t="shared" ca="1" si="62"/>
        <v>1031924.576</v>
      </c>
      <c r="C161" s="153">
        <f t="shared" si="54"/>
        <v>1000000</v>
      </c>
      <c r="D161" s="154">
        <f ca="1">IF(A161&lt;$B$1,VLOOKUP(A161,[1]DI!$A$4:$B$15000,2,FALSE),0)</f>
        <v>0</v>
      </c>
      <c r="E161" s="155">
        <f t="shared" ca="1" si="63"/>
        <v>1</v>
      </c>
      <c r="F161" s="155">
        <f ca="1">(TRUNC(PRODUCT($E$12:$E160),16))</f>
        <v>1.0242098984250401</v>
      </c>
      <c r="G161" s="155">
        <f t="shared" si="64"/>
        <v>1</v>
      </c>
      <c r="H161" s="155">
        <f t="shared" ca="1" si="65"/>
        <v>1.0242099</v>
      </c>
      <c r="I161" s="154">
        <f t="shared" si="55"/>
        <v>1.7999999999999999E-2</v>
      </c>
      <c r="J161" s="156">
        <f t="shared" si="56"/>
        <v>43629</v>
      </c>
      <c r="K161" s="157">
        <f t="shared" si="57"/>
        <v>105</v>
      </c>
      <c r="L161" s="158">
        <f t="shared" si="58"/>
        <v>106</v>
      </c>
      <c r="M161" s="159">
        <f t="shared" si="48"/>
        <v>1.0075323190000001</v>
      </c>
      <c r="N161" s="159">
        <f t="shared" ca="1" si="49"/>
        <v>1.031924576</v>
      </c>
      <c r="O161" s="158">
        <f t="shared" si="59"/>
        <v>0</v>
      </c>
      <c r="P161" s="155">
        <f t="shared" ca="1" si="50"/>
        <v>31924.576000000001</v>
      </c>
      <c r="Q161" s="160">
        <f t="shared" si="51"/>
        <v>0</v>
      </c>
      <c r="R161" s="155">
        <f t="shared" si="52"/>
        <v>0</v>
      </c>
      <c r="S161" s="161" t="str">
        <f t="shared" si="60"/>
        <v>A+J=</v>
      </c>
      <c r="T161" s="156">
        <f t="shared" si="61"/>
        <v>43812</v>
      </c>
      <c r="U161" s="3"/>
      <c r="V161" s="3"/>
      <c r="W161" s="50">
        <f>[2]Plan1!$A219</f>
        <v>43528</v>
      </c>
      <c r="X161" s="50" t="str">
        <f>[2]Plan1!$C219</f>
        <v>Carnaval</v>
      </c>
      <c r="Y161" s="22"/>
      <c r="Z161" s="1"/>
      <c r="AB161" s="49">
        <f>WORKDAY(AC161,-1,$W$160:$W$544)</f>
        <v>43811</v>
      </c>
      <c r="AC161" s="49">
        <v>43812</v>
      </c>
      <c r="AD161" s="49">
        <f t="shared" si="67"/>
        <v>43812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ht="12.75" x14ac:dyDescent="0.2">
      <c r="A162" s="151">
        <f t="shared" si="53"/>
        <v>43779</v>
      </c>
      <c r="B162" s="152">
        <f t="shared" ca="1" si="62"/>
        <v>1031924.576</v>
      </c>
      <c r="C162" s="153">
        <f t="shared" si="54"/>
        <v>1000000</v>
      </c>
      <c r="D162" s="154">
        <f ca="1">IF(A162&lt;$B$1,VLOOKUP(A162,[1]DI!$A$4:$B$15000,2,FALSE),0)</f>
        <v>0</v>
      </c>
      <c r="E162" s="155">
        <f t="shared" ca="1" si="63"/>
        <v>1</v>
      </c>
      <c r="F162" s="155">
        <f ca="1">(TRUNC(PRODUCT($E$12:$E161),16))</f>
        <v>1.0242098984250401</v>
      </c>
      <c r="G162" s="155">
        <f t="shared" si="64"/>
        <v>1</v>
      </c>
      <c r="H162" s="155">
        <f t="shared" ca="1" si="65"/>
        <v>1.0242099</v>
      </c>
      <c r="I162" s="154">
        <f t="shared" si="55"/>
        <v>1.7999999999999999E-2</v>
      </c>
      <c r="J162" s="156">
        <f t="shared" si="56"/>
        <v>43629</v>
      </c>
      <c r="K162" s="157">
        <f t="shared" si="57"/>
        <v>105</v>
      </c>
      <c r="L162" s="158">
        <f t="shared" si="58"/>
        <v>106</v>
      </c>
      <c r="M162" s="159">
        <f t="shared" si="48"/>
        <v>1.0075323190000001</v>
      </c>
      <c r="N162" s="159">
        <f t="shared" ca="1" si="49"/>
        <v>1.031924576</v>
      </c>
      <c r="O162" s="158">
        <f t="shared" si="59"/>
        <v>0</v>
      </c>
      <c r="P162" s="155">
        <f t="shared" ca="1" si="50"/>
        <v>31924.576000000001</v>
      </c>
      <c r="Q162" s="160">
        <f t="shared" si="51"/>
        <v>0</v>
      </c>
      <c r="R162" s="155">
        <f t="shared" si="52"/>
        <v>0</v>
      </c>
      <c r="S162" s="161" t="str">
        <f t="shared" si="60"/>
        <v>A+J=</v>
      </c>
      <c r="T162" s="156">
        <f t="shared" si="61"/>
        <v>43812</v>
      </c>
      <c r="U162" s="3"/>
      <c r="V162" s="3"/>
      <c r="W162" s="50">
        <f>[2]Plan1!$A220</f>
        <v>43529</v>
      </c>
      <c r="X162" s="50" t="str">
        <f>[2]Plan1!$C220</f>
        <v>Carnaval</v>
      </c>
      <c r="Y162" s="22"/>
      <c r="Z162" s="1"/>
      <c r="AB162" s="49">
        <f t="shared" si="66"/>
        <v>43994</v>
      </c>
      <c r="AC162" s="49">
        <f>EDATE(AC161,6)</f>
        <v>43995</v>
      </c>
      <c r="AD162" s="49">
        <f t="shared" si="67"/>
        <v>43997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ht="12.75" x14ac:dyDescent="0.2">
      <c r="A163" s="151">
        <f t="shared" si="53"/>
        <v>43780</v>
      </c>
      <c r="B163" s="152">
        <f t="shared" ca="1" si="62"/>
        <v>1031924.576</v>
      </c>
      <c r="C163" s="153">
        <f t="shared" si="54"/>
        <v>1000000</v>
      </c>
      <c r="D163" s="154">
        <f ca="1">IF(A163&lt;$B$1,VLOOKUP(A163,[1]DI!$A$4:$B$15000,2,FALSE),0)</f>
        <v>4.9000000000000002E-2</v>
      </c>
      <c r="E163" s="155">
        <f t="shared" ca="1" si="63"/>
        <v>1.0001898499999999</v>
      </c>
      <c r="F163" s="155">
        <f ca="1">(TRUNC(PRODUCT($E$12:$E162),16))</f>
        <v>1.0242098984250401</v>
      </c>
      <c r="G163" s="155">
        <f t="shared" si="64"/>
        <v>1</v>
      </c>
      <c r="H163" s="155">
        <f t="shared" ca="1" si="65"/>
        <v>1.0242099</v>
      </c>
      <c r="I163" s="154">
        <f t="shared" si="55"/>
        <v>1.7999999999999999E-2</v>
      </c>
      <c r="J163" s="156">
        <f t="shared" si="56"/>
        <v>43629</v>
      </c>
      <c r="K163" s="157">
        <f t="shared" si="57"/>
        <v>106</v>
      </c>
      <c r="L163" s="158">
        <f t="shared" si="58"/>
        <v>106</v>
      </c>
      <c r="M163" s="159">
        <f t="shared" si="48"/>
        <v>1.0075323190000001</v>
      </c>
      <c r="N163" s="159">
        <f t="shared" ca="1" si="49"/>
        <v>1.031924576</v>
      </c>
      <c r="O163" s="158">
        <f t="shared" si="59"/>
        <v>0</v>
      </c>
      <c r="P163" s="155">
        <f t="shared" ca="1" si="50"/>
        <v>31924.576000000001</v>
      </c>
      <c r="Q163" s="160">
        <f t="shared" si="51"/>
        <v>0</v>
      </c>
      <c r="R163" s="155">
        <f t="shared" si="52"/>
        <v>0</v>
      </c>
      <c r="S163" s="161" t="str">
        <f t="shared" si="60"/>
        <v>A+J=</v>
      </c>
      <c r="T163" s="156">
        <f t="shared" si="61"/>
        <v>43812</v>
      </c>
      <c r="U163" s="3"/>
      <c r="V163" s="3"/>
      <c r="W163" s="50">
        <f>[2]Plan1!$A221</f>
        <v>43574</v>
      </c>
      <c r="X163" s="50" t="str">
        <f>[2]Plan1!$C221</f>
        <v>Paixão de Cristo</v>
      </c>
      <c r="Y163" s="22"/>
      <c r="Z163" s="1"/>
      <c r="AB163" s="49">
        <f t="shared" si="66"/>
        <v>44176</v>
      </c>
      <c r="AC163" s="49">
        <f t="shared" ref="AC163:AC174" si="68">EDATE(AC162,6)</f>
        <v>44178</v>
      </c>
      <c r="AD163" s="49">
        <f t="shared" si="67"/>
        <v>44179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ht="12.75" x14ac:dyDescent="0.2">
      <c r="A164" s="151">
        <f t="shared" si="53"/>
        <v>43781</v>
      </c>
      <c r="B164" s="152">
        <f t="shared" ca="1" si="62"/>
        <v>1032193.54999999</v>
      </c>
      <c r="C164" s="153">
        <f t="shared" si="54"/>
        <v>1000000</v>
      </c>
      <c r="D164" s="154">
        <f ca="1">IF(A164&lt;$B$1,VLOOKUP(A164,[1]DI!$A$4:$B$15000,2,FALSE),0)</f>
        <v>4.9000000000000002E-2</v>
      </c>
      <c r="E164" s="155">
        <f t="shared" ca="1" si="63"/>
        <v>1.0001898499999999</v>
      </c>
      <c r="F164" s="155">
        <f ca="1">(TRUNC(PRODUCT($E$12:$E163),16))</f>
        <v>1.0244043446742499</v>
      </c>
      <c r="G164" s="155">
        <f t="shared" si="64"/>
        <v>1</v>
      </c>
      <c r="H164" s="155">
        <f t="shared" ca="1" si="65"/>
        <v>1.02440434</v>
      </c>
      <c r="I164" s="154">
        <f t="shared" si="55"/>
        <v>1.7999999999999999E-2</v>
      </c>
      <c r="J164" s="156">
        <f t="shared" si="56"/>
        <v>43629</v>
      </c>
      <c r="K164" s="157">
        <f t="shared" si="57"/>
        <v>107</v>
      </c>
      <c r="L164" s="158">
        <f t="shared" si="58"/>
        <v>107</v>
      </c>
      <c r="M164" s="159">
        <f t="shared" si="48"/>
        <v>1.0076036479999999</v>
      </c>
      <c r="N164" s="159">
        <f t="shared" ca="1" si="49"/>
        <v>1.0321935499999999</v>
      </c>
      <c r="O164" s="158">
        <f t="shared" si="59"/>
        <v>0</v>
      </c>
      <c r="P164" s="155">
        <f t="shared" ca="1" si="50"/>
        <v>32193.549999989998</v>
      </c>
      <c r="Q164" s="160">
        <f t="shared" si="51"/>
        <v>0</v>
      </c>
      <c r="R164" s="155">
        <f t="shared" si="52"/>
        <v>0</v>
      </c>
      <c r="S164" s="161" t="str">
        <f t="shared" si="60"/>
        <v>A+J=</v>
      </c>
      <c r="T164" s="156">
        <f t="shared" si="61"/>
        <v>43812</v>
      </c>
      <c r="U164" s="3"/>
      <c r="V164" s="3"/>
      <c r="W164" s="50">
        <f>[2]Plan1!$A222</f>
        <v>43576</v>
      </c>
      <c r="X164" s="50" t="str">
        <f>[2]Plan1!$C222</f>
        <v>Tiradentes</v>
      </c>
      <c r="Y164" s="22"/>
      <c r="Z164" s="1"/>
      <c r="AB164" s="49">
        <f t="shared" si="66"/>
        <v>44358</v>
      </c>
      <c r="AC164" s="49">
        <f t="shared" si="68"/>
        <v>44360</v>
      </c>
      <c r="AD164" s="49">
        <f t="shared" si="67"/>
        <v>44361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ht="12.75" x14ac:dyDescent="0.2">
      <c r="A165" s="151">
        <f t="shared" si="53"/>
        <v>43782</v>
      </c>
      <c r="B165" s="152">
        <f t="shared" ca="1" si="62"/>
        <v>1032462.60799999</v>
      </c>
      <c r="C165" s="153">
        <f t="shared" si="54"/>
        <v>1000000</v>
      </c>
      <c r="D165" s="154">
        <f ca="1">IF(A165&lt;$B$1,VLOOKUP(A165,[1]DI!$A$4:$B$15000,2,FALSE),0)</f>
        <v>4.9000000000000002E-2</v>
      </c>
      <c r="E165" s="155">
        <f t="shared" ca="1" si="63"/>
        <v>1.0001898499999999</v>
      </c>
      <c r="F165" s="155">
        <f ca="1">(TRUNC(PRODUCT($E$12:$E164),16))</f>
        <v>1.0245988278390901</v>
      </c>
      <c r="G165" s="155">
        <f t="shared" si="64"/>
        <v>1</v>
      </c>
      <c r="H165" s="155">
        <f t="shared" ca="1" si="65"/>
        <v>1.02459883</v>
      </c>
      <c r="I165" s="154">
        <f t="shared" si="55"/>
        <v>1.7999999999999999E-2</v>
      </c>
      <c r="J165" s="156">
        <f t="shared" si="56"/>
        <v>43629</v>
      </c>
      <c r="K165" s="157">
        <f t="shared" si="57"/>
        <v>108</v>
      </c>
      <c r="L165" s="158">
        <f t="shared" si="58"/>
        <v>108</v>
      </c>
      <c r="M165" s="159">
        <f t="shared" si="48"/>
        <v>1.0076749819999999</v>
      </c>
      <c r="N165" s="159">
        <f t="shared" ca="1" si="49"/>
        <v>1.0324626079999999</v>
      </c>
      <c r="O165" s="158">
        <f t="shared" si="59"/>
        <v>0</v>
      </c>
      <c r="P165" s="155">
        <f t="shared" ca="1" si="50"/>
        <v>32462.607999989999</v>
      </c>
      <c r="Q165" s="160">
        <f t="shared" si="51"/>
        <v>0</v>
      </c>
      <c r="R165" s="155">
        <f t="shared" si="52"/>
        <v>0</v>
      </c>
      <c r="S165" s="161" t="str">
        <f t="shared" si="60"/>
        <v>A+J=</v>
      </c>
      <c r="T165" s="156">
        <f t="shared" si="61"/>
        <v>43812</v>
      </c>
      <c r="U165" s="3"/>
      <c r="V165" s="3"/>
      <c r="W165" s="50">
        <f>[2]Plan1!$A223</f>
        <v>43586</v>
      </c>
      <c r="X165" s="50" t="str">
        <f>[2]Plan1!$C223</f>
        <v>Dia do Trabalho</v>
      </c>
      <c r="Y165" s="22"/>
      <c r="Z165" s="1"/>
      <c r="AB165" s="49">
        <f t="shared" si="66"/>
        <v>44540</v>
      </c>
      <c r="AC165" s="49">
        <f t="shared" si="68"/>
        <v>44543</v>
      </c>
      <c r="AD165" s="49">
        <f t="shared" si="67"/>
        <v>44543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ht="12.75" x14ac:dyDescent="0.2">
      <c r="A166" s="151">
        <f t="shared" si="53"/>
        <v>43783</v>
      </c>
      <c r="B166" s="152">
        <f t="shared" ca="1" si="62"/>
        <v>1032731.72799999</v>
      </c>
      <c r="C166" s="153">
        <f t="shared" si="54"/>
        <v>1000000</v>
      </c>
      <c r="D166" s="154">
        <f ca="1">IF(A166&lt;$B$1,VLOOKUP(A166,[1]DI!$A$4:$B$15000,2,FALSE),0)</f>
        <v>4.9000000000000002E-2</v>
      </c>
      <c r="E166" s="155">
        <f t="shared" ca="1" si="63"/>
        <v>1.0001898499999999</v>
      </c>
      <c r="F166" s="155">
        <f ca="1">(TRUNC(PRODUCT($E$12:$E165),16))</f>
        <v>1.0247933479265601</v>
      </c>
      <c r="G166" s="155">
        <f t="shared" si="64"/>
        <v>1</v>
      </c>
      <c r="H166" s="155">
        <f t="shared" ca="1" si="65"/>
        <v>1.0247933499999999</v>
      </c>
      <c r="I166" s="154">
        <f t="shared" si="55"/>
        <v>1.7999999999999999E-2</v>
      </c>
      <c r="J166" s="156">
        <f t="shared" si="56"/>
        <v>43629</v>
      </c>
      <c r="K166" s="157">
        <f t="shared" si="57"/>
        <v>109</v>
      </c>
      <c r="L166" s="158">
        <f t="shared" si="58"/>
        <v>109</v>
      </c>
      <c r="M166" s="159">
        <f t="shared" si="48"/>
        <v>1.0077463209999999</v>
      </c>
      <c r="N166" s="159">
        <f t="shared" ca="1" si="49"/>
        <v>1.0327317279999999</v>
      </c>
      <c r="O166" s="158">
        <f t="shared" si="59"/>
        <v>0</v>
      </c>
      <c r="P166" s="155">
        <f t="shared" ca="1" si="50"/>
        <v>32731.727999989998</v>
      </c>
      <c r="Q166" s="160">
        <f t="shared" si="51"/>
        <v>0</v>
      </c>
      <c r="R166" s="155">
        <f t="shared" si="52"/>
        <v>0</v>
      </c>
      <c r="S166" s="161" t="str">
        <f t="shared" si="60"/>
        <v>A+J=</v>
      </c>
      <c r="T166" s="156">
        <f t="shared" si="61"/>
        <v>43812</v>
      </c>
      <c r="U166" s="3"/>
      <c r="V166" s="3"/>
      <c r="W166" s="50">
        <f>[2]Plan1!$A224</f>
        <v>43636</v>
      </c>
      <c r="X166" s="50" t="str">
        <f>[2]Plan1!$C224</f>
        <v>Corpus Christi</v>
      </c>
      <c r="Y166" s="22"/>
      <c r="Z166" s="1"/>
      <c r="AB166" s="49">
        <f t="shared" si="66"/>
        <v>44722</v>
      </c>
      <c r="AC166" s="49">
        <f t="shared" si="68"/>
        <v>44725</v>
      </c>
      <c r="AD166" s="49">
        <f t="shared" si="67"/>
        <v>44725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ht="12.75" x14ac:dyDescent="0.2">
      <c r="A167" s="151">
        <f t="shared" si="53"/>
        <v>43784</v>
      </c>
      <c r="B167" s="152">
        <f t="shared" ca="1" si="62"/>
        <v>1033000.912</v>
      </c>
      <c r="C167" s="153">
        <f t="shared" si="54"/>
        <v>1000000</v>
      </c>
      <c r="D167" s="154">
        <f ca="1">IF(A167&lt;$B$1,VLOOKUP(A167,[1]DI!$A$4:$B$15000,2,FALSE),0)</f>
        <v>0</v>
      </c>
      <c r="E167" s="155">
        <f t="shared" ca="1" si="63"/>
        <v>1</v>
      </c>
      <c r="F167" s="155">
        <f ca="1">(TRUNC(PRODUCT($E$12:$E166),16))</f>
        <v>1.0249879049436601</v>
      </c>
      <c r="G167" s="155">
        <f t="shared" si="64"/>
        <v>1</v>
      </c>
      <c r="H167" s="155">
        <f t="shared" ca="1" si="65"/>
        <v>1.0249879</v>
      </c>
      <c r="I167" s="154">
        <f t="shared" si="55"/>
        <v>1.7999999999999999E-2</v>
      </c>
      <c r="J167" s="156">
        <f t="shared" si="56"/>
        <v>43629</v>
      </c>
      <c r="K167" s="157">
        <f t="shared" si="57"/>
        <v>109</v>
      </c>
      <c r="L167" s="158">
        <f t="shared" si="58"/>
        <v>110</v>
      </c>
      <c r="M167" s="159">
        <f t="shared" si="48"/>
        <v>1.0078176649999999</v>
      </c>
      <c r="N167" s="159">
        <f t="shared" ca="1" si="49"/>
        <v>1.0330009120000001</v>
      </c>
      <c r="O167" s="158">
        <f t="shared" si="59"/>
        <v>0</v>
      </c>
      <c r="P167" s="155">
        <f t="shared" ca="1" si="50"/>
        <v>33000.911999999997</v>
      </c>
      <c r="Q167" s="160">
        <f t="shared" si="51"/>
        <v>0</v>
      </c>
      <c r="R167" s="155">
        <f t="shared" si="52"/>
        <v>0</v>
      </c>
      <c r="S167" s="161" t="str">
        <f t="shared" si="60"/>
        <v>A+J=</v>
      </c>
      <c r="T167" s="156">
        <f t="shared" si="61"/>
        <v>43812</v>
      </c>
      <c r="U167" s="3"/>
      <c r="V167" s="3"/>
      <c r="W167" s="50">
        <f>[2]Plan1!$A225</f>
        <v>43715</v>
      </c>
      <c r="X167" s="50" t="str">
        <f>[2]Plan1!$C225</f>
        <v>Independência do Brasil</v>
      </c>
      <c r="Y167" s="22"/>
      <c r="Z167" s="1"/>
      <c r="AB167" s="49">
        <f t="shared" si="66"/>
        <v>44907</v>
      </c>
      <c r="AC167" s="49">
        <f t="shared" si="68"/>
        <v>44908</v>
      </c>
      <c r="AD167" s="49">
        <f t="shared" si="67"/>
        <v>44908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ht="12.75" x14ac:dyDescent="0.2">
      <c r="A168" s="151">
        <f t="shared" si="53"/>
        <v>43785</v>
      </c>
      <c r="B168" s="152">
        <f t="shared" ca="1" si="62"/>
        <v>1033000.912</v>
      </c>
      <c r="C168" s="153">
        <f t="shared" si="54"/>
        <v>1000000</v>
      </c>
      <c r="D168" s="154">
        <f ca="1">IF(A168&lt;$B$1,VLOOKUP(A168,[1]DI!$A$4:$B$15000,2,FALSE),0)</f>
        <v>0</v>
      </c>
      <c r="E168" s="155">
        <f t="shared" ca="1" si="63"/>
        <v>1</v>
      </c>
      <c r="F168" s="155">
        <f ca="1">(TRUNC(PRODUCT($E$12:$E167),16))</f>
        <v>1.0249879049436601</v>
      </c>
      <c r="G168" s="155">
        <f t="shared" si="64"/>
        <v>1</v>
      </c>
      <c r="H168" s="155">
        <f t="shared" ca="1" si="65"/>
        <v>1.0249879</v>
      </c>
      <c r="I168" s="154">
        <f t="shared" si="55"/>
        <v>1.7999999999999999E-2</v>
      </c>
      <c r="J168" s="156">
        <f t="shared" si="56"/>
        <v>43629</v>
      </c>
      <c r="K168" s="157">
        <f t="shared" si="57"/>
        <v>109</v>
      </c>
      <c r="L168" s="158">
        <f t="shared" si="58"/>
        <v>110</v>
      </c>
      <c r="M168" s="159">
        <f t="shared" si="48"/>
        <v>1.0078176649999999</v>
      </c>
      <c r="N168" s="159">
        <f t="shared" ca="1" si="49"/>
        <v>1.0330009120000001</v>
      </c>
      <c r="O168" s="158">
        <f t="shared" si="59"/>
        <v>0</v>
      </c>
      <c r="P168" s="155">
        <f t="shared" ca="1" si="50"/>
        <v>33000.911999999997</v>
      </c>
      <c r="Q168" s="160">
        <f t="shared" si="51"/>
        <v>0</v>
      </c>
      <c r="R168" s="155">
        <f t="shared" si="52"/>
        <v>0</v>
      </c>
      <c r="S168" s="161" t="str">
        <f t="shared" si="60"/>
        <v>A+J=</v>
      </c>
      <c r="T168" s="156">
        <f t="shared" si="61"/>
        <v>43812</v>
      </c>
      <c r="U168" s="3"/>
      <c r="V168" s="3"/>
      <c r="W168" s="50">
        <f>[2]Plan1!$A226</f>
        <v>43750</v>
      </c>
      <c r="X168" s="50" t="str">
        <f>[2]Plan1!$C226</f>
        <v>Nossa Sr.a Aparecida - Padroeira do Brasil</v>
      </c>
      <c r="Y168" s="22"/>
      <c r="Z168" s="1"/>
      <c r="AB168" s="49">
        <f t="shared" si="66"/>
        <v>45089</v>
      </c>
      <c r="AC168" s="49">
        <f t="shared" si="68"/>
        <v>45090</v>
      </c>
      <c r="AD168" s="49">
        <f t="shared" si="67"/>
        <v>45090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ht="12.75" x14ac:dyDescent="0.2">
      <c r="A169" s="151">
        <f t="shared" si="53"/>
        <v>43786</v>
      </c>
      <c r="B169" s="152">
        <f t="shared" ca="1" si="62"/>
        <v>1033000.912</v>
      </c>
      <c r="C169" s="153">
        <f t="shared" si="54"/>
        <v>1000000</v>
      </c>
      <c r="D169" s="154">
        <f ca="1">IF(A169&lt;$B$1,VLOOKUP(A169,[1]DI!$A$4:$B$15000,2,FALSE),0)</f>
        <v>0</v>
      </c>
      <c r="E169" s="155">
        <f t="shared" ca="1" si="63"/>
        <v>1</v>
      </c>
      <c r="F169" s="155">
        <f ca="1">(TRUNC(PRODUCT($E$12:$E168),16))</f>
        <v>1.0249879049436601</v>
      </c>
      <c r="G169" s="155">
        <f t="shared" si="64"/>
        <v>1</v>
      </c>
      <c r="H169" s="155">
        <f t="shared" ca="1" si="65"/>
        <v>1.0249879</v>
      </c>
      <c r="I169" s="154">
        <f t="shared" si="55"/>
        <v>1.7999999999999999E-2</v>
      </c>
      <c r="J169" s="156">
        <f t="shared" si="56"/>
        <v>43629</v>
      </c>
      <c r="K169" s="157">
        <f t="shared" si="57"/>
        <v>109</v>
      </c>
      <c r="L169" s="158">
        <f t="shared" si="58"/>
        <v>110</v>
      </c>
      <c r="M169" s="159">
        <f t="shared" si="48"/>
        <v>1.0078176649999999</v>
      </c>
      <c r="N169" s="159">
        <f t="shared" ca="1" si="49"/>
        <v>1.0330009120000001</v>
      </c>
      <c r="O169" s="158">
        <f t="shared" si="59"/>
        <v>0</v>
      </c>
      <c r="P169" s="155">
        <f t="shared" ca="1" si="50"/>
        <v>33000.911999999997</v>
      </c>
      <c r="Q169" s="160">
        <f t="shared" si="51"/>
        <v>0</v>
      </c>
      <c r="R169" s="155">
        <f t="shared" si="52"/>
        <v>0</v>
      </c>
      <c r="S169" s="161" t="str">
        <f t="shared" si="60"/>
        <v>A+J=</v>
      </c>
      <c r="T169" s="156">
        <f t="shared" si="61"/>
        <v>43812</v>
      </c>
      <c r="U169" s="3"/>
      <c r="V169" s="3"/>
      <c r="W169" s="50">
        <f>[2]Plan1!$A227</f>
        <v>43771</v>
      </c>
      <c r="X169" s="50" t="str">
        <f>[2]Plan1!$C227</f>
        <v>Finados</v>
      </c>
      <c r="Y169" s="22"/>
      <c r="Z169" s="1"/>
      <c r="AB169" s="49">
        <f t="shared" si="66"/>
        <v>45272</v>
      </c>
      <c r="AC169" s="49">
        <f t="shared" si="68"/>
        <v>45273</v>
      </c>
      <c r="AD169" s="49">
        <f t="shared" si="67"/>
        <v>45273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ht="12.75" x14ac:dyDescent="0.2">
      <c r="A170" s="151">
        <f t="shared" si="53"/>
        <v>43787</v>
      </c>
      <c r="B170" s="152">
        <f t="shared" ca="1" si="62"/>
        <v>1033000.912</v>
      </c>
      <c r="C170" s="153">
        <f t="shared" si="54"/>
        <v>1000000</v>
      </c>
      <c r="D170" s="154">
        <f ca="1">IF(A170&lt;$B$1,VLOOKUP(A170,[1]DI!$A$4:$B$15000,2,FALSE),0)</f>
        <v>4.9000000000000002E-2</v>
      </c>
      <c r="E170" s="155">
        <f t="shared" ca="1" si="63"/>
        <v>1.0001898499999999</v>
      </c>
      <c r="F170" s="155">
        <f ca="1">(TRUNC(PRODUCT($E$12:$E169),16))</f>
        <v>1.0249879049436601</v>
      </c>
      <c r="G170" s="155">
        <f t="shared" si="64"/>
        <v>1</v>
      </c>
      <c r="H170" s="155">
        <f t="shared" ca="1" si="65"/>
        <v>1.0249879</v>
      </c>
      <c r="I170" s="154">
        <f t="shared" si="55"/>
        <v>1.7999999999999999E-2</v>
      </c>
      <c r="J170" s="156">
        <f t="shared" si="56"/>
        <v>43629</v>
      </c>
      <c r="K170" s="157">
        <f t="shared" si="57"/>
        <v>110</v>
      </c>
      <c r="L170" s="158">
        <f t="shared" si="58"/>
        <v>110</v>
      </c>
      <c r="M170" s="159">
        <f t="shared" si="48"/>
        <v>1.0078176649999999</v>
      </c>
      <c r="N170" s="159">
        <f t="shared" ca="1" si="49"/>
        <v>1.0330009120000001</v>
      </c>
      <c r="O170" s="158">
        <f t="shared" si="59"/>
        <v>0</v>
      </c>
      <c r="P170" s="155">
        <f t="shared" ca="1" si="50"/>
        <v>33000.911999999997</v>
      </c>
      <c r="Q170" s="160">
        <f t="shared" si="51"/>
        <v>0</v>
      </c>
      <c r="R170" s="155">
        <f t="shared" si="52"/>
        <v>0</v>
      </c>
      <c r="S170" s="161" t="str">
        <f t="shared" si="60"/>
        <v>A+J=</v>
      </c>
      <c r="T170" s="156">
        <f t="shared" si="61"/>
        <v>43812</v>
      </c>
      <c r="U170" s="3"/>
      <c r="V170" s="3"/>
      <c r="W170" s="50">
        <f>[2]Plan1!$A228</f>
        <v>43784</v>
      </c>
      <c r="X170" s="50" t="str">
        <f>[2]Plan1!$C228</f>
        <v>Proclamação da República</v>
      </c>
      <c r="Y170" s="22"/>
      <c r="Z170" s="1"/>
      <c r="AB170" s="49">
        <f t="shared" si="66"/>
        <v>45455</v>
      </c>
      <c r="AC170" s="49">
        <f t="shared" si="68"/>
        <v>45456</v>
      </c>
      <c r="AD170" s="49">
        <f t="shared" si="67"/>
        <v>45456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ht="12.75" x14ac:dyDescent="0.2">
      <c r="A171" s="151">
        <f t="shared" si="53"/>
        <v>43788</v>
      </c>
      <c r="B171" s="152">
        <f t="shared" ca="1" si="62"/>
        <v>1033270.17999999</v>
      </c>
      <c r="C171" s="153">
        <f t="shared" si="54"/>
        <v>1000000</v>
      </c>
      <c r="D171" s="154">
        <f ca="1">IF(A171&lt;$B$1,VLOOKUP(A171,[1]DI!$A$4:$B$15000,2,FALSE),0)</f>
        <v>4.9000000000000002E-2</v>
      </c>
      <c r="E171" s="155">
        <f t="shared" ca="1" si="63"/>
        <v>1.0001898499999999</v>
      </c>
      <c r="F171" s="155">
        <f ca="1">(TRUNC(PRODUCT($E$12:$E170),16))</f>
        <v>1.0251824988974101</v>
      </c>
      <c r="G171" s="155">
        <f t="shared" si="64"/>
        <v>1</v>
      </c>
      <c r="H171" s="155">
        <f t="shared" ca="1" si="65"/>
        <v>1.0251825000000001</v>
      </c>
      <c r="I171" s="154">
        <f t="shared" si="55"/>
        <v>1.7999999999999999E-2</v>
      </c>
      <c r="J171" s="156">
        <f t="shared" si="56"/>
        <v>43629</v>
      </c>
      <c r="K171" s="157">
        <f t="shared" si="57"/>
        <v>111</v>
      </c>
      <c r="L171" s="158">
        <f t="shared" si="58"/>
        <v>111</v>
      </c>
      <c r="M171" s="159">
        <f t="shared" si="48"/>
        <v>1.0078890149999999</v>
      </c>
      <c r="N171" s="159">
        <f t="shared" ca="1" si="49"/>
        <v>1.0332701799999999</v>
      </c>
      <c r="O171" s="158">
        <f t="shared" si="59"/>
        <v>0</v>
      </c>
      <c r="P171" s="155">
        <f t="shared" ca="1" si="50"/>
        <v>33270.179999990003</v>
      </c>
      <c r="Q171" s="160">
        <f t="shared" si="51"/>
        <v>0</v>
      </c>
      <c r="R171" s="155">
        <f t="shared" si="52"/>
        <v>0</v>
      </c>
      <c r="S171" s="161" t="str">
        <f t="shared" si="60"/>
        <v>A+J=</v>
      </c>
      <c r="T171" s="156">
        <f t="shared" si="61"/>
        <v>43812</v>
      </c>
      <c r="U171" s="3"/>
      <c r="V171" s="3"/>
      <c r="W171" s="50">
        <f>[2]Plan1!$A229</f>
        <v>43824</v>
      </c>
      <c r="X171" s="50" t="str">
        <f>[2]Plan1!$C229</f>
        <v>Natal</v>
      </c>
      <c r="Y171" s="22"/>
      <c r="Z171" s="1"/>
      <c r="AB171" s="49">
        <f t="shared" si="66"/>
        <v>45638</v>
      </c>
      <c r="AC171" s="49">
        <f t="shared" si="68"/>
        <v>45639</v>
      </c>
      <c r="AD171" s="49">
        <f t="shared" si="67"/>
        <v>45639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ht="12.75" x14ac:dyDescent="0.2">
      <c r="A172" s="151">
        <f t="shared" si="53"/>
        <v>43789</v>
      </c>
      <c r="B172" s="152">
        <f t="shared" ca="1" si="62"/>
        <v>1033539.51</v>
      </c>
      <c r="C172" s="153">
        <f t="shared" si="54"/>
        <v>1000000</v>
      </c>
      <c r="D172" s="154">
        <f ca="1">IF(A172&lt;$B$1,VLOOKUP(A172,[1]DI!$A$4:$B$15000,2,FALSE),0)</f>
        <v>4.9000000000000002E-2</v>
      </c>
      <c r="E172" s="155">
        <f t="shared" ca="1" si="63"/>
        <v>1.0001898499999999</v>
      </c>
      <c r="F172" s="155">
        <f ca="1">(TRUNC(PRODUCT($E$12:$E171),16))</f>
        <v>1.02537712979483</v>
      </c>
      <c r="G172" s="155">
        <f t="shared" si="64"/>
        <v>1</v>
      </c>
      <c r="H172" s="155">
        <f t="shared" ca="1" si="65"/>
        <v>1.0253771300000001</v>
      </c>
      <c r="I172" s="154">
        <f t="shared" si="55"/>
        <v>1.7999999999999999E-2</v>
      </c>
      <c r="J172" s="156">
        <f t="shared" si="56"/>
        <v>43629</v>
      </c>
      <c r="K172" s="157">
        <f t="shared" si="57"/>
        <v>112</v>
      </c>
      <c r="L172" s="158">
        <f t="shared" si="58"/>
        <v>112</v>
      </c>
      <c r="M172" s="159">
        <f t="shared" si="48"/>
        <v>1.0079603690000001</v>
      </c>
      <c r="N172" s="159">
        <f t="shared" ca="1" si="49"/>
        <v>1.03353951</v>
      </c>
      <c r="O172" s="158">
        <f t="shared" si="59"/>
        <v>0</v>
      </c>
      <c r="P172" s="155">
        <f t="shared" ca="1" si="50"/>
        <v>33539.51</v>
      </c>
      <c r="Q172" s="160">
        <f t="shared" si="51"/>
        <v>0</v>
      </c>
      <c r="R172" s="155">
        <f t="shared" si="52"/>
        <v>0</v>
      </c>
      <c r="S172" s="161" t="str">
        <f t="shared" si="60"/>
        <v>A+J=</v>
      </c>
      <c r="T172" s="156">
        <f t="shared" si="61"/>
        <v>43812</v>
      </c>
      <c r="U172" s="3"/>
      <c r="V172" s="3"/>
      <c r="W172" s="50">
        <f>[2]Plan1!$A230</f>
        <v>43831</v>
      </c>
      <c r="X172" s="50" t="str">
        <f>[2]Plan1!$C230</f>
        <v>Confraternização Universal</v>
      </c>
      <c r="Y172" s="22"/>
      <c r="Z172" s="1"/>
      <c r="AB172" s="49">
        <f t="shared" si="66"/>
        <v>45820</v>
      </c>
      <c r="AC172" s="49">
        <f t="shared" si="68"/>
        <v>45821</v>
      </c>
      <c r="AD172" s="49">
        <f t="shared" si="67"/>
        <v>45821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ht="12.75" x14ac:dyDescent="0.2">
      <c r="A173" s="151">
        <f t="shared" si="53"/>
        <v>43790</v>
      </c>
      <c r="B173" s="152">
        <f t="shared" ca="1" si="62"/>
        <v>1033808.914</v>
      </c>
      <c r="C173" s="153">
        <f t="shared" si="54"/>
        <v>1000000</v>
      </c>
      <c r="D173" s="154">
        <f ca="1">IF(A173&lt;$B$1,VLOOKUP(A173,[1]DI!$A$4:$B$15000,2,FALSE),0)</f>
        <v>4.9000000000000002E-2</v>
      </c>
      <c r="E173" s="155">
        <f t="shared" ca="1" si="63"/>
        <v>1.0001898499999999</v>
      </c>
      <c r="F173" s="155">
        <f ca="1">(TRUNC(PRODUCT($E$12:$E172),16))</f>
        <v>1.0255717976429199</v>
      </c>
      <c r="G173" s="155">
        <f t="shared" si="64"/>
        <v>1</v>
      </c>
      <c r="H173" s="155">
        <f t="shared" ca="1" si="65"/>
        <v>1.0255718</v>
      </c>
      <c r="I173" s="154">
        <f t="shared" si="55"/>
        <v>1.7999999999999999E-2</v>
      </c>
      <c r="J173" s="156">
        <f t="shared" si="56"/>
        <v>43629</v>
      </c>
      <c r="K173" s="157">
        <f t="shared" si="57"/>
        <v>113</v>
      </c>
      <c r="L173" s="158">
        <f t="shared" si="58"/>
        <v>113</v>
      </c>
      <c r="M173" s="159">
        <f t="shared" si="48"/>
        <v>1.008031728</v>
      </c>
      <c r="N173" s="159">
        <f t="shared" ca="1" si="49"/>
        <v>1.033808914</v>
      </c>
      <c r="O173" s="158">
        <f t="shared" si="59"/>
        <v>0</v>
      </c>
      <c r="P173" s="155">
        <f t="shared" ca="1" si="50"/>
        <v>33808.913999999997</v>
      </c>
      <c r="Q173" s="160">
        <f t="shared" si="51"/>
        <v>0</v>
      </c>
      <c r="R173" s="155">
        <f t="shared" si="52"/>
        <v>0</v>
      </c>
      <c r="S173" s="161" t="str">
        <f t="shared" si="60"/>
        <v>A+J=</v>
      </c>
      <c r="T173" s="156">
        <f t="shared" si="61"/>
        <v>43812</v>
      </c>
      <c r="U173" s="3"/>
      <c r="V173" s="3"/>
      <c r="W173" s="50">
        <f>[2]Plan1!$A231</f>
        <v>43885</v>
      </c>
      <c r="X173" s="50" t="str">
        <f>[2]Plan1!$C231</f>
        <v>Carnaval</v>
      </c>
      <c r="Y173" s="22"/>
      <c r="Z173" s="1"/>
      <c r="AB173" s="49">
        <f t="shared" si="66"/>
        <v>46003</v>
      </c>
      <c r="AC173" s="49">
        <f t="shared" si="68"/>
        <v>46004</v>
      </c>
      <c r="AD173" s="49">
        <f t="shared" si="67"/>
        <v>46006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ht="12.75" x14ac:dyDescent="0.2">
      <c r="A174" s="151">
        <f t="shared" si="53"/>
        <v>43791</v>
      </c>
      <c r="B174" s="152">
        <f t="shared" ca="1" si="62"/>
        <v>1034078.3810000001</v>
      </c>
      <c r="C174" s="153">
        <f t="shared" si="54"/>
        <v>1000000</v>
      </c>
      <c r="D174" s="154">
        <f ca="1">IF(A174&lt;$B$1,VLOOKUP(A174,[1]DI!$A$4:$B$15000,2,FALSE),0)</f>
        <v>4.9000000000000002E-2</v>
      </c>
      <c r="E174" s="155">
        <f t="shared" ca="1" si="63"/>
        <v>1.0001898499999999</v>
      </c>
      <c r="F174" s="155">
        <f ca="1">(TRUNC(PRODUCT($E$12:$E173),16))</f>
        <v>1.0257665024486999</v>
      </c>
      <c r="G174" s="155">
        <f t="shared" si="64"/>
        <v>1</v>
      </c>
      <c r="H174" s="155">
        <f t="shared" ca="1" si="65"/>
        <v>1.0257665</v>
      </c>
      <c r="I174" s="154">
        <f t="shared" si="55"/>
        <v>1.7999999999999999E-2</v>
      </c>
      <c r="J174" s="156">
        <f t="shared" si="56"/>
        <v>43629</v>
      </c>
      <c r="K174" s="157">
        <f t="shared" si="57"/>
        <v>114</v>
      </c>
      <c r="L174" s="158">
        <f t="shared" si="58"/>
        <v>114</v>
      </c>
      <c r="M174" s="159">
        <f t="shared" si="48"/>
        <v>1.0081030929999999</v>
      </c>
      <c r="N174" s="159">
        <f t="shared" ca="1" si="49"/>
        <v>1.034078381</v>
      </c>
      <c r="O174" s="158">
        <f t="shared" si="59"/>
        <v>0</v>
      </c>
      <c r="P174" s="155">
        <f t="shared" ca="1" si="50"/>
        <v>34078.381000000001</v>
      </c>
      <c r="Q174" s="160">
        <f t="shared" si="51"/>
        <v>0</v>
      </c>
      <c r="R174" s="155">
        <f t="shared" si="52"/>
        <v>0</v>
      </c>
      <c r="S174" s="161" t="str">
        <f t="shared" si="60"/>
        <v>A+J=</v>
      </c>
      <c r="T174" s="156">
        <f t="shared" si="61"/>
        <v>43812</v>
      </c>
      <c r="U174" s="3"/>
      <c r="V174" s="3"/>
      <c r="W174" s="50">
        <f>[2]Plan1!$A232</f>
        <v>43886</v>
      </c>
      <c r="X174" s="50" t="str">
        <f>[2]Plan1!$C232</f>
        <v>Carnaval</v>
      </c>
      <c r="Y174" s="22"/>
      <c r="Z174" s="1"/>
      <c r="AB174" s="49">
        <f t="shared" si="66"/>
        <v>46185</v>
      </c>
      <c r="AC174" s="49">
        <f t="shared" si="68"/>
        <v>46186</v>
      </c>
      <c r="AD174" s="49">
        <f t="shared" si="67"/>
        <v>46188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ht="12.75" x14ac:dyDescent="0.2">
      <c r="A175" s="151">
        <f t="shared" si="53"/>
        <v>43792</v>
      </c>
      <c r="B175" s="152">
        <f t="shared" ca="1" si="62"/>
        <v>1034347.921</v>
      </c>
      <c r="C175" s="153">
        <f t="shared" si="54"/>
        <v>1000000</v>
      </c>
      <c r="D175" s="154">
        <f ca="1">IF(A175&lt;$B$1,VLOOKUP(A175,[1]DI!$A$4:$B$15000,2,FALSE),0)</f>
        <v>0</v>
      </c>
      <c r="E175" s="155">
        <f t="shared" ca="1" si="63"/>
        <v>1</v>
      </c>
      <c r="F175" s="155">
        <f ca="1">(TRUNC(PRODUCT($E$12:$E174),16))</f>
        <v>1.0259612442191901</v>
      </c>
      <c r="G175" s="155">
        <f t="shared" si="64"/>
        <v>1</v>
      </c>
      <c r="H175" s="155">
        <f t="shared" ca="1" si="65"/>
        <v>1.02596124</v>
      </c>
      <c r="I175" s="154">
        <f t="shared" si="55"/>
        <v>1.7999999999999999E-2</v>
      </c>
      <c r="J175" s="156">
        <f t="shared" si="56"/>
        <v>43629</v>
      </c>
      <c r="K175" s="157">
        <f t="shared" si="57"/>
        <v>114</v>
      </c>
      <c r="L175" s="158">
        <f t="shared" si="58"/>
        <v>115</v>
      </c>
      <c r="M175" s="159">
        <f t="shared" si="48"/>
        <v>1.0081744619999999</v>
      </c>
      <c r="N175" s="159">
        <f t="shared" ca="1" si="49"/>
        <v>1.0343479209999999</v>
      </c>
      <c r="O175" s="158">
        <f t="shared" si="59"/>
        <v>0</v>
      </c>
      <c r="P175" s="155">
        <f t="shared" ca="1" si="50"/>
        <v>34347.921000000002</v>
      </c>
      <c r="Q175" s="160">
        <f t="shared" si="51"/>
        <v>0</v>
      </c>
      <c r="R175" s="155">
        <f t="shared" si="52"/>
        <v>0</v>
      </c>
      <c r="S175" s="161" t="str">
        <f t="shared" si="60"/>
        <v>A+J=</v>
      </c>
      <c r="T175" s="156">
        <f t="shared" si="61"/>
        <v>43812</v>
      </c>
      <c r="U175" s="3"/>
      <c r="V175" s="3"/>
      <c r="W175" s="50">
        <f>[2]Plan1!$A233</f>
        <v>43931</v>
      </c>
      <c r="X175" s="50" t="str">
        <f>[2]Plan1!$C233</f>
        <v>Paixão de Cristo</v>
      </c>
      <c r="Y175" s="22"/>
      <c r="Z175" s="1"/>
      <c r="AB175" s="49"/>
      <c r="AC175" s="49"/>
      <c r="AD175" s="49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ht="12.75" x14ac:dyDescent="0.2">
      <c r="A176" s="151">
        <f t="shared" si="53"/>
        <v>43793</v>
      </c>
      <c r="B176" s="152">
        <f t="shared" ca="1" si="62"/>
        <v>1034347.921</v>
      </c>
      <c r="C176" s="153">
        <f t="shared" si="54"/>
        <v>1000000</v>
      </c>
      <c r="D176" s="154">
        <f ca="1">IF(A176&lt;$B$1,VLOOKUP(A176,[1]DI!$A$4:$B$15000,2,FALSE),0)</f>
        <v>0</v>
      </c>
      <c r="E176" s="155">
        <f t="shared" ca="1" si="63"/>
        <v>1</v>
      </c>
      <c r="F176" s="155">
        <f ca="1">(TRUNC(PRODUCT($E$12:$E175),16))</f>
        <v>1.0259612442191901</v>
      </c>
      <c r="G176" s="155">
        <f t="shared" si="64"/>
        <v>1</v>
      </c>
      <c r="H176" s="155">
        <f t="shared" ca="1" si="65"/>
        <v>1.02596124</v>
      </c>
      <c r="I176" s="154">
        <f t="shared" si="55"/>
        <v>1.7999999999999999E-2</v>
      </c>
      <c r="J176" s="156">
        <f t="shared" si="56"/>
        <v>43629</v>
      </c>
      <c r="K176" s="157">
        <f t="shared" si="57"/>
        <v>114</v>
      </c>
      <c r="L176" s="158">
        <f t="shared" si="58"/>
        <v>115</v>
      </c>
      <c r="M176" s="159">
        <f t="shared" si="48"/>
        <v>1.0081744619999999</v>
      </c>
      <c r="N176" s="159">
        <f t="shared" ca="1" si="49"/>
        <v>1.0343479209999999</v>
      </c>
      <c r="O176" s="158">
        <f t="shared" si="59"/>
        <v>0</v>
      </c>
      <c r="P176" s="155">
        <f t="shared" ca="1" si="50"/>
        <v>34347.921000000002</v>
      </c>
      <c r="Q176" s="160">
        <f t="shared" si="51"/>
        <v>0</v>
      </c>
      <c r="R176" s="155">
        <f t="shared" si="52"/>
        <v>0</v>
      </c>
      <c r="S176" s="161" t="str">
        <f t="shared" si="60"/>
        <v>A+J=</v>
      </c>
      <c r="T176" s="156">
        <f t="shared" si="61"/>
        <v>43812</v>
      </c>
      <c r="U176" s="3"/>
      <c r="V176" s="3"/>
      <c r="W176" s="50">
        <f>[2]Plan1!$A234</f>
        <v>43942</v>
      </c>
      <c r="X176" s="50" t="str">
        <f>[2]Plan1!$C234</f>
        <v>Tiradentes</v>
      </c>
      <c r="Y176" s="22"/>
      <c r="Z176" s="1"/>
      <c r="AB176" s="49"/>
      <c r="AC176" s="49"/>
      <c r="AD176" s="49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ht="12.75" x14ac:dyDescent="0.2">
      <c r="A177" s="151">
        <f t="shared" si="53"/>
        <v>43794</v>
      </c>
      <c r="B177" s="152">
        <f t="shared" ca="1" si="62"/>
        <v>1034347.921</v>
      </c>
      <c r="C177" s="153">
        <f t="shared" si="54"/>
        <v>1000000</v>
      </c>
      <c r="D177" s="154">
        <f ca="1">IF(A177&lt;$B$1,VLOOKUP(A177,[1]DI!$A$4:$B$15000,2,FALSE),0)</f>
        <v>4.9000000000000002E-2</v>
      </c>
      <c r="E177" s="155">
        <f t="shared" ca="1" si="63"/>
        <v>1.0001898499999999</v>
      </c>
      <c r="F177" s="155">
        <f ca="1">(TRUNC(PRODUCT($E$12:$E176),16))</f>
        <v>1.0259612442191901</v>
      </c>
      <c r="G177" s="155">
        <f t="shared" si="64"/>
        <v>1</v>
      </c>
      <c r="H177" s="155">
        <f t="shared" ca="1" si="65"/>
        <v>1.02596124</v>
      </c>
      <c r="I177" s="154">
        <f t="shared" si="55"/>
        <v>1.7999999999999999E-2</v>
      </c>
      <c r="J177" s="156">
        <f t="shared" si="56"/>
        <v>43629</v>
      </c>
      <c r="K177" s="157">
        <f t="shared" si="57"/>
        <v>115</v>
      </c>
      <c r="L177" s="158">
        <f t="shared" si="58"/>
        <v>115</v>
      </c>
      <c r="M177" s="159">
        <f t="shared" si="48"/>
        <v>1.0081744619999999</v>
      </c>
      <c r="N177" s="159">
        <f t="shared" ca="1" si="49"/>
        <v>1.0343479209999999</v>
      </c>
      <c r="O177" s="158">
        <f t="shared" si="59"/>
        <v>0</v>
      </c>
      <c r="P177" s="155">
        <f t="shared" ca="1" si="50"/>
        <v>34347.921000000002</v>
      </c>
      <c r="Q177" s="160">
        <f t="shared" si="51"/>
        <v>0</v>
      </c>
      <c r="R177" s="155">
        <f t="shared" si="52"/>
        <v>0</v>
      </c>
      <c r="S177" s="161" t="str">
        <f t="shared" si="60"/>
        <v>A+J=</v>
      </c>
      <c r="T177" s="156">
        <f t="shared" si="61"/>
        <v>43812</v>
      </c>
      <c r="U177" s="3"/>
      <c r="V177" s="3"/>
      <c r="W177" s="50">
        <f>[2]Plan1!$A235</f>
        <v>43952</v>
      </c>
      <c r="X177" s="50" t="str">
        <f>[2]Plan1!$C235</f>
        <v>Dia do Trabalho</v>
      </c>
      <c r="Y177" s="22"/>
      <c r="Z177" s="1"/>
      <c r="AB177" s="49"/>
      <c r="AC177" s="49"/>
      <c r="AD177" s="49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ht="12.75" x14ac:dyDescent="0.2">
      <c r="A178" s="151">
        <f t="shared" si="53"/>
        <v>43795</v>
      </c>
      <c r="B178" s="152">
        <f t="shared" ca="1" si="62"/>
        <v>1034617.535</v>
      </c>
      <c r="C178" s="153">
        <f t="shared" si="54"/>
        <v>1000000</v>
      </c>
      <c r="D178" s="154">
        <f ca="1">IF(A178&lt;$B$1,VLOOKUP(A178,[1]DI!$A$4:$B$15000,2,FALSE),0)</f>
        <v>4.9000000000000002E-2</v>
      </c>
      <c r="E178" s="155">
        <f t="shared" ca="1" si="63"/>
        <v>1.0001898499999999</v>
      </c>
      <c r="F178" s="155">
        <f ca="1">(TRUNC(PRODUCT($E$12:$E177),16))</f>
        <v>1.02615602296141</v>
      </c>
      <c r="G178" s="155">
        <f t="shared" si="64"/>
        <v>1</v>
      </c>
      <c r="H178" s="155">
        <f t="shared" ca="1" si="65"/>
        <v>1.0261560199999999</v>
      </c>
      <c r="I178" s="154">
        <f t="shared" si="55"/>
        <v>1.7999999999999999E-2</v>
      </c>
      <c r="J178" s="156">
        <f t="shared" si="56"/>
        <v>43629</v>
      </c>
      <c r="K178" s="157">
        <f t="shared" si="57"/>
        <v>116</v>
      </c>
      <c r="L178" s="158">
        <f t="shared" si="58"/>
        <v>116</v>
      </c>
      <c r="M178" s="159">
        <f t="shared" si="48"/>
        <v>1.008245837</v>
      </c>
      <c r="N178" s="159">
        <f t="shared" ca="1" si="49"/>
        <v>1.034617535</v>
      </c>
      <c r="O178" s="158">
        <f t="shared" si="59"/>
        <v>0</v>
      </c>
      <c r="P178" s="155">
        <f t="shared" ca="1" si="50"/>
        <v>34617.535000000003</v>
      </c>
      <c r="Q178" s="160">
        <f t="shared" si="51"/>
        <v>0</v>
      </c>
      <c r="R178" s="155">
        <f t="shared" si="52"/>
        <v>0</v>
      </c>
      <c r="S178" s="161" t="str">
        <f t="shared" si="60"/>
        <v>A+J=</v>
      </c>
      <c r="T178" s="156">
        <f t="shared" si="61"/>
        <v>43812</v>
      </c>
      <c r="U178" s="3"/>
      <c r="V178" s="3"/>
      <c r="W178" s="50">
        <f>[2]Plan1!$A236</f>
        <v>43993</v>
      </c>
      <c r="X178" s="50" t="str">
        <f>[2]Plan1!$C236</f>
        <v>Corpus Christi</v>
      </c>
      <c r="Y178" s="22"/>
      <c r="Z178" s="1"/>
      <c r="AB178" s="49"/>
      <c r="AC178" s="49"/>
      <c r="AD178" s="49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ht="12.75" x14ac:dyDescent="0.2">
      <c r="A179" s="151">
        <f t="shared" si="53"/>
        <v>43796</v>
      </c>
      <c r="B179" s="152">
        <f t="shared" ca="1" si="62"/>
        <v>1034887.22299999</v>
      </c>
      <c r="C179" s="153">
        <f t="shared" si="54"/>
        <v>1000000</v>
      </c>
      <c r="D179" s="154">
        <f ca="1">IF(A179&lt;$B$1,VLOOKUP(A179,[1]DI!$A$4:$B$15000,2,FALSE),0)</f>
        <v>4.9000000000000002E-2</v>
      </c>
      <c r="E179" s="155">
        <f t="shared" ca="1" si="63"/>
        <v>1.0001898499999999</v>
      </c>
      <c r="F179" s="155">
        <f ca="1">(TRUNC(PRODUCT($E$12:$E178),16))</f>
        <v>1.0263508386823701</v>
      </c>
      <c r="G179" s="155">
        <f t="shared" si="64"/>
        <v>1</v>
      </c>
      <c r="H179" s="155">
        <f t="shared" ca="1" si="65"/>
        <v>1.0263508400000001</v>
      </c>
      <c r="I179" s="154">
        <f t="shared" si="55"/>
        <v>1.7999999999999999E-2</v>
      </c>
      <c r="J179" s="156">
        <f t="shared" si="56"/>
        <v>43629</v>
      </c>
      <c r="K179" s="157">
        <f t="shared" si="57"/>
        <v>117</v>
      </c>
      <c r="L179" s="158">
        <f t="shared" si="58"/>
        <v>117</v>
      </c>
      <c r="M179" s="159">
        <f t="shared" si="48"/>
        <v>1.0083172170000001</v>
      </c>
      <c r="N179" s="159">
        <f t="shared" ca="1" si="49"/>
        <v>1.0348872229999999</v>
      </c>
      <c r="O179" s="158">
        <f t="shared" si="59"/>
        <v>0</v>
      </c>
      <c r="P179" s="155">
        <f t="shared" ca="1" si="50"/>
        <v>34887.222999990001</v>
      </c>
      <c r="Q179" s="160">
        <f t="shared" si="51"/>
        <v>0</v>
      </c>
      <c r="R179" s="155">
        <f t="shared" si="52"/>
        <v>0</v>
      </c>
      <c r="S179" s="161" t="str">
        <f t="shared" si="60"/>
        <v>A+J=</v>
      </c>
      <c r="T179" s="156">
        <f t="shared" si="61"/>
        <v>43812</v>
      </c>
      <c r="U179" s="3"/>
      <c r="V179" s="3"/>
      <c r="W179" s="50">
        <f>[2]Plan1!$A237</f>
        <v>44081</v>
      </c>
      <c r="X179" s="50" t="str">
        <f>[2]Plan1!$C237</f>
        <v>Independência do Brasil</v>
      </c>
      <c r="Y179" s="22"/>
      <c r="Z179" s="1"/>
      <c r="AB179" s="49"/>
      <c r="AC179" s="49"/>
      <c r="AD179" s="49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ht="12.75" x14ac:dyDescent="0.2">
      <c r="A180" s="151">
        <f t="shared" si="53"/>
        <v>43797</v>
      </c>
      <c r="B180" s="152">
        <f t="shared" ca="1" si="62"/>
        <v>1035156.972</v>
      </c>
      <c r="C180" s="153">
        <f t="shared" si="54"/>
        <v>1000000</v>
      </c>
      <c r="D180" s="154">
        <f ca="1">IF(A180&lt;$B$1,VLOOKUP(A180,[1]DI!$A$4:$B$15000,2,FALSE),0)</f>
        <v>4.9000000000000002E-2</v>
      </c>
      <c r="E180" s="155">
        <f t="shared" ca="1" si="63"/>
        <v>1.0001898499999999</v>
      </c>
      <c r="F180" s="155">
        <f ca="1">(TRUNC(PRODUCT($E$12:$E179),16))</f>
        <v>1.02654569138909</v>
      </c>
      <c r="G180" s="155">
        <f t="shared" si="64"/>
        <v>1</v>
      </c>
      <c r="H180" s="155">
        <f t="shared" ca="1" si="65"/>
        <v>1.0265456900000001</v>
      </c>
      <c r="I180" s="154">
        <f t="shared" si="55"/>
        <v>1.7999999999999999E-2</v>
      </c>
      <c r="J180" s="156">
        <f t="shared" si="56"/>
        <v>43629</v>
      </c>
      <c r="K180" s="157">
        <f t="shared" si="57"/>
        <v>118</v>
      </c>
      <c r="L180" s="158">
        <f t="shared" si="58"/>
        <v>118</v>
      </c>
      <c r="M180" s="159">
        <f t="shared" si="48"/>
        <v>1.0083886010000001</v>
      </c>
      <c r="N180" s="159">
        <f t="shared" ca="1" si="49"/>
        <v>1.035156972</v>
      </c>
      <c r="O180" s="158">
        <f t="shared" si="59"/>
        <v>0</v>
      </c>
      <c r="P180" s="155">
        <f t="shared" ca="1" si="50"/>
        <v>35156.972000000002</v>
      </c>
      <c r="Q180" s="160">
        <f t="shared" si="51"/>
        <v>0</v>
      </c>
      <c r="R180" s="155">
        <f t="shared" si="52"/>
        <v>0</v>
      </c>
      <c r="S180" s="161" t="str">
        <f t="shared" si="60"/>
        <v>A+J=</v>
      </c>
      <c r="T180" s="156">
        <f t="shared" si="61"/>
        <v>43812</v>
      </c>
      <c r="U180" s="3"/>
      <c r="V180" s="3"/>
      <c r="W180" s="50">
        <f>[2]Plan1!$A238</f>
        <v>44116</v>
      </c>
      <c r="X180" s="50" t="str">
        <f>[2]Plan1!$C238</f>
        <v>Nossa Sr.a Aparecida - Padroeira do Brasil</v>
      </c>
      <c r="Y180" s="22"/>
      <c r="Z180" s="1"/>
      <c r="AB180" s="49"/>
      <c r="AC180" s="49"/>
      <c r="AD180" s="49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ht="12.75" x14ac:dyDescent="0.2">
      <c r="A181" s="151">
        <f t="shared" si="53"/>
        <v>43798</v>
      </c>
      <c r="B181" s="152">
        <f t="shared" ca="1" si="62"/>
        <v>1035426.796</v>
      </c>
      <c r="C181" s="153">
        <f t="shared" si="54"/>
        <v>1000000</v>
      </c>
      <c r="D181" s="154">
        <f ca="1">IF(A181&lt;$B$1,VLOOKUP(A181,[1]DI!$A$4:$B$15000,2,FALSE),0)</f>
        <v>4.9000000000000002E-2</v>
      </c>
      <c r="E181" s="155">
        <f t="shared" ca="1" si="63"/>
        <v>1.0001898499999999</v>
      </c>
      <c r="F181" s="155">
        <f ca="1">(TRUNC(PRODUCT($E$12:$E180),16))</f>
        <v>1.0267405810885999</v>
      </c>
      <c r="G181" s="155">
        <f t="shared" si="64"/>
        <v>1</v>
      </c>
      <c r="H181" s="155">
        <f t="shared" ca="1" si="65"/>
        <v>1.02674058</v>
      </c>
      <c r="I181" s="154">
        <f t="shared" si="55"/>
        <v>1.7999999999999999E-2</v>
      </c>
      <c r="J181" s="156">
        <f t="shared" si="56"/>
        <v>43629</v>
      </c>
      <c r="K181" s="157">
        <f t="shared" si="57"/>
        <v>119</v>
      </c>
      <c r="L181" s="158">
        <f t="shared" si="58"/>
        <v>119</v>
      </c>
      <c r="M181" s="159">
        <f t="shared" si="48"/>
        <v>1.0084599910000001</v>
      </c>
      <c r="N181" s="159">
        <f t="shared" ca="1" si="49"/>
        <v>1.0354267960000001</v>
      </c>
      <c r="O181" s="158">
        <f t="shared" si="59"/>
        <v>0</v>
      </c>
      <c r="P181" s="155">
        <f t="shared" ca="1" si="50"/>
        <v>35426.796000000002</v>
      </c>
      <c r="Q181" s="160">
        <f t="shared" si="51"/>
        <v>0</v>
      </c>
      <c r="R181" s="155">
        <f t="shared" si="52"/>
        <v>0</v>
      </c>
      <c r="S181" s="161" t="str">
        <f t="shared" si="60"/>
        <v>A+J=</v>
      </c>
      <c r="T181" s="156">
        <f t="shared" si="61"/>
        <v>43812</v>
      </c>
      <c r="U181" s="3"/>
      <c r="V181" s="3"/>
      <c r="W181" s="50">
        <f>[2]Plan1!$A239</f>
        <v>44137</v>
      </c>
      <c r="X181" s="50" t="str">
        <f>[2]Plan1!$C239</f>
        <v>Finados</v>
      </c>
      <c r="Y181" s="22"/>
      <c r="Z181" s="1"/>
      <c r="AB181" s="49"/>
      <c r="AC181" s="49"/>
      <c r="AD181" s="49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ht="12.75" x14ac:dyDescent="0.2">
      <c r="A182" s="151">
        <f t="shared" si="53"/>
        <v>43799</v>
      </c>
      <c r="B182" s="152">
        <f t="shared" ca="1" si="62"/>
        <v>1035696.693</v>
      </c>
      <c r="C182" s="153">
        <f t="shared" si="54"/>
        <v>1000000</v>
      </c>
      <c r="D182" s="154">
        <f ca="1">IF(A182&lt;$B$1,VLOOKUP(A182,[1]DI!$A$4:$B$15000,2,FALSE),0)</f>
        <v>0</v>
      </c>
      <c r="E182" s="155">
        <f t="shared" ca="1" si="63"/>
        <v>1</v>
      </c>
      <c r="F182" s="155">
        <f ca="1">(TRUNC(PRODUCT($E$12:$E181),16))</f>
        <v>1.0269355077879201</v>
      </c>
      <c r="G182" s="155">
        <f t="shared" si="64"/>
        <v>1</v>
      </c>
      <c r="H182" s="155">
        <f t="shared" ca="1" si="65"/>
        <v>1.0269355099999999</v>
      </c>
      <c r="I182" s="154">
        <f t="shared" si="55"/>
        <v>1.7999999999999999E-2</v>
      </c>
      <c r="J182" s="156">
        <f t="shared" si="56"/>
        <v>43629</v>
      </c>
      <c r="K182" s="157">
        <f t="shared" si="57"/>
        <v>119</v>
      </c>
      <c r="L182" s="158">
        <f t="shared" si="58"/>
        <v>120</v>
      </c>
      <c r="M182" s="159">
        <f t="shared" si="48"/>
        <v>1.008531386</v>
      </c>
      <c r="N182" s="159">
        <f t="shared" ca="1" si="49"/>
        <v>1.035696693</v>
      </c>
      <c r="O182" s="158">
        <f t="shared" si="59"/>
        <v>0</v>
      </c>
      <c r="P182" s="155">
        <f t="shared" ca="1" si="50"/>
        <v>35696.692999999999</v>
      </c>
      <c r="Q182" s="160">
        <f t="shared" si="51"/>
        <v>0</v>
      </c>
      <c r="R182" s="155">
        <f t="shared" si="52"/>
        <v>0</v>
      </c>
      <c r="S182" s="161" t="str">
        <f t="shared" si="60"/>
        <v>A+J=</v>
      </c>
      <c r="T182" s="156">
        <f t="shared" si="61"/>
        <v>43812</v>
      </c>
      <c r="U182" s="3"/>
      <c r="V182" s="3"/>
      <c r="W182" s="50">
        <f>[2]Plan1!$A240</f>
        <v>44150</v>
      </c>
      <c r="X182" s="50" t="str">
        <f>[2]Plan1!$C240</f>
        <v>Proclamação da República</v>
      </c>
      <c r="Y182" s="22"/>
      <c r="Z182" s="1"/>
      <c r="AB182" s="49"/>
      <c r="AC182" s="49"/>
      <c r="AD182" s="49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ht="12.75" x14ac:dyDescent="0.2">
      <c r="A183" s="151">
        <f t="shared" si="53"/>
        <v>43800</v>
      </c>
      <c r="B183" s="152">
        <f t="shared" ca="1" si="62"/>
        <v>1035696.693</v>
      </c>
      <c r="C183" s="153">
        <f t="shared" si="54"/>
        <v>1000000</v>
      </c>
      <c r="D183" s="154">
        <f ca="1">IF(A183&lt;$B$1,VLOOKUP(A183,[1]DI!$A$4:$B$15000,2,FALSE),0)</f>
        <v>0</v>
      </c>
      <c r="E183" s="155">
        <f t="shared" ca="1" si="63"/>
        <v>1</v>
      </c>
      <c r="F183" s="155">
        <f ca="1">(TRUNC(PRODUCT($E$12:$E182),16))</f>
        <v>1.0269355077879201</v>
      </c>
      <c r="G183" s="155">
        <f t="shared" si="64"/>
        <v>1</v>
      </c>
      <c r="H183" s="155">
        <f t="shared" ca="1" si="65"/>
        <v>1.0269355099999999</v>
      </c>
      <c r="I183" s="154">
        <f t="shared" si="55"/>
        <v>1.7999999999999999E-2</v>
      </c>
      <c r="J183" s="156">
        <f t="shared" si="56"/>
        <v>43629</v>
      </c>
      <c r="K183" s="157">
        <f t="shared" si="57"/>
        <v>119</v>
      </c>
      <c r="L183" s="158">
        <f t="shared" si="58"/>
        <v>120</v>
      </c>
      <c r="M183" s="159">
        <f t="shared" si="48"/>
        <v>1.008531386</v>
      </c>
      <c r="N183" s="159">
        <f t="shared" ca="1" si="49"/>
        <v>1.035696693</v>
      </c>
      <c r="O183" s="158">
        <f t="shared" si="59"/>
        <v>0</v>
      </c>
      <c r="P183" s="155">
        <f t="shared" ca="1" si="50"/>
        <v>35696.692999999999</v>
      </c>
      <c r="Q183" s="160">
        <f t="shared" si="51"/>
        <v>0</v>
      </c>
      <c r="R183" s="155">
        <f t="shared" si="52"/>
        <v>0</v>
      </c>
      <c r="S183" s="161" t="str">
        <f t="shared" si="60"/>
        <v>A+J=</v>
      </c>
      <c r="T183" s="156">
        <f t="shared" si="61"/>
        <v>43812</v>
      </c>
      <c r="U183" s="3"/>
      <c r="V183" s="3"/>
      <c r="W183" s="50">
        <f>[2]Plan1!$A241</f>
        <v>44190</v>
      </c>
      <c r="X183" s="50" t="str">
        <f>[2]Plan1!$C241</f>
        <v>Natal</v>
      </c>
      <c r="Y183" s="22"/>
      <c r="Z183" s="1"/>
      <c r="AB183" s="49"/>
      <c r="AC183" s="49"/>
      <c r="AD183" s="49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ht="12.75" x14ac:dyDescent="0.2">
      <c r="A184" s="151">
        <f t="shared" si="53"/>
        <v>43801</v>
      </c>
      <c r="B184" s="152">
        <f t="shared" ca="1" si="62"/>
        <v>1035696.693</v>
      </c>
      <c r="C184" s="153">
        <f t="shared" si="54"/>
        <v>1000000</v>
      </c>
      <c r="D184" s="154">
        <f ca="1">IF(A184&lt;$B$1,VLOOKUP(A184,[1]DI!$A$4:$B$15000,2,FALSE),0)</f>
        <v>4.9000000000000002E-2</v>
      </c>
      <c r="E184" s="155">
        <f t="shared" ca="1" si="63"/>
        <v>1.0001898499999999</v>
      </c>
      <c r="F184" s="155">
        <f ca="1">(TRUNC(PRODUCT($E$12:$E183),16))</f>
        <v>1.0269355077879201</v>
      </c>
      <c r="G184" s="155">
        <f t="shared" si="64"/>
        <v>1</v>
      </c>
      <c r="H184" s="155">
        <f t="shared" ca="1" si="65"/>
        <v>1.0269355099999999</v>
      </c>
      <c r="I184" s="154">
        <f t="shared" si="55"/>
        <v>1.7999999999999999E-2</v>
      </c>
      <c r="J184" s="156">
        <f t="shared" si="56"/>
        <v>43629</v>
      </c>
      <c r="K184" s="157">
        <f t="shared" si="57"/>
        <v>120</v>
      </c>
      <c r="L184" s="158">
        <f t="shared" si="58"/>
        <v>120</v>
      </c>
      <c r="M184" s="159">
        <f t="shared" si="48"/>
        <v>1.008531386</v>
      </c>
      <c r="N184" s="159">
        <f t="shared" ca="1" si="49"/>
        <v>1.035696693</v>
      </c>
      <c r="O184" s="158">
        <f t="shared" si="59"/>
        <v>0</v>
      </c>
      <c r="P184" s="155">
        <f t="shared" ca="1" si="50"/>
        <v>35696.692999999999</v>
      </c>
      <c r="Q184" s="160">
        <f t="shared" si="51"/>
        <v>0</v>
      </c>
      <c r="R184" s="155">
        <f t="shared" si="52"/>
        <v>0</v>
      </c>
      <c r="S184" s="161" t="str">
        <f t="shared" si="60"/>
        <v>A+J=</v>
      </c>
      <c r="T184" s="156">
        <f t="shared" si="61"/>
        <v>43812</v>
      </c>
      <c r="U184" s="3"/>
      <c r="V184" s="3"/>
      <c r="W184" s="50">
        <f>[2]Plan1!$A242</f>
        <v>44197</v>
      </c>
      <c r="X184" s="50" t="str">
        <f>[2]Plan1!$C242</f>
        <v>Confraternização Universal</v>
      </c>
      <c r="Y184" s="22"/>
      <c r="Z184" s="1"/>
      <c r="AB184" s="49"/>
      <c r="AC184" s="49"/>
      <c r="AD184" s="49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ht="12.75" x14ac:dyDescent="0.2">
      <c r="A185" s="151">
        <f t="shared" si="53"/>
        <v>43802</v>
      </c>
      <c r="B185" s="152">
        <f t="shared" ca="1" si="62"/>
        <v>1035966.654</v>
      </c>
      <c r="C185" s="153">
        <f t="shared" si="54"/>
        <v>1000000</v>
      </c>
      <c r="D185" s="154">
        <f ca="1">IF(A185&lt;$B$1,VLOOKUP(A185,[1]DI!$A$4:$B$15000,2,FALSE),0)</f>
        <v>4.9000000000000002E-2</v>
      </c>
      <c r="E185" s="155">
        <f t="shared" ca="1" si="63"/>
        <v>1.0001898499999999</v>
      </c>
      <c r="F185" s="155">
        <f ca="1">(TRUNC(PRODUCT($E$12:$E184),16))</f>
        <v>1.0271304714940701</v>
      </c>
      <c r="G185" s="155">
        <f t="shared" si="64"/>
        <v>1</v>
      </c>
      <c r="H185" s="155">
        <f t="shared" ca="1" si="65"/>
        <v>1.0271304699999999</v>
      </c>
      <c r="I185" s="154">
        <f t="shared" si="55"/>
        <v>1.7999999999999999E-2</v>
      </c>
      <c r="J185" s="156">
        <f t="shared" si="56"/>
        <v>43629</v>
      </c>
      <c r="K185" s="157">
        <f t="shared" si="57"/>
        <v>121</v>
      </c>
      <c r="L185" s="158">
        <f t="shared" si="58"/>
        <v>121</v>
      </c>
      <c r="M185" s="159">
        <f t="shared" si="48"/>
        <v>1.008602786</v>
      </c>
      <c r="N185" s="159">
        <f t="shared" ca="1" si="49"/>
        <v>1.0359666540000001</v>
      </c>
      <c r="O185" s="158">
        <f t="shared" si="59"/>
        <v>0</v>
      </c>
      <c r="P185" s="155">
        <f t="shared" ca="1" si="50"/>
        <v>35966.654000000002</v>
      </c>
      <c r="Q185" s="160">
        <f t="shared" si="51"/>
        <v>0</v>
      </c>
      <c r="R185" s="155">
        <f t="shared" si="52"/>
        <v>0</v>
      </c>
      <c r="S185" s="161" t="str">
        <f t="shared" si="60"/>
        <v>A+J=</v>
      </c>
      <c r="T185" s="156">
        <f t="shared" si="61"/>
        <v>43812</v>
      </c>
      <c r="U185" s="3"/>
      <c r="V185" s="3"/>
      <c r="W185" s="50">
        <f>[2]Plan1!$A243</f>
        <v>44242</v>
      </c>
      <c r="X185" s="50" t="str">
        <f>[2]Plan1!$C243</f>
        <v>Carnaval</v>
      </c>
      <c r="Y185" s="22"/>
      <c r="Z185" s="1"/>
      <c r="AB185" s="49"/>
      <c r="AC185" s="49"/>
      <c r="AD185" s="49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ht="12.75" x14ac:dyDescent="0.2">
      <c r="A186" s="151">
        <f t="shared" si="53"/>
        <v>43803</v>
      </c>
      <c r="B186" s="152">
        <f t="shared" ca="1" si="62"/>
        <v>1036236.686</v>
      </c>
      <c r="C186" s="153">
        <f t="shared" si="54"/>
        <v>1000000</v>
      </c>
      <c r="D186" s="154">
        <f ca="1">IF(A186&lt;$B$1,VLOOKUP(A186,[1]DI!$A$4:$B$15000,2,FALSE),0)</f>
        <v>4.9000000000000002E-2</v>
      </c>
      <c r="E186" s="155">
        <f t="shared" ca="1" si="63"/>
        <v>1.0001898499999999</v>
      </c>
      <c r="F186" s="155">
        <f ca="1">(TRUNC(PRODUCT($E$12:$E185),16))</f>
        <v>1.0273254722140901</v>
      </c>
      <c r="G186" s="155">
        <f t="shared" si="64"/>
        <v>1</v>
      </c>
      <c r="H186" s="155">
        <f t="shared" ca="1" si="65"/>
        <v>1.0273254700000001</v>
      </c>
      <c r="I186" s="154">
        <f t="shared" si="55"/>
        <v>1.7999999999999999E-2</v>
      </c>
      <c r="J186" s="156">
        <f t="shared" si="56"/>
        <v>43629</v>
      </c>
      <c r="K186" s="157">
        <f t="shared" si="57"/>
        <v>122</v>
      </c>
      <c r="L186" s="158">
        <f t="shared" si="58"/>
        <v>122</v>
      </c>
      <c r="M186" s="159">
        <f t="shared" si="48"/>
        <v>1.00867419</v>
      </c>
      <c r="N186" s="159">
        <f t="shared" ca="1" si="49"/>
        <v>1.0362366860000001</v>
      </c>
      <c r="O186" s="158">
        <f t="shared" si="59"/>
        <v>0</v>
      </c>
      <c r="P186" s="155">
        <f t="shared" ca="1" si="50"/>
        <v>36236.686000000002</v>
      </c>
      <c r="Q186" s="160">
        <f t="shared" si="51"/>
        <v>0</v>
      </c>
      <c r="R186" s="155">
        <f t="shared" si="52"/>
        <v>0</v>
      </c>
      <c r="S186" s="161" t="str">
        <f t="shared" si="60"/>
        <v>A+J=</v>
      </c>
      <c r="T186" s="156">
        <f t="shared" si="61"/>
        <v>43812</v>
      </c>
      <c r="U186" s="3"/>
      <c r="V186" s="3"/>
      <c r="W186" s="50">
        <f>[2]Plan1!$A244</f>
        <v>44243</v>
      </c>
      <c r="X186" s="50" t="str">
        <f>[2]Plan1!$C244</f>
        <v>Carnaval</v>
      </c>
      <c r="Y186" s="22"/>
      <c r="Z186" s="1"/>
      <c r="AB186" s="49"/>
      <c r="AC186" s="49"/>
      <c r="AD186" s="49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ht="12.75" x14ac:dyDescent="0.2">
      <c r="A187" s="151">
        <f t="shared" si="53"/>
        <v>43804</v>
      </c>
      <c r="B187" s="152">
        <f t="shared" ca="1" si="62"/>
        <v>1036506.7929999999</v>
      </c>
      <c r="C187" s="153">
        <f t="shared" si="54"/>
        <v>1000000</v>
      </c>
      <c r="D187" s="154">
        <f ca="1">IF(A187&lt;$B$1,VLOOKUP(A187,[1]DI!$A$4:$B$15000,2,FALSE),0)</f>
        <v>4.9000000000000002E-2</v>
      </c>
      <c r="E187" s="155">
        <f t="shared" ca="1" si="63"/>
        <v>1.0001898499999999</v>
      </c>
      <c r="F187" s="155">
        <f ca="1">(TRUNC(PRODUCT($E$12:$E186),16))</f>
        <v>1.02752050995499</v>
      </c>
      <c r="G187" s="155">
        <f t="shared" si="64"/>
        <v>1</v>
      </c>
      <c r="H187" s="155">
        <f t="shared" ca="1" si="65"/>
        <v>1.02752051</v>
      </c>
      <c r="I187" s="154">
        <f t="shared" si="55"/>
        <v>1.7999999999999999E-2</v>
      </c>
      <c r="J187" s="156">
        <f t="shared" si="56"/>
        <v>43629</v>
      </c>
      <c r="K187" s="157">
        <f t="shared" si="57"/>
        <v>123</v>
      </c>
      <c r="L187" s="158">
        <f t="shared" si="58"/>
        <v>123</v>
      </c>
      <c r="M187" s="159">
        <f t="shared" si="48"/>
        <v>1.0087455999999999</v>
      </c>
      <c r="N187" s="159">
        <f t="shared" ca="1" si="49"/>
        <v>1.036506793</v>
      </c>
      <c r="O187" s="158">
        <f t="shared" si="59"/>
        <v>0</v>
      </c>
      <c r="P187" s="155">
        <f t="shared" ca="1" si="50"/>
        <v>36506.792999999998</v>
      </c>
      <c r="Q187" s="160">
        <f t="shared" si="51"/>
        <v>0</v>
      </c>
      <c r="R187" s="155">
        <f t="shared" si="52"/>
        <v>0</v>
      </c>
      <c r="S187" s="161" t="str">
        <f t="shared" si="60"/>
        <v>A+J=</v>
      </c>
      <c r="T187" s="156">
        <f t="shared" si="61"/>
        <v>43812</v>
      </c>
      <c r="U187" s="3"/>
      <c r="V187" s="3"/>
      <c r="W187" s="50">
        <f>[2]Plan1!$A245</f>
        <v>44288</v>
      </c>
      <c r="X187" s="50" t="str">
        <f>[2]Plan1!$C245</f>
        <v>Paixão de Cristo</v>
      </c>
      <c r="Y187" s="22"/>
      <c r="Z187" s="1"/>
      <c r="AB187" s="49"/>
      <c r="AC187" s="49"/>
      <c r="AD187" s="49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ht="12.75" x14ac:dyDescent="0.2">
      <c r="A188" s="151">
        <f t="shared" si="53"/>
        <v>43805</v>
      </c>
      <c r="B188" s="152">
        <f t="shared" ca="1" si="62"/>
        <v>1036776.964</v>
      </c>
      <c r="C188" s="153">
        <f t="shared" si="54"/>
        <v>1000000</v>
      </c>
      <c r="D188" s="154">
        <f ca="1">IF(A188&lt;$B$1,VLOOKUP(A188,[1]DI!$A$4:$B$15000,2,FALSE),0)</f>
        <v>4.9000000000000002E-2</v>
      </c>
      <c r="E188" s="155">
        <f t="shared" ca="1" si="63"/>
        <v>1.0001898499999999</v>
      </c>
      <c r="F188" s="155">
        <f ca="1">(TRUNC(PRODUCT($E$12:$E187),16))</f>
        <v>1.0277155847238</v>
      </c>
      <c r="G188" s="155">
        <f t="shared" si="64"/>
        <v>1</v>
      </c>
      <c r="H188" s="155">
        <f t="shared" ca="1" si="65"/>
        <v>1.02771558</v>
      </c>
      <c r="I188" s="154">
        <f t="shared" si="55"/>
        <v>1.7999999999999999E-2</v>
      </c>
      <c r="J188" s="156">
        <f t="shared" si="56"/>
        <v>43629</v>
      </c>
      <c r="K188" s="157">
        <f t="shared" si="57"/>
        <v>124</v>
      </c>
      <c r="L188" s="158">
        <f t="shared" si="58"/>
        <v>124</v>
      </c>
      <c r="M188" s="159">
        <f t="shared" si="48"/>
        <v>1.008817015</v>
      </c>
      <c r="N188" s="159">
        <f t="shared" ca="1" si="49"/>
        <v>1.036776964</v>
      </c>
      <c r="O188" s="158">
        <f t="shared" si="59"/>
        <v>0</v>
      </c>
      <c r="P188" s="155">
        <f t="shared" ca="1" si="50"/>
        <v>36776.964</v>
      </c>
      <c r="Q188" s="160">
        <f t="shared" si="51"/>
        <v>0</v>
      </c>
      <c r="R188" s="155">
        <f t="shared" si="52"/>
        <v>0</v>
      </c>
      <c r="S188" s="161" t="str">
        <f t="shared" si="60"/>
        <v>A+J=</v>
      </c>
      <c r="T188" s="156">
        <f t="shared" si="61"/>
        <v>43812</v>
      </c>
      <c r="U188" s="3"/>
      <c r="V188" s="3"/>
      <c r="W188" s="50">
        <f>[2]Plan1!$A246</f>
        <v>44307</v>
      </c>
      <c r="X188" s="50" t="str">
        <f>[2]Plan1!$C246</f>
        <v>Tiradentes</v>
      </c>
      <c r="Y188" s="22"/>
      <c r="Z188" s="1"/>
      <c r="AB188" s="49"/>
      <c r="AC188" s="49"/>
      <c r="AD188" s="49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ht="12.75" x14ac:dyDescent="0.2">
      <c r="A189" s="151">
        <f t="shared" si="53"/>
        <v>43806</v>
      </c>
      <c r="B189" s="152">
        <f t="shared" ca="1" si="62"/>
        <v>1037047.2169999999</v>
      </c>
      <c r="C189" s="153">
        <f t="shared" si="54"/>
        <v>1000000</v>
      </c>
      <c r="D189" s="154">
        <f ca="1">IF(A189&lt;$B$1,VLOOKUP(A189,[1]DI!$A$4:$B$15000,2,FALSE),0)</f>
        <v>0</v>
      </c>
      <c r="E189" s="155">
        <f t="shared" ca="1" si="63"/>
        <v>1</v>
      </c>
      <c r="F189" s="155">
        <f ca="1">(TRUNC(PRODUCT($E$12:$E188),16))</f>
        <v>1.02791069652756</v>
      </c>
      <c r="G189" s="155">
        <f t="shared" si="64"/>
        <v>1</v>
      </c>
      <c r="H189" s="155">
        <f t="shared" ca="1" si="65"/>
        <v>1.0279107000000001</v>
      </c>
      <c r="I189" s="154">
        <f t="shared" si="55"/>
        <v>1.7999999999999999E-2</v>
      </c>
      <c r="J189" s="156">
        <f t="shared" si="56"/>
        <v>43629</v>
      </c>
      <c r="K189" s="157">
        <f t="shared" si="57"/>
        <v>124</v>
      </c>
      <c r="L189" s="158">
        <f t="shared" si="58"/>
        <v>125</v>
      </c>
      <c r="M189" s="159">
        <f t="shared" si="48"/>
        <v>1.008888435</v>
      </c>
      <c r="N189" s="159">
        <f t="shared" ca="1" si="49"/>
        <v>1.037047217</v>
      </c>
      <c r="O189" s="158">
        <f t="shared" si="59"/>
        <v>0</v>
      </c>
      <c r="P189" s="155">
        <f t="shared" ca="1" si="50"/>
        <v>37047.216999999997</v>
      </c>
      <c r="Q189" s="160">
        <f t="shared" si="51"/>
        <v>0</v>
      </c>
      <c r="R189" s="155">
        <f t="shared" si="52"/>
        <v>0</v>
      </c>
      <c r="S189" s="161" t="str">
        <f t="shared" si="60"/>
        <v>A+J=</v>
      </c>
      <c r="T189" s="156">
        <f t="shared" si="61"/>
        <v>43812</v>
      </c>
      <c r="U189" s="3"/>
      <c r="V189" s="3"/>
      <c r="W189" s="50">
        <f>[2]Plan1!$A247</f>
        <v>44317</v>
      </c>
      <c r="X189" s="50" t="str">
        <f>[2]Plan1!$C247</f>
        <v>Dia do Trabalho</v>
      </c>
      <c r="Y189" s="22"/>
      <c r="Z189" s="1"/>
      <c r="AB189" s="49"/>
      <c r="AC189" s="49"/>
      <c r="AD189" s="49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ht="12.75" x14ac:dyDescent="0.2">
      <c r="A190" s="151">
        <f t="shared" si="53"/>
        <v>43807</v>
      </c>
      <c r="B190" s="152">
        <f t="shared" ca="1" si="62"/>
        <v>1037047.2169999999</v>
      </c>
      <c r="C190" s="153">
        <f t="shared" si="54"/>
        <v>1000000</v>
      </c>
      <c r="D190" s="154">
        <f ca="1">IF(A190&lt;$B$1,VLOOKUP(A190,[1]DI!$A$4:$B$15000,2,FALSE),0)</f>
        <v>0</v>
      </c>
      <c r="E190" s="155">
        <f t="shared" ca="1" si="63"/>
        <v>1</v>
      </c>
      <c r="F190" s="155">
        <f ca="1">(TRUNC(PRODUCT($E$12:$E189),16))</f>
        <v>1.02791069652756</v>
      </c>
      <c r="G190" s="155">
        <f t="shared" si="64"/>
        <v>1</v>
      </c>
      <c r="H190" s="155">
        <f t="shared" ca="1" si="65"/>
        <v>1.0279107000000001</v>
      </c>
      <c r="I190" s="154">
        <f t="shared" si="55"/>
        <v>1.7999999999999999E-2</v>
      </c>
      <c r="J190" s="156">
        <f t="shared" si="56"/>
        <v>43629</v>
      </c>
      <c r="K190" s="157">
        <f t="shared" si="57"/>
        <v>124</v>
      </c>
      <c r="L190" s="158">
        <f t="shared" si="58"/>
        <v>125</v>
      </c>
      <c r="M190" s="159">
        <f t="shared" si="48"/>
        <v>1.008888435</v>
      </c>
      <c r="N190" s="159">
        <f t="shared" ca="1" si="49"/>
        <v>1.037047217</v>
      </c>
      <c r="O190" s="158">
        <f t="shared" si="59"/>
        <v>0</v>
      </c>
      <c r="P190" s="155">
        <f t="shared" ca="1" si="50"/>
        <v>37047.216999999997</v>
      </c>
      <c r="Q190" s="160">
        <f t="shared" si="51"/>
        <v>0</v>
      </c>
      <c r="R190" s="155">
        <f t="shared" si="52"/>
        <v>0</v>
      </c>
      <c r="S190" s="161" t="str">
        <f t="shared" si="60"/>
        <v>A+J=</v>
      </c>
      <c r="T190" s="156">
        <f t="shared" si="61"/>
        <v>43812</v>
      </c>
      <c r="U190" s="3"/>
      <c r="V190" s="3"/>
      <c r="W190" s="50">
        <f>[2]Plan1!$A248</f>
        <v>44350</v>
      </c>
      <c r="X190" s="50" t="str">
        <f>[2]Plan1!$C248</f>
        <v>Corpus Christi</v>
      </c>
      <c r="Y190" s="22"/>
      <c r="Z190" s="1"/>
      <c r="AB190" s="49"/>
      <c r="AC190" s="49"/>
      <c r="AD190" s="49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ht="12.75" x14ac:dyDescent="0.2">
      <c r="A191" s="151">
        <f t="shared" si="53"/>
        <v>43808</v>
      </c>
      <c r="B191" s="152">
        <f t="shared" ca="1" si="62"/>
        <v>1037047.2169999999</v>
      </c>
      <c r="C191" s="153">
        <f t="shared" si="54"/>
        <v>1000000</v>
      </c>
      <c r="D191" s="154">
        <f ca="1">IF(A191&lt;$B$1,VLOOKUP(A191,[1]DI!$A$4:$B$15000,2,FALSE),0)</f>
        <v>4.9000000000000002E-2</v>
      </c>
      <c r="E191" s="155">
        <f t="shared" ca="1" si="63"/>
        <v>1.0001898499999999</v>
      </c>
      <c r="F191" s="155">
        <f ca="1">(TRUNC(PRODUCT($E$12:$E190),16))</f>
        <v>1.02791069652756</v>
      </c>
      <c r="G191" s="155">
        <f t="shared" si="64"/>
        <v>1</v>
      </c>
      <c r="H191" s="155">
        <f t="shared" ca="1" si="65"/>
        <v>1.0279107000000001</v>
      </c>
      <c r="I191" s="154">
        <f t="shared" si="55"/>
        <v>1.7999999999999999E-2</v>
      </c>
      <c r="J191" s="156">
        <f t="shared" si="56"/>
        <v>43629</v>
      </c>
      <c r="K191" s="157">
        <f t="shared" si="57"/>
        <v>125</v>
      </c>
      <c r="L191" s="158">
        <f t="shared" si="58"/>
        <v>125</v>
      </c>
      <c r="M191" s="159">
        <f t="shared" si="48"/>
        <v>1.008888435</v>
      </c>
      <c r="N191" s="159">
        <f t="shared" ca="1" si="49"/>
        <v>1.037047217</v>
      </c>
      <c r="O191" s="158">
        <f t="shared" si="59"/>
        <v>0</v>
      </c>
      <c r="P191" s="155">
        <f t="shared" ca="1" si="50"/>
        <v>37047.216999999997</v>
      </c>
      <c r="Q191" s="160">
        <f t="shared" si="51"/>
        <v>0</v>
      </c>
      <c r="R191" s="155">
        <f t="shared" si="52"/>
        <v>0</v>
      </c>
      <c r="S191" s="161" t="str">
        <f t="shared" si="60"/>
        <v>A+J=</v>
      </c>
      <c r="T191" s="156">
        <f t="shared" si="61"/>
        <v>43812</v>
      </c>
      <c r="U191" s="3"/>
      <c r="V191" s="3"/>
      <c r="W191" s="50">
        <f>[2]Plan1!$A249</f>
        <v>44446</v>
      </c>
      <c r="X191" s="50" t="str">
        <f>[2]Plan1!$C249</f>
        <v>Independência do Brasil</v>
      </c>
      <c r="Y191" s="22"/>
      <c r="Z191" s="1"/>
      <c r="AB191" s="49"/>
      <c r="AC191" s="49"/>
      <c r="AD191" s="49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ht="12.75" x14ac:dyDescent="0.2">
      <c r="A192" s="151">
        <f t="shared" si="53"/>
        <v>43809</v>
      </c>
      <c r="B192" s="152">
        <f t="shared" ca="1" si="62"/>
        <v>1037317.534</v>
      </c>
      <c r="C192" s="153">
        <f t="shared" si="54"/>
        <v>1000000</v>
      </c>
      <c r="D192" s="154">
        <f ca="1">IF(A192&lt;$B$1,VLOOKUP(A192,[1]DI!$A$4:$B$15000,2,FALSE),0)</f>
        <v>4.9000000000000002E-2</v>
      </c>
      <c r="E192" s="155">
        <f t="shared" ca="1" si="63"/>
        <v>1.0001898499999999</v>
      </c>
      <c r="F192" s="155">
        <f ca="1">(TRUNC(PRODUCT($E$12:$E191),16))</f>
        <v>1.0281058453733001</v>
      </c>
      <c r="G192" s="155">
        <f t="shared" si="64"/>
        <v>1</v>
      </c>
      <c r="H192" s="155">
        <f t="shared" ca="1" si="65"/>
        <v>1.02810585</v>
      </c>
      <c r="I192" s="154">
        <f t="shared" si="55"/>
        <v>1.7999999999999999E-2</v>
      </c>
      <c r="J192" s="156">
        <f t="shared" si="56"/>
        <v>43629</v>
      </c>
      <c r="K192" s="157">
        <f t="shared" si="57"/>
        <v>126</v>
      </c>
      <c r="L192" s="158">
        <f t="shared" si="58"/>
        <v>126</v>
      </c>
      <c r="M192" s="159">
        <f t="shared" si="48"/>
        <v>1.00895986</v>
      </c>
      <c r="N192" s="159">
        <f t="shared" ca="1" si="49"/>
        <v>1.037317534</v>
      </c>
      <c r="O192" s="158">
        <f t="shared" si="59"/>
        <v>0</v>
      </c>
      <c r="P192" s="155">
        <f t="shared" ca="1" si="50"/>
        <v>37317.534</v>
      </c>
      <c r="Q192" s="160">
        <f t="shared" si="51"/>
        <v>0</v>
      </c>
      <c r="R192" s="155">
        <f t="shared" si="52"/>
        <v>0</v>
      </c>
      <c r="S192" s="161" t="str">
        <f t="shared" si="60"/>
        <v>A+J=</v>
      </c>
      <c r="T192" s="156">
        <f t="shared" si="61"/>
        <v>43812</v>
      </c>
      <c r="U192" s="3"/>
      <c r="V192" s="3"/>
      <c r="W192" s="50">
        <f>[2]Plan1!$A250</f>
        <v>44481</v>
      </c>
      <c r="X192" s="50" t="str">
        <f>[2]Plan1!$C250</f>
        <v>Nossa Sr.a Aparecida - Padroeira do Brasil</v>
      </c>
      <c r="Y192" s="22"/>
      <c r="Z192" s="1"/>
      <c r="AB192" s="49"/>
      <c r="AC192" s="49"/>
      <c r="AD192" s="49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ht="12.75" x14ac:dyDescent="0.2">
      <c r="A193" s="151">
        <f t="shared" si="53"/>
        <v>43810</v>
      </c>
      <c r="B193" s="152">
        <f t="shared" ca="1" si="62"/>
        <v>1037587.916</v>
      </c>
      <c r="C193" s="153">
        <f t="shared" si="54"/>
        <v>1000000</v>
      </c>
      <c r="D193" s="154">
        <f ca="1">IF(A193&lt;$B$1,VLOOKUP(A193,[1]DI!$A$4:$B$15000,2,FALSE),0)</f>
        <v>4.9000000000000002E-2</v>
      </c>
      <c r="E193" s="155">
        <f t="shared" ca="1" si="63"/>
        <v>1.0001898499999999</v>
      </c>
      <c r="F193" s="155">
        <f ca="1">(TRUNC(PRODUCT($E$12:$E192),16))</f>
        <v>1.0283010312680401</v>
      </c>
      <c r="G193" s="155">
        <f t="shared" si="64"/>
        <v>1</v>
      </c>
      <c r="H193" s="155">
        <f t="shared" ca="1" si="65"/>
        <v>1.0283010299999999</v>
      </c>
      <c r="I193" s="154">
        <f t="shared" si="55"/>
        <v>1.7999999999999999E-2</v>
      </c>
      <c r="J193" s="156">
        <f t="shared" si="56"/>
        <v>43629</v>
      </c>
      <c r="K193" s="157">
        <f t="shared" si="57"/>
        <v>127</v>
      </c>
      <c r="L193" s="158">
        <f t="shared" si="58"/>
        <v>127</v>
      </c>
      <c r="M193" s="159">
        <f t="shared" si="48"/>
        <v>1.0090312910000001</v>
      </c>
      <c r="N193" s="159">
        <f t="shared" ca="1" si="49"/>
        <v>1.0375879160000001</v>
      </c>
      <c r="O193" s="158">
        <f t="shared" si="59"/>
        <v>0</v>
      </c>
      <c r="P193" s="155">
        <f t="shared" ca="1" si="50"/>
        <v>37587.915999999997</v>
      </c>
      <c r="Q193" s="160">
        <f t="shared" si="51"/>
        <v>0</v>
      </c>
      <c r="R193" s="155">
        <f t="shared" si="52"/>
        <v>0</v>
      </c>
      <c r="S193" s="161" t="str">
        <f t="shared" si="60"/>
        <v>A+J=</v>
      </c>
      <c r="T193" s="156">
        <f t="shared" si="61"/>
        <v>43812</v>
      </c>
      <c r="U193" s="3"/>
      <c r="V193" s="3"/>
      <c r="W193" s="50">
        <f>[2]Plan1!$A251</f>
        <v>44502</v>
      </c>
      <c r="X193" s="50" t="str">
        <f>[2]Plan1!$C251</f>
        <v>Finados</v>
      </c>
      <c r="Y193" s="22"/>
      <c r="Z193" s="1"/>
      <c r="AB193" s="49"/>
      <c r="AC193" s="49"/>
      <c r="AD193" s="49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ht="12.75" x14ac:dyDescent="0.2">
      <c r="A194" s="151">
        <f t="shared" si="53"/>
        <v>43811</v>
      </c>
      <c r="B194" s="152">
        <f t="shared" ca="1" si="62"/>
        <v>1037858.36999999</v>
      </c>
      <c r="C194" s="153">
        <f t="shared" si="54"/>
        <v>1000000</v>
      </c>
      <c r="D194" s="154">
        <f ca="1">IF(A194&lt;$B$1,VLOOKUP(A194,[1]DI!$A$4:$B$15000,2,FALSE),0)</f>
        <v>4.4000000000000004E-2</v>
      </c>
      <c r="E194" s="155">
        <f t="shared" ca="1" si="63"/>
        <v>1.0001708899999999</v>
      </c>
      <c r="F194" s="155">
        <f ca="1">(TRUNC(PRODUCT($E$12:$E193),16))</f>
        <v>1.0284962542188301</v>
      </c>
      <c r="G194" s="155">
        <f t="shared" si="64"/>
        <v>1</v>
      </c>
      <c r="H194" s="155">
        <f t="shared" ca="1" si="65"/>
        <v>1.0284962499999999</v>
      </c>
      <c r="I194" s="154">
        <f t="shared" si="55"/>
        <v>1.7999999999999999E-2</v>
      </c>
      <c r="J194" s="156">
        <f t="shared" si="56"/>
        <v>43629</v>
      </c>
      <c r="K194" s="157">
        <f t="shared" si="57"/>
        <v>128</v>
      </c>
      <c r="L194" s="158">
        <f t="shared" si="58"/>
        <v>128</v>
      </c>
      <c r="M194" s="159">
        <f t="shared" si="48"/>
        <v>1.0091027260000001</v>
      </c>
      <c r="N194" s="159">
        <f t="shared" ca="1" si="49"/>
        <v>1.0378583699999999</v>
      </c>
      <c r="O194" s="158">
        <f t="shared" si="59"/>
        <v>0</v>
      </c>
      <c r="P194" s="155">
        <f t="shared" ca="1" si="50"/>
        <v>37858.369999989998</v>
      </c>
      <c r="Q194" s="160">
        <f t="shared" si="51"/>
        <v>0</v>
      </c>
      <c r="R194" s="155">
        <f t="shared" si="52"/>
        <v>0</v>
      </c>
      <c r="S194" s="161" t="str">
        <f t="shared" si="60"/>
        <v>A+J=</v>
      </c>
      <c r="T194" s="156">
        <f t="shared" si="61"/>
        <v>43812</v>
      </c>
      <c r="U194" s="35"/>
      <c r="V194" s="35"/>
      <c r="W194" s="50">
        <f>[2]Plan1!$A252</f>
        <v>44515</v>
      </c>
      <c r="X194" s="50" t="str">
        <f>[2]Plan1!$C252</f>
        <v>Proclamação da República</v>
      </c>
      <c r="Y194" s="22"/>
      <c r="Z194" s="1"/>
      <c r="AB194" s="49"/>
      <c r="AC194" s="49"/>
      <c r="AD194" s="49"/>
      <c r="AE194" s="35"/>
      <c r="AF194" s="36"/>
      <c r="AG194" s="35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</row>
    <row r="195" spans="1:148" ht="12.75" x14ac:dyDescent="0.2">
      <c r="A195" s="151">
        <f t="shared" si="53"/>
        <v>43812</v>
      </c>
      <c r="B195" s="152">
        <f t="shared" ca="1" si="62"/>
        <v>1038109.218</v>
      </c>
      <c r="C195" s="153">
        <f t="shared" si="54"/>
        <v>1000000</v>
      </c>
      <c r="D195" s="154">
        <f ca="1">IF(A195&lt;$B$1,VLOOKUP(A195,[1]DI!$A$4:$B$15000,2,FALSE),0)</f>
        <v>4.4000000000000004E-2</v>
      </c>
      <c r="E195" s="155">
        <f t="shared" ca="1" si="63"/>
        <v>1.0001708899999999</v>
      </c>
      <c r="F195" s="155">
        <f ca="1">(TRUNC(PRODUCT($E$12:$E194),16))</f>
        <v>1.02867201394371</v>
      </c>
      <c r="G195" s="155">
        <f t="shared" si="64"/>
        <v>1</v>
      </c>
      <c r="H195" s="155">
        <f t="shared" ca="1" si="65"/>
        <v>1.02867201</v>
      </c>
      <c r="I195" s="154">
        <f t="shared" si="55"/>
        <v>1.7999999999999999E-2</v>
      </c>
      <c r="J195" s="156">
        <f t="shared" si="56"/>
        <v>43629</v>
      </c>
      <c r="K195" s="157">
        <f t="shared" si="57"/>
        <v>129</v>
      </c>
      <c r="L195" s="158">
        <f t="shared" si="58"/>
        <v>129</v>
      </c>
      <c r="M195" s="159">
        <f t="shared" si="48"/>
        <v>1.009174166</v>
      </c>
      <c r="N195" s="159">
        <f t="shared" ca="1" si="49"/>
        <v>1.038109218</v>
      </c>
      <c r="O195" s="158">
        <f t="shared" si="59"/>
        <v>1</v>
      </c>
      <c r="P195" s="155">
        <f t="shared" ca="1" si="50"/>
        <v>38109.218000000001</v>
      </c>
      <c r="Q195" s="160">
        <f t="shared" si="51"/>
        <v>2.7660000000000001E-2</v>
      </c>
      <c r="R195" s="155">
        <f t="shared" si="52"/>
        <v>27660</v>
      </c>
      <c r="S195" s="161" t="str">
        <f t="shared" si="60"/>
        <v>A+J=</v>
      </c>
      <c r="T195" s="156">
        <f t="shared" si="61"/>
        <v>43812</v>
      </c>
      <c r="U195" s="3"/>
      <c r="V195" s="3"/>
      <c r="W195" s="50">
        <f>[2]Plan1!$A253</f>
        <v>44555</v>
      </c>
      <c r="X195" s="50" t="str">
        <f>[2]Plan1!$C253</f>
        <v>Natal</v>
      </c>
      <c r="Y195" s="22"/>
      <c r="Z195" s="1"/>
      <c r="AB195" s="49"/>
      <c r="AC195" s="49"/>
      <c r="AD195" s="49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ht="12.75" x14ac:dyDescent="0.2">
      <c r="A196" s="151">
        <f t="shared" si="53"/>
        <v>43813</v>
      </c>
      <c r="B196" s="152">
        <f t="shared" ca="1" si="62"/>
        <v>972575.01263331005</v>
      </c>
      <c r="C196" s="153">
        <f t="shared" si="54"/>
        <v>972340</v>
      </c>
      <c r="D196" s="154">
        <f ca="1">IF(A196&lt;$B$1,VLOOKUP(A196,[1]DI!$A$4:$B$15000,2,FALSE),0)</f>
        <v>0</v>
      </c>
      <c r="E196" s="155">
        <f t="shared" ca="1" si="63"/>
        <v>1</v>
      </c>
      <c r="F196" s="155">
        <f ca="1">(TRUNC(PRODUCT($E$12:$E195),16))</f>
        <v>1.0288478037041699</v>
      </c>
      <c r="G196" s="155">
        <f t="shared" ca="1" si="64"/>
        <v>1.02867201394371</v>
      </c>
      <c r="H196" s="155">
        <f t="shared" ca="1" si="65"/>
        <v>1.0001708899999999</v>
      </c>
      <c r="I196" s="154">
        <f t="shared" si="55"/>
        <v>1.7999999999999999E-2</v>
      </c>
      <c r="J196" s="156">
        <f t="shared" si="56"/>
        <v>43812</v>
      </c>
      <c r="K196" s="157">
        <f t="shared" si="57"/>
        <v>1</v>
      </c>
      <c r="L196" s="158">
        <f t="shared" si="58"/>
        <v>1</v>
      </c>
      <c r="M196" s="159">
        <f t="shared" si="48"/>
        <v>1.0000707959999999</v>
      </c>
      <c r="N196" s="159">
        <f t="shared" ca="1" si="49"/>
        <v>1.000241698</v>
      </c>
      <c r="O196" s="158">
        <f t="shared" si="59"/>
        <v>0</v>
      </c>
      <c r="P196" s="155">
        <f t="shared" ca="1" si="50"/>
        <v>235.01263331000001</v>
      </c>
      <c r="Q196" s="160">
        <f t="shared" si="51"/>
        <v>0</v>
      </c>
      <c r="R196" s="155">
        <f t="shared" si="52"/>
        <v>0</v>
      </c>
      <c r="S196" s="161" t="str">
        <f t="shared" si="60"/>
        <v>A+J=</v>
      </c>
      <c r="T196" s="156">
        <f t="shared" si="61"/>
        <v>43997</v>
      </c>
      <c r="U196" s="3"/>
      <c r="V196" s="3"/>
      <c r="W196" s="50">
        <f>[2]Plan1!$A254</f>
        <v>44562</v>
      </c>
      <c r="X196" s="50" t="str">
        <f>[2]Plan1!$C254</f>
        <v>Confraternização Universal</v>
      </c>
      <c r="Y196" s="22"/>
      <c r="Z196" s="1"/>
      <c r="AB196" s="49"/>
      <c r="AC196" s="49"/>
      <c r="AD196" s="49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ht="12.75" x14ac:dyDescent="0.2">
      <c r="A197" s="151">
        <f t="shared" si="53"/>
        <v>43814</v>
      </c>
      <c r="B197" s="152">
        <f t="shared" ca="1" si="62"/>
        <v>972575.01263331005</v>
      </c>
      <c r="C197" s="153">
        <f t="shared" si="54"/>
        <v>972340</v>
      </c>
      <c r="D197" s="154">
        <f ca="1">IF(A197&lt;$B$1,VLOOKUP(A197,[1]DI!$A$4:$B$15000,2,FALSE),0)</f>
        <v>0</v>
      </c>
      <c r="E197" s="155">
        <f t="shared" ca="1" si="63"/>
        <v>1</v>
      </c>
      <c r="F197" s="155">
        <f ca="1">(TRUNC(PRODUCT($E$12:$E196),16))</f>
        <v>1.0288478037041699</v>
      </c>
      <c r="G197" s="155">
        <f t="shared" ca="1" si="64"/>
        <v>1.02867201394371</v>
      </c>
      <c r="H197" s="155">
        <f t="shared" ca="1" si="65"/>
        <v>1.0001708899999999</v>
      </c>
      <c r="I197" s="154">
        <f t="shared" si="55"/>
        <v>1.7999999999999999E-2</v>
      </c>
      <c r="J197" s="156">
        <f t="shared" si="56"/>
        <v>43812</v>
      </c>
      <c r="K197" s="157">
        <f t="shared" si="57"/>
        <v>1</v>
      </c>
      <c r="L197" s="158">
        <f t="shared" si="58"/>
        <v>1</v>
      </c>
      <c r="M197" s="159">
        <f t="shared" si="48"/>
        <v>1.0000707959999999</v>
      </c>
      <c r="N197" s="159">
        <f t="shared" ca="1" si="49"/>
        <v>1.000241698</v>
      </c>
      <c r="O197" s="158">
        <f t="shared" si="59"/>
        <v>0</v>
      </c>
      <c r="P197" s="155">
        <f t="shared" ca="1" si="50"/>
        <v>235.01263331000001</v>
      </c>
      <c r="Q197" s="160">
        <f t="shared" si="51"/>
        <v>0</v>
      </c>
      <c r="R197" s="155">
        <f t="shared" si="52"/>
        <v>0</v>
      </c>
      <c r="S197" s="161" t="str">
        <f t="shared" si="60"/>
        <v>A+J=</v>
      </c>
      <c r="T197" s="156">
        <f t="shared" si="61"/>
        <v>43997</v>
      </c>
      <c r="U197" s="35"/>
      <c r="V197" s="35"/>
      <c r="W197" s="50">
        <f>[2]Plan1!$A255</f>
        <v>44620</v>
      </c>
      <c r="X197" s="50" t="str">
        <f>[2]Plan1!$C255</f>
        <v>Carnaval</v>
      </c>
      <c r="Y197" s="22"/>
      <c r="Z197" s="1"/>
      <c r="AB197" s="49"/>
      <c r="AC197" s="49"/>
      <c r="AD197" s="49"/>
      <c r="AE197" s="35"/>
      <c r="AF197" s="36"/>
      <c r="AG197" s="35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</row>
    <row r="198" spans="1:148" ht="12.75" x14ac:dyDescent="0.2">
      <c r="A198" s="151">
        <f t="shared" si="53"/>
        <v>43815</v>
      </c>
      <c r="B198" s="152">
        <f t="shared" ca="1" si="62"/>
        <v>972575.01263331005</v>
      </c>
      <c r="C198" s="153">
        <f t="shared" si="54"/>
        <v>972340</v>
      </c>
      <c r="D198" s="154">
        <f ca="1">IF(A198&lt;$B$1,VLOOKUP(A198,[1]DI!$A$4:$B$15000,2,FALSE),0)</f>
        <v>4.4000000000000004E-2</v>
      </c>
      <c r="E198" s="155">
        <f t="shared" ca="1" si="63"/>
        <v>1.0001708899999999</v>
      </c>
      <c r="F198" s="155">
        <f ca="1">(TRUNC(PRODUCT($E$12:$E197),16))</f>
        <v>1.0288478037041699</v>
      </c>
      <c r="G198" s="155">
        <f t="shared" ca="1" si="64"/>
        <v>1.02867201394371</v>
      </c>
      <c r="H198" s="155">
        <f t="shared" ca="1" si="65"/>
        <v>1.0001708899999999</v>
      </c>
      <c r="I198" s="154">
        <f t="shared" si="55"/>
        <v>1.7999999999999999E-2</v>
      </c>
      <c r="J198" s="156">
        <f t="shared" si="56"/>
        <v>43812</v>
      </c>
      <c r="K198" s="157">
        <f t="shared" si="57"/>
        <v>1</v>
      </c>
      <c r="L198" s="158">
        <f t="shared" si="58"/>
        <v>1</v>
      </c>
      <c r="M198" s="159">
        <f t="shared" si="48"/>
        <v>1.0000707959999999</v>
      </c>
      <c r="N198" s="159">
        <f t="shared" ca="1" si="49"/>
        <v>1.000241698</v>
      </c>
      <c r="O198" s="158">
        <f t="shared" si="59"/>
        <v>0</v>
      </c>
      <c r="P198" s="155">
        <f t="shared" ca="1" si="50"/>
        <v>235.01263331000001</v>
      </c>
      <c r="Q198" s="160">
        <f t="shared" si="51"/>
        <v>0</v>
      </c>
      <c r="R198" s="155">
        <f t="shared" si="52"/>
        <v>0</v>
      </c>
      <c r="S198" s="161" t="str">
        <f t="shared" si="60"/>
        <v>A+J=</v>
      </c>
      <c r="T198" s="156">
        <f t="shared" si="61"/>
        <v>43997</v>
      </c>
      <c r="U198" s="3"/>
      <c r="V198" s="3"/>
      <c r="W198" s="50">
        <f>[2]Plan1!$A256</f>
        <v>44621</v>
      </c>
      <c r="X198" s="50" t="str">
        <f>[2]Plan1!$C256</f>
        <v>Carnaval</v>
      </c>
      <c r="Y198" s="22"/>
      <c r="Z198" s="1"/>
      <c r="AB198" s="49"/>
      <c r="AC198" s="49"/>
      <c r="AD198" s="49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ht="12.75" x14ac:dyDescent="0.2">
      <c r="A199" s="151">
        <f t="shared" si="53"/>
        <v>43816</v>
      </c>
      <c r="B199" s="152">
        <f t="shared" ca="1" si="62"/>
        <v>972810.08263468998</v>
      </c>
      <c r="C199" s="153">
        <f t="shared" si="54"/>
        <v>972340</v>
      </c>
      <c r="D199" s="154">
        <f ca="1">IF(A199&lt;$B$1,VLOOKUP(A199,[1]DI!$A$4:$B$15000,2,FALSE),0)</f>
        <v>4.4000000000000004E-2</v>
      </c>
      <c r="E199" s="155">
        <f t="shared" ca="1" si="63"/>
        <v>1.0001708899999999</v>
      </c>
      <c r="F199" s="155">
        <f ca="1">(TRUNC(PRODUCT($E$12:$E198),16))</f>
        <v>1.02902362350535</v>
      </c>
      <c r="G199" s="155">
        <f t="shared" ca="1" si="64"/>
        <v>1.02867201394371</v>
      </c>
      <c r="H199" s="155">
        <f t="shared" ca="1" si="65"/>
        <v>1.0003418100000001</v>
      </c>
      <c r="I199" s="154">
        <f t="shared" si="55"/>
        <v>1.7999999999999999E-2</v>
      </c>
      <c r="J199" s="156">
        <f t="shared" si="56"/>
        <v>43812</v>
      </c>
      <c r="K199" s="157">
        <f t="shared" si="57"/>
        <v>2</v>
      </c>
      <c r="L199" s="158">
        <f t="shared" si="58"/>
        <v>2</v>
      </c>
      <c r="M199" s="159">
        <f t="shared" si="48"/>
        <v>1.000141597</v>
      </c>
      <c r="N199" s="159">
        <f t="shared" ca="1" si="49"/>
        <v>1.0004834549999999</v>
      </c>
      <c r="O199" s="158">
        <f t="shared" si="59"/>
        <v>0</v>
      </c>
      <c r="P199" s="155">
        <f t="shared" ca="1" si="50"/>
        <v>470.08263469000002</v>
      </c>
      <c r="Q199" s="160">
        <f t="shared" si="51"/>
        <v>0</v>
      </c>
      <c r="R199" s="155">
        <f t="shared" si="52"/>
        <v>0</v>
      </c>
      <c r="S199" s="161" t="str">
        <f t="shared" si="60"/>
        <v>A+J=</v>
      </c>
      <c r="T199" s="156">
        <f t="shared" si="61"/>
        <v>43997</v>
      </c>
      <c r="U199" s="3"/>
      <c r="V199" s="3"/>
      <c r="W199" s="50">
        <f>[2]Plan1!$A257</f>
        <v>44666</v>
      </c>
      <c r="X199" s="50" t="str">
        <f>[2]Plan1!$C257</f>
        <v>Paixão de Cristo</v>
      </c>
      <c r="Y199" s="22"/>
      <c r="Z199" s="1"/>
      <c r="AB199" s="49"/>
      <c r="AC199" s="49"/>
      <c r="AD199" s="49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ht="12.75" x14ac:dyDescent="0.2">
      <c r="A200" s="151">
        <f t="shared" si="53"/>
        <v>43817</v>
      </c>
      <c r="B200" s="152">
        <f t="shared" ca="1" si="62"/>
        <v>973045.21097647003</v>
      </c>
      <c r="C200" s="153">
        <f t="shared" si="54"/>
        <v>972340</v>
      </c>
      <c r="D200" s="154">
        <f ca="1">IF(A200&lt;$B$1,VLOOKUP(A200,[1]DI!$A$4:$B$15000,2,FALSE),0)</f>
        <v>4.4000000000000004E-2</v>
      </c>
      <c r="E200" s="155">
        <f t="shared" ca="1" si="63"/>
        <v>1.0001708899999999</v>
      </c>
      <c r="F200" s="155">
        <f ca="1">(TRUNC(PRODUCT($E$12:$E199),16))</f>
        <v>1.0291994733523699</v>
      </c>
      <c r="G200" s="155">
        <f t="shared" ca="1" si="64"/>
        <v>1.02867201394371</v>
      </c>
      <c r="H200" s="155">
        <f t="shared" ca="1" si="65"/>
        <v>1.0005127599999999</v>
      </c>
      <c r="I200" s="154">
        <f t="shared" si="55"/>
        <v>1.7999999999999999E-2</v>
      </c>
      <c r="J200" s="156">
        <f t="shared" si="56"/>
        <v>43812</v>
      </c>
      <c r="K200" s="157">
        <f t="shared" si="57"/>
        <v>3</v>
      </c>
      <c r="L200" s="158">
        <f t="shared" si="58"/>
        <v>3</v>
      </c>
      <c r="M200" s="159">
        <f t="shared" si="48"/>
        <v>1.0002124029999999</v>
      </c>
      <c r="N200" s="159">
        <f t="shared" ca="1" si="49"/>
        <v>1.0007252719999999</v>
      </c>
      <c r="O200" s="158">
        <f t="shared" si="59"/>
        <v>0</v>
      </c>
      <c r="P200" s="155">
        <f t="shared" ca="1" si="50"/>
        <v>705.21097646999999</v>
      </c>
      <c r="Q200" s="160">
        <f t="shared" si="51"/>
        <v>0</v>
      </c>
      <c r="R200" s="155">
        <f t="shared" si="52"/>
        <v>0</v>
      </c>
      <c r="S200" s="161" t="str">
        <f t="shared" si="60"/>
        <v>A+J=</v>
      </c>
      <c r="T200" s="156">
        <f t="shared" si="61"/>
        <v>43997</v>
      </c>
      <c r="U200" s="3"/>
      <c r="V200" s="3"/>
      <c r="W200" s="50">
        <f>[2]Plan1!$A258</f>
        <v>44672</v>
      </c>
      <c r="X200" s="50" t="str">
        <f>[2]Plan1!$C258</f>
        <v>Tiradentes</v>
      </c>
      <c r="Y200" s="22"/>
      <c r="Z200" s="1"/>
      <c r="AB200" s="49"/>
      <c r="AC200" s="49"/>
      <c r="AD200" s="49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ht="12.75" x14ac:dyDescent="0.2">
      <c r="A201" s="151">
        <f t="shared" si="53"/>
        <v>43818</v>
      </c>
      <c r="B201" s="152">
        <f t="shared" ca="1" si="62"/>
        <v>973280.39571396995</v>
      </c>
      <c r="C201" s="153">
        <f t="shared" si="54"/>
        <v>972340</v>
      </c>
      <c r="D201" s="154">
        <f ca="1">IF(A201&lt;$B$1,VLOOKUP(A201,[1]DI!$A$4:$B$15000,2,FALSE),0)</f>
        <v>4.4000000000000004E-2</v>
      </c>
      <c r="E201" s="155">
        <f t="shared" ca="1" si="63"/>
        <v>1.0001708899999999</v>
      </c>
      <c r="F201" s="155">
        <f ca="1">(TRUNC(PRODUCT($E$12:$E200),16))</f>
        <v>1.02937535325037</v>
      </c>
      <c r="G201" s="155">
        <f t="shared" ca="1" si="64"/>
        <v>1.02867201394371</v>
      </c>
      <c r="H201" s="155">
        <f t="shared" ca="1" si="65"/>
        <v>1.0006837399999999</v>
      </c>
      <c r="I201" s="154">
        <f t="shared" si="55"/>
        <v>1.7999999999999999E-2</v>
      </c>
      <c r="J201" s="156">
        <f t="shared" si="56"/>
        <v>43812</v>
      </c>
      <c r="K201" s="157">
        <f t="shared" si="57"/>
        <v>4</v>
      </c>
      <c r="L201" s="158">
        <f t="shared" si="58"/>
        <v>4</v>
      </c>
      <c r="M201" s="159">
        <f t="shared" si="48"/>
        <v>1.0002832129999999</v>
      </c>
      <c r="N201" s="159">
        <f t="shared" ca="1" si="49"/>
        <v>1.0009671469999999</v>
      </c>
      <c r="O201" s="158">
        <f t="shared" si="59"/>
        <v>0</v>
      </c>
      <c r="P201" s="155">
        <f t="shared" ca="1" si="50"/>
        <v>940.39571396999997</v>
      </c>
      <c r="Q201" s="160">
        <f t="shared" si="51"/>
        <v>0</v>
      </c>
      <c r="R201" s="155">
        <f t="shared" si="52"/>
        <v>0</v>
      </c>
      <c r="S201" s="161" t="str">
        <f t="shared" si="60"/>
        <v>A+J=</v>
      </c>
      <c r="T201" s="156">
        <f t="shared" si="61"/>
        <v>43997</v>
      </c>
      <c r="U201" s="3"/>
      <c r="V201" s="3"/>
      <c r="W201" s="50">
        <f>[2]Plan1!$A259</f>
        <v>44682</v>
      </c>
      <c r="X201" s="50" t="str">
        <f>[2]Plan1!$C259</f>
        <v>Dia do Trabalho</v>
      </c>
      <c r="Y201" s="22"/>
      <c r="Z201" s="1"/>
      <c r="AA201" s="39"/>
      <c r="AB201" s="49"/>
      <c r="AC201" s="49"/>
      <c r="AD201" s="49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ht="12.75" x14ac:dyDescent="0.2">
      <c r="A202" s="151">
        <f t="shared" si="53"/>
        <v>43819</v>
      </c>
      <c r="B202" s="152">
        <f t="shared" ca="1" si="62"/>
        <v>973515.62906846998</v>
      </c>
      <c r="C202" s="153">
        <f t="shared" si="54"/>
        <v>972340</v>
      </c>
      <c r="D202" s="154">
        <f ca="1">IF(A202&lt;$B$1,VLOOKUP(A202,[1]DI!$A$4:$B$15000,2,FALSE),0)</f>
        <v>4.4000000000000004E-2</v>
      </c>
      <c r="E202" s="155">
        <f t="shared" ca="1" si="63"/>
        <v>1.0001708899999999</v>
      </c>
      <c r="F202" s="155">
        <f ca="1">(TRUNC(PRODUCT($E$12:$E201),16))</f>
        <v>1.0295512632044901</v>
      </c>
      <c r="G202" s="155">
        <f t="shared" ca="1" si="64"/>
        <v>1.02867201394371</v>
      </c>
      <c r="H202" s="155">
        <f t="shared" ca="1" si="65"/>
        <v>1.0008547400000001</v>
      </c>
      <c r="I202" s="154">
        <f t="shared" si="55"/>
        <v>1.7999999999999999E-2</v>
      </c>
      <c r="J202" s="156">
        <f t="shared" si="56"/>
        <v>43812</v>
      </c>
      <c r="K202" s="157">
        <f t="shared" si="57"/>
        <v>5</v>
      </c>
      <c r="L202" s="158">
        <f t="shared" si="58"/>
        <v>5</v>
      </c>
      <c r="M202" s="159">
        <f t="shared" si="48"/>
        <v>1.0003540289999999</v>
      </c>
      <c r="N202" s="159">
        <f t="shared" ca="1" si="49"/>
        <v>1.001209072</v>
      </c>
      <c r="O202" s="158">
        <f t="shared" si="59"/>
        <v>0</v>
      </c>
      <c r="P202" s="155">
        <f t="shared" ca="1" si="50"/>
        <v>1175.62906847</v>
      </c>
      <c r="Q202" s="160">
        <f t="shared" si="51"/>
        <v>0</v>
      </c>
      <c r="R202" s="155">
        <f t="shared" si="52"/>
        <v>0</v>
      </c>
      <c r="S202" s="161" t="str">
        <f t="shared" si="60"/>
        <v>A+J=</v>
      </c>
      <c r="T202" s="156">
        <f t="shared" si="61"/>
        <v>43997</v>
      </c>
      <c r="U202" s="3"/>
      <c r="V202" s="3"/>
      <c r="W202" s="50">
        <f>[2]Plan1!$A260</f>
        <v>44728</v>
      </c>
      <c r="X202" s="50" t="str">
        <f>[2]Plan1!$C260</f>
        <v>Corpus Christi</v>
      </c>
      <c r="Y202" s="22"/>
      <c r="Z202" s="1"/>
      <c r="AA202" s="39"/>
      <c r="AB202" s="49"/>
      <c r="AC202" s="49"/>
      <c r="AD202" s="49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ht="12.75" x14ac:dyDescent="0.2">
      <c r="A203" s="151">
        <f t="shared" si="53"/>
        <v>43820</v>
      </c>
      <c r="B203" s="152">
        <f t="shared" ca="1" si="62"/>
        <v>973750.92951444001</v>
      </c>
      <c r="C203" s="153">
        <f t="shared" si="54"/>
        <v>972340</v>
      </c>
      <c r="D203" s="154">
        <f ca="1">IF(A203&lt;$B$1,VLOOKUP(A203,[1]DI!$A$4:$B$15000,2,FALSE),0)</f>
        <v>0</v>
      </c>
      <c r="E203" s="155">
        <f t="shared" ca="1" si="63"/>
        <v>1</v>
      </c>
      <c r="F203" s="155">
        <f ca="1">(TRUNC(PRODUCT($E$12:$E202),16))</f>
        <v>1.0297272032198601</v>
      </c>
      <c r="G203" s="155">
        <f t="shared" ca="1" si="64"/>
        <v>1.02867201394371</v>
      </c>
      <c r="H203" s="155">
        <f t="shared" ca="1" si="65"/>
        <v>1.00102578</v>
      </c>
      <c r="I203" s="154">
        <f t="shared" si="55"/>
        <v>1.7999999999999999E-2</v>
      </c>
      <c r="J203" s="156">
        <f t="shared" si="56"/>
        <v>43812</v>
      </c>
      <c r="K203" s="157">
        <f t="shared" si="57"/>
        <v>5</v>
      </c>
      <c r="L203" s="158">
        <f t="shared" si="58"/>
        <v>6</v>
      </c>
      <c r="M203" s="159">
        <f t="shared" si="48"/>
        <v>1.0004248499999999</v>
      </c>
      <c r="N203" s="159">
        <f t="shared" ca="1" si="49"/>
        <v>1.001451066</v>
      </c>
      <c r="O203" s="158">
        <f t="shared" si="59"/>
        <v>0</v>
      </c>
      <c r="P203" s="155">
        <f t="shared" ca="1" si="50"/>
        <v>1410.92951444</v>
      </c>
      <c r="Q203" s="160">
        <f t="shared" si="51"/>
        <v>0</v>
      </c>
      <c r="R203" s="155">
        <f t="shared" si="52"/>
        <v>0</v>
      </c>
      <c r="S203" s="161" t="str">
        <f t="shared" si="60"/>
        <v>A+J=</v>
      </c>
      <c r="T203" s="156">
        <f t="shared" si="61"/>
        <v>43997</v>
      </c>
      <c r="U203" s="3"/>
      <c r="V203" s="3"/>
      <c r="W203" s="50">
        <f>[2]Plan1!$A261</f>
        <v>44811</v>
      </c>
      <c r="X203" s="50" t="str">
        <f>[2]Plan1!$C261</f>
        <v>Independência do Brasil</v>
      </c>
      <c r="Y203" s="22"/>
      <c r="Z203" s="1"/>
      <c r="AA203" s="39"/>
      <c r="AB203" s="49"/>
      <c r="AC203" s="49"/>
      <c r="AD203" s="49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ht="12.75" x14ac:dyDescent="0.2">
      <c r="A204" s="151">
        <f t="shared" si="53"/>
        <v>43821</v>
      </c>
      <c r="B204" s="152">
        <f t="shared" ca="1" si="62"/>
        <v>973750.92951444001</v>
      </c>
      <c r="C204" s="153">
        <f t="shared" si="54"/>
        <v>972340</v>
      </c>
      <c r="D204" s="154">
        <f ca="1">IF(A204&lt;$B$1,VLOOKUP(A204,[1]DI!$A$4:$B$15000,2,FALSE),0)</f>
        <v>0</v>
      </c>
      <c r="E204" s="155">
        <f t="shared" ca="1" si="63"/>
        <v>1</v>
      </c>
      <c r="F204" s="155">
        <f ca="1">(TRUNC(PRODUCT($E$12:$E203),16))</f>
        <v>1.0297272032198601</v>
      </c>
      <c r="G204" s="155">
        <f t="shared" ca="1" si="64"/>
        <v>1.02867201394371</v>
      </c>
      <c r="H204" s="155">
        <f t="shared" ca="1" si="65"/>
        <v>1.00102578</v>
      </c>
      <c r="I204" s="154">
        <f t="shared" si="55"/>
        <v>1.7999999999999999E-2</v>
      </c>
      <c r="J204" s="156">
        <f t="shared" si="56"/>
        <v>43812</v>
      </c>
      <c r="K204" s="157">
        <f t="shared" si="57"/>
        <v>5</v>
      </c>
      <c r="L204" s="158">
        <f t="shared" si="58"/>
        <v>6</v>
      </c>
      <c r="M204" s="159">
        <f t="shared" ref="M204:M267" si="69">ROUND((I204+1)^(L204/252),9)</f>
        <v>1.0004248499999999</v>
      </c>
      <c r="N204" s="159">
        <f t="shared" ref="N204:N267" ca="1" si="70">ROUND(H204*M204,9)</f>
        <v>1.001451066</v>
      </c>
      <c r="O204" s="158">
        <f t="shared" si="59"/>
        <v>0</v>
      </c>
      <c r="P204" s="155">
        <f t="shared" ref="P204:P267" ca="1" si="71">TRUNC(((N204-1)*C204),8)</f>
        <v>1410.92951444</v>
      </c>
      <c r="Q204" s="160">
        <f t="shared" ref="Q204:Q267" si="72">IF($O204&gt;0,VLOOKUP($O204,$W$12:$AC$150,7),0)</f>
        <v>0</v>
      </c>
      <c r="R204" s="155">
        <f t="shared" ref="R204:R267" si="73">IF(Q204&gt;0,TRUNC(Q204*C$12,8),0)</f>
        <v>0</v>
      </c>
      <c r="S204" s="161" t="str">
        <f t="shared" si="60"/>
        <v>A+J=</v>
      </c>
      <c r="T204" s="156">
        <f t="shared" si="61"/>
        <v>43997</v>
      </c>
      <c r="U204" s="3"/>
      <c r="V204" s="3"/>
      <c r="W204" s="50">
        <f>[2]Plan1!$A262</f>
        <v>44846</v>
      </c>
      <c r="X204" s="50" t="str">
        <f>[2]Plan1!$C262</f>
        <v>Nossa Sr.a Aparecida - Padroeira do Brasil</v>
      </c>
      <c r="Y204" s="22"/>
      <c r="Z204" s="1"/>
      <c r="AA204" s="39"/>
      <c r="AB204" s="49"/>
      <c r="AC204" s="49"/>
      <c r="AD204" s="49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ht="12.75" x14ac:dyDescent="0.2">
      <c r="A205" s="151">
        <f t="shared" ref="A205:A268" si="74">(A204+1)</f>
        <v>43822</v>
      </c>
      <c r="B205" s="152">
        <f t="shared" ca="1" si="62"/>
        <v>973750.92951444001</v>
      </c>
      <c r="C205" s="153">
        <f t="shared" ref="C205:C268" si="75">(C204-R204)</f>
        <v>972340</v>
      </c>
      <c r="D205" s="154">
        <f ca="1">IF(A205&lt;$B$1,VLOOKUP(A205,[1]DI!$A$4:$B$15000,2,FALSE),0)</f>
        <v>4.4000000000000004E-2</v>
      </c>
      <c r="E205" s="155">
        <f t="shared" ca="1" si="63"/>
        <v>1.0001708899999999</v>
      </c>
      <c r="F205" s="155">
        <f ca="1">(TRUNC(PRODUCT($E$12:$E204),16))</f>
        <v>1.0297272032198601</v>
      </c>
      <c r="G205" s="155">
        <f t="shared" ca="1" si="64"/>
        <v>1.02867201394371</v>
      </c>
      <c r="H205" s="155">
        <f t="shared" ca="1" si="65"/>
        <v>1.00102578</v>
      </c>
      <c r="I205" s="154">
        <f t="shared" ref="I205:I268" si="76">I204</f>
        <v>1.7999999999999999E-2</v>
      </c>
      <c r="J205" s="156">
        <f t="shared" ref="J205:J268" si="77">IF(O204&gt;0,VLOOKUP(O204,W$12:AG$150,2),J204)</f>
        <v>43812</v>
      </c>
      <c r="K205" s="157">
        <f t="shared" ref="K205:K268" si="78">IF(A205&gt;J205,IF(NETWORKDAYS(J205,A205,$W$160:$W$544)-1=0,1,NETWORKDAYS(J205,A205,$W$160:$W$544)-1),0)</f>
        <v>6</v>
      </c>
      <c r="L205" s="158">
        <f t="shared" ref="L205:L268" si="79">IF(AND(K205=1,K204=1),1,IF(K205&gt;0,IF(K205=K204,K205+1,K205),0))</f>
        <v>6</v>
      </c>
      <c r="M205" s="159">
        <f t="shared" si="69"/>
        <v>1.0004248499999999</v>
      </c>
      <c r="N205" s="159">
        <f t="shared" ca="1" si="70"/>
        <v>1.001451066</v>
      </c>
      <c r="O205" s="158">
        <f t="shared" ref="O205:O268" si="80">IF(VLOOKUP(A205,X$12:AE$150,8)=VLOOKUP(A204,X$12:AE$150,8),0,VLOOKUP(A205,X$12:AE$150,8))</f>
        <v>0</v>
      </c>
      <c r="P205" s="155">
        <f t="shared" ca="1" si="71"/>
        <v>1410.92951444</v>
      </c>
      <c r="Q205" s="160">
        <f t="shared" si="72"/>
        <v>0</v>
      </c>
      <c r="R205" s="155">
        <f t="shared" si="73"/>
        <v>0</v>
      </c>
      <c r="S205" s="161" t="str">
        <f t="shared" ref="S205:S268" si="81">IF(O204&gt;0,VLOOKUP(O204,W$12:AG$150,10),S204)</f>
        <v>A+J=</v>
      </c>
      <c r="T205" s="156">
        <f t="shared" ref="T205:T268" si="82">IF(O204&gt;0,VLOOKUP(O204,W$12:AG$150,11),T204)</f>
        <v>43997</v>
      </c>
      <c r="U205" s="3"/>
      <c r="V205" s="3"/>
      <c r="W205" s="50">
        <f>[2]Plan1!$A263</f>
        <v>44867</v>
      </c>
      <c r="X205" s="50" t="str">
        <f>[2]Plan1!$C263</f>
        <v>Finados</v>
      </c>
      <c r="Y205" s="22"/>
      <c r="Z205" s="1"/>
      <c r="AA205" s="39"/>
      <c r="AB205" s="49"/>
      <c r="AC205" s="49"/>
      <c r="AD205" s="49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ht="12.75" x14ac:dyDescent="0.2">
      <c r="A206" s="151">
        <f t="shared" si="74"/>
        <v>43823</v>
      </c>
      <c r="B206" s="152">
        <f t="shared" ref="B206:B269" ca="1" si="83">IF(A206&lt;=TODAY(),C206+P206,IF(AND(A206&gt;TODAY(),A206&lt;=$B$1),IF(VLOOKUP(TODAY(),$A$10:$D$5000,4,FALSE)=0,"n.d",C206+P206),"n.d"))</f>
        <v>973986.27760506002</v>
      </c>
      <c r="C206" s="153">
        <f t="shared" si="75"/>
        <v>972340</v>
      </c>
      <c r="D206" s="154">
        <f ca="1">IF(A206&lt;$B$1,VLOOKUP(A206,[1]DI!$A$4:$B$15000,2,FALSE),0)</f>
        <v>4.4000000000000004E-2</v>
      </c>
      <c r="E206" s="155">
        <f t="shared" ref="E206:E269" ca="1" si="84">ROUND(((1+D206)^(1/252)),8)</f>
        <v>1.0001708899999999</v>
      </c>
      <c r="F206" s="155">
        <f ca="1">(TRUNC(PRODUCT($E$12:$E205),16))</f>
        <v>1.02990317330161</v>
      </c>
      <c r="G206" s="155">
        <f t="shared" ref="G206:G269" ca="1" si="85">IF(O205&gt;0,F205,G205)</f>
        <v>1.02867201394371</v>
      </c>
      <c r="H206" s="155">
        <f t="shared" ref="H206:H269" ca="1" si="86">ROUND(F206/G206,8)</f>
        <v>1.00119684</v>
      </c>
      <c r="I206" s="154">
        <f t="shared" si="76"/>
        <v>1.7999999999999999E-2</v>
      </c>
      <c r="J206" s="156">
        <f t="shared" si="77"/>
        <v>43812</v>
      </c>
      <c r="K206" s="157">
        <f t="shared" si="78"/>
        <v>7</v>
      </c>
      <c r="L206" s="158">
        <f t="shared" si="79"/>
        <v>7</v>
      </c>
      <c r="M206" s="159">
        <f t="shared" si="69"/>
        <v>1.0004956759999999</v>
      </c>
      <c r="N206" s="159">
        <f t="shared" ca="1" si="70"/>
        <v>1.0016931090000001</v>
      </c>
      <c r="O206" s="158">
        <f t="shared" si="80"/>
        <v>0</v>
      </c>
      <c r="P206" s="155">
        <f t="shared" ca="1" si="71"/>
        <v>1646.27760506</v>
      </c>
      <c r="Q206" s="160">
        <f t="shared" si="72"/>
        <v>0</v>
      </c>
      <c r="R206" s="155">
        <f t="shared" si="73"/>
        <v>0</v>
      </c>
      <c r="S206" s="161" t="str">
        <f t="shared" si="81"/>
        <v>A+J=</v>
      </c>
      <c r="T206" s="156">
        <f t="shared" si="82"/>
        <v>43997</v>
      </c>
      <c r="U206" s="3"/>
      <c r="V206" s="3"/>
      <c r="W206" s="50">
        <f>[2]Plan1!$A264</f>
        <v>44880</v>
      </c>
      <c r="X206" s="50" t="str">
        <f>[2]Plan1!$C264</f>
        <v>Proclamação da República</v>
      </c>
      <c r="Y206" s="22"/>
      <c r="Z206" s="1"/>
      <c r="AA206" s="39"/>
      <c r="AB206" s="49"/>
      <c r="AC206" s="49"/>
      <c r="AD206" s="49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ht="12.75" x14ac:dyDescent="0.2">
      <c r="A207" s="151">
        <f t="shared" si="74"/>
        <v>43824</v>
      </c>
      <c r="B207" s="152">
        <f t="shared" ca="1" si="83"/>
        <v>974221.69375947001</v>
      </c>
      <c r="C207" s="153">
        <f t="shared" si="75"/>
        <v>972340</v>
      </c>
      <c r="D207" s="154">
        <f ca="1">IF(A207&lt;$B$1,VLOOKUP(A207,[1]DI!$A$4:$B$15000,2,FALSE),0)</f>
        <v>0</v>
      </c>
      <c r="E207" s="155">
        <f t="shared" ca="1" si="84"/>
        <v>1</v>
      </c>
      <c r="F207" s="155">
        <f ca="1">(TRUNC(PRODUCT($E$12:$E206),16))</f>
        <v>1.0300791734549</v>
      </c>
      <c r="G207" s="155">
        <f t="shared" ca="1" si="85"/>
        <v>1.02867201394371</v>
      </c>
      <c r="H207" s="155">
        <f t="shared" ca="1" si="86"/>
        <v>1.00136794</v>
      </c>
      <c r="I207" s="154">
        <f t="shared" si="76"/>
        <v>1.7999999999999999E-2</v>
      </c>
      <c r="J207" s="156">
        <f t="shared" si="77"/>
        <v>43812</v>
      </c>
      <c r="K207" s="157">
        <f t="shared" si="78"/>
        <v>7</v>
      </c>
      <c r="L207" s="158">
        <f t="shared" si="79"/>
        <v>8</v>
      </c>
      <c r="M207" s="159">
        <f t="shared" si="69"/>
        <v>1.000566507</v>
      </c>
      <c r="N207" s="159">
        <f t="shared" ca="1" si="70"/>
        <v>1.001935222</v>
      </c>
      <c r="O207" s="158">
        <f t="shared" si="80"/>
        <v>0</v>
      </c>
      <c r="P207" s="155">
        <f t="shared" ca="1" si="71"/>
        <v>1881.69375947</v>
      </c>
      <c r="Q207" s="160">
        <f t="shared" si="72"/>
        <v>0</v>
      </c>
      <c r="R207" s="155">
        <f t="shared" si="73"/>
        <v>0</v>
      </c>
      <c r="S207" s="161" t="str">
        <f t="shared" si="81"/>
        <v>A+J=</v>
      </c>
      <c r="T207" s="156">
        <f t="shared" si="82"/>
        <v>43997</v>
      </c>
      <c r="U207" s="3"/>
      <c r="V207" s="3"/>
      <c r="W207" s="50">
        <f>[2]Plan1!$A265</f>
        <v>44920</v>
      </c>
      <c r="X207" s="50" t="str">
        <f>[2]Plan1!$C265</f>
        <v>Natal</v>
      </c>
      <c r="Y207" s="22"/>
      <c r="Z207" s="1"/>
      <c r="AA207" s="39"/>
      <c r="AB207" s="49"/>
      <c r="AC207" s="49"/>
      <c r="AD207" s="49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ht="12.75" x14ac:dyDescent="0.2">
      <c r="A208" s="151">
        <f t="shared" si="74"/>
        <v>43825</v>
      </c>
      <c r="B208" s="152">
        <f t="shared" ca="1" si="83"/>
        <v>974221.69375947001</v>
      </c>
      <c r="C208" s="153">
        <f t="shared" si="75"/>
        <v>972340</v>
      </c>
      <c r="D208" s="154">
        <f ca="1">IF(A208&lt;$B$1,VLOOKUP(A208,[1]DI!$A$4:$B$15000,2,FALSE),0)</f>
        <v>4.4000000000000004E-2</v>
      </c>
      <c r="E208" s="155">
        <f t="shared" ca="1" si="84"/>
        <v>1.0001708899999999</v>
      </c>
      <c r="F208" s="155">
        <f ca="1">(TRUNC(PRODUCT($E$12:$E207),16))</f>
        <v>1.0300791734549</v>
      </c>
      <c r="G208" s="155">
        <f t="shared" ca="1" si="85"/>
        <v>1.02867201394371</v>
      </c>
      <c r="H208" s="155">
        <f t="shared" ca="1" si="86"/>
        <v>1.00136794</v>
      </c>
      <c r="I208" s="154">
        <f t="shared" si="76"/>
        <v>1.7999999999999999E-2</v>
      </c>
      <c r="J208" s="156">
        <f t="shared" si="77"/>
        <v>43812</v>
      </c>
      <c r="K208" s="157">
        <f t="shared" si="78"/>
        <v>8</v>
      </c>
      <c r="L208" s="158">
        <f t="shared" si="79"/>
        <v>8</v>
      </c>
      <c r="M208" s="159">
        <f t="shared" si="69"/>
        <v>1.000566507</v>
      </c>
      <c r="N208" s="159">
        <f t="shared" ca="1" si="70"/>
        <v>1.001935222</v>
      </c>
      <c r="O208" s="158">
        <f t="shared" si="80"/>
        <v>0</v>
      </c>
      <c r="P208" s="155">
        <f t="shared" ca="1" si="71"/>
        <v>1881.69375947</v>
      </c>
      <c r="Q208" s="160">
        <f t="shared" si="72"/>
        <v>0</v>
      </c>
      <c r="R208" s="155">
        <f t="shared" si="73"/>
        <v>0</v>
      </c>
      <c r="S208" s="161" t="str">
        <f t="shared" si="81"/>
        <v>A+J=</v>
      </c>
      <c r="T208" s="156">
        <f t="shared" si="82"/>
        <v>43997</v>
      </c>
      <c r="U208" s="3"/>
      <c r="V208" s="3"/>
      <c r="W208" s="50">
        <f>[2]Plan1!$A266</f>
        <v>44927</v>
      </c>
      <c r="X208" s="50" t="str">
        <f>[2]Plan1!$C266</f>
        <v>Confraternização Universal</v>
      </c>
      <c r="Y208" s="22"/>
      <c r="Z208" s="1"/>
      <c r="AA208" s="39"/>
      <c r="AB208" s="49"/>
      <c r="AC208" s="49"/>
      <c r="AD208" s="49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ht="12.75" x14ac:dyDescent="0.2">
      <c r="A209" s="151">
        <f t="shared" si="74"/>
        <v>43826</v>
      </c>
      <c r="B209" s="152">
        <f t="shared" ca="1" si="83"/>
        <v>974457.15755855001</v>
      </c>
      <c r="C209" s="153">
        <f t="shared" si="75"/>
        <v>972340</v>
      </c>
      <c r="D209" s="154">
        <f ca="1">IF(A209&lt;$B$1,VLOOKUP(A209,[1]DI!$A$4:$B$15000,2,FALSE),0)</f>
        <v>4.4000000000000004E-2</v>
      </c>
      <c r="E209" s="155">
        <f t="shared" ca="1" si="84"/>
        <v>1.0001708899999999</v>
      </c>
      <c r="F209" s="155">
        <f ca="1">(TRUNC(PRODUCT($E$12:$E208),16))</f>
        <v>1.03025520368485</v>
      </c>
      <c r="G209" s="155">
        <f t="shared" ca="1" si="85"/>
        <v>1.02867201394371</v>
      </c>
      <c r="H209" s="155">
        <f t="shared" ca="1" si="86"/>
        <v>1.00153906</v>
      </c>
      <c r="I209" s="154">
        <f t="shared" si="76"/>
        <v>1.7999999999999999E-2</v>
      </c>
      <c r="J209" s="156">
        <f t="shared" si="77"/>
        <v>43812</v>
      </c>
      <c r="K209" s="157">
        <f t="shared" si="78"/>
        <v>9</v>
      </c>
      <c r="L209" s="158">
        <f t="shared" si="79"/>
        <v>9</v>
      </c>
      <c r="M209" s="159">
        <f t="shared" si="69"/>
        <v>1.000637343</v>
      </c>
      <c r="N209" s="159">
        <f t="shared" ca="1" si="70"/>
        <v>1.0021773839999999</v>
      </c>
      <c r="O209" s="158">
        <f t="shared" si="80"/>
        <v>0</v>
      </c>
      <c r="P209" s="155">
        <f t="shared" ca="1" si="71"/>
        <v>2117.15755855</v>
      </c>
      <c r="Q209" s="160">
        <f t="shared" si="72"/>
        <v>0</v>
      </c>
      <c r="R209" s="155">
        <f t="shared" si="73"/>
        <v>0</v>
      </c>
      <c r="S209" s="161" t="str">
        <f t="shared" si="81"/>
        <v>A+J=</v>
      </c>
      <c r="T209" s="156">
        <f t="shared" si="82"/>
        <v>43997</v>
      </c>
      <c r="U209" s="3"/>
      <c r="V209" s="3"/>
      <c r="W209" s="50">
        <f>[2]Plan1!$A267</f>
        <v>44977</v>
      </c>
      <c r="X209" s="50" t="str">
        <f>[2]Plan1!$C267</f>
        <v>Carnaval</v>
      </c>
      <c r="Y209" s="22"/>
      <c r="Z209" s="1"/>
      <c r="AA209" s="39"/>
      <c r="AB209" s="49"/>
      <c r="AC209" s="49"/>
      <c r="AD209" s="49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ht="12.75" x14ac:dyDescent="0.2">
      <c r="A210" s="151">
        <f t="shared" si="74"/>
        <v>43827</v>
      </c>
      <c r="B210" s="152">
        <f t="shared" ca="1" si="83"/>
        <v>974692.67872570001</v>
      </c>
      <c r="C210" s="153">
        <f t="shared" si="75"/>
        <v>972340</v>
      </c>
      <c r="D210" s="154">
        <f ca="1">IF(A210&lt;$B$1,VLOOKUP(A210,[1]DI!$A$4:$B$15000,2,FALSE),0)</f>
        <v>0</v>
      </c>
      <c r="E210" s="155">
        <f t="shared" ca="1" si="84"/>
        <v>1</v>
      </c>
      <c r="F210" s="155">
        <f ca="1">(TRUNC(PRODUCT($E$12:$E209),16))</f>
        <v>1.03043126399661</v>
      </c>
      <c r="G210" s="155">
        <f t="shared" ca="1" si="85"/>
        <v>1.02867201394371</v>
      </c>
      <c r="H210" s="155">
        <f t="shared" ca="1" si="86"/>
        <v>1.0017102099999999</v>
      </c>
      <c r="I210" s="154">
        <f t="shared" si="76"/>
        <v>1.7999999999999999E-2</v>
      </c>
      <c r="J210" s="156">
        <f t="shared" si="77"/>
        <v>43812</v>
      </c>
      <c r="K210" s="157">
        <f t="shared" si="78"/>
        <v>9</v>
      </c>
      <c r="L210" s="158">
        <f t="shared" si="79"/>
        <v>10</v>
      </c>
      <c r="M210" s="159">
        <f t="shared" si="69"/>
        <v>1.0007081840000001</v>
      </c>
      <c r="N210" s="159">
        <f t="shared" ca="1" si="70"/>
        <v>1.002419605</v>
      </c>
      <c r="O210" s="158">
        <f t="shared" si="80"/>
        <v>0</v>
      </c>
      <c r="P210" s="155">
        <f t="shared" ca="1" si="71"/>
        <v>2352.6787257000001</v>
      </c>
      <c r="Q210" s="160">
        <f t="shared" si="72"/>
        <v>0</v>
      </c>
      <c r="R210" s="155">
        <f t="shared" si="73"/>
        <v>0</v>
      </c>
      <c r="S210" s="161" t="str">
        <f t="shared" si="81"/>
        <v>A+J=</v>
      </c>
      <c r="T210" s="156">
        <f t="shared" si="82"/>
        <v>43997</v>
      </c>
      <c r="U210" s="3"/>
      <c r="V210" s="3"/>
      <c r="W210" s="50">
        <f>[2]Plan1!$A268</f>
        <v>44978</v>
      </c>
      <c r="X210" s="50" t="str">
        <f>[2]Plan1!$C268</f>
        <v>Carnaval</v>
      </c>
      <c r="Y210" s="23"/>
      <c r="Z210" s="1"/>
      <c r="AA210" s="27"/>
      <c r="AB210" s="49"/>
      <c r="AC210" s="49"/>
      <c r="AD210" s="49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ht="12.75" x14ac:dyDescent="0.2">
      <c r="A211" s="151">
        <f t="shared" si="74"/>
        <v>43828</v>
      </c>
      <c r="B211" s="152">
        <f t="shared" ca="1" si="83"/>
        <v>974692.67872570001</v>
      </c>
      <c r="C211" s="153">
        <f t="shared" si="75"/>
        <v>972340</v>
      </c>
      <c r="D211" s="154">
        <f ca="1">IF(A211&lt;$B$1,VLOOKUP(A211,[1]DI!$A$4:$B$15000,2,FALSE),0)</f>
        <v>0</v>
      </c>
      <c r="E211" s="155">
        <f t="shared" ca="1" si="84"/>
        <v>1</v>
      </c>
      <c r="F211" s="155">
        <f ca="1">(TRUNC(PRODUCT($E$12:$E210),16))</f>
        <v>1.03043126399661</v>
      </c>
      <c r="G211" s="155">
        <f t="shared" ca="1" si="85"/>
        <v>1.02867201394371</v>
      </c>
      <c r="H211" s="155">
        <f t="shared" ca="1" si="86"/>
        <v>1.0017102099999999</v>
      </c>
      <c r="I211" s="154">
        <f t="shared" si="76"/>
        <v>1.7999999999999999E-2</v>
      </c>
      <c r="J211" s="156">
        <f t="shared" si="77"/>
        <v>43812</v>
      </c>
      <c r="K211" s="157">
        <f t="shared" si="78"/>
        <v>9</v>
      </c>
      <c r="L211" s="158">
        <f t="shared" si="79"/>
        <v>10</v>
      </c>
      <c r="M211" s="159">
        <f t="shared" si="69"/>
        <v>1.0007081840000001</v>
      </c>
      <c r="N211" s="159">
        <f t="shared" ca="1" si="70"/>
        <v>1.002419605</v>
      </c>
      <c r="O211" s="158">
        <f t="shared" si="80"/>
        <v>0</v>
      </c>
      <c r="P211" s="155">
        <f t="shared" ca="1" si="71"/>
        <v>2352.6787257000001</v>
      </c>
      <c r="Q211" s="160">
        <f t="shared" si="72"/>
        <v>0</v>
      </c>
      <c r="R211" s="155">
        <f t="shared" si="73"/>
        <v>0</v>
      </c>
      <c r="S211" s="161" t="str">
        <f t="shared" si="81"/>
        <v>A+J=</v>
      </c>
      <c r="T211" s="156">
        <f t="shared" si="82"/>
        <v>43997</v>
      </c>
      <c r="U211" s="3"/>
      <c r="V211" s="3"/>
      <c r="W211" s="50">
        <f>[2]Plan1!$A269</f>
        <v>45023</v>
      </c>
      <c r="X211" s="50" t="str">
        <f>[2]Plan1!$C269</f>
        <v>Paixão de Cristo</v>
      </c>
      <c r="Y211" s="23"/>
      <c r="Z211" s="1"/>
      <c r="AA211" s="40"/>
      <c r="AB211" s="49"/>
      <c r="AC211" s="49"/>
      <c r="AD211" s="49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ht="12.75" x14ac:dyDescent="0.2">
      <c r="A212" s="151">
        <f t="shared" si="74"/>
        <v>43829</v>
      </c>
      <c r="B212" s="152">
        <f t="shared" ca="1" si="83"/>
        <v>974692.67872570001</v>
      </c>
      <c r="C212" s="153">
        <f t="shared" si="75"/>
        <v>972340</v>
      </c>
      <c r="D212" s="154">
        <f ca="1">IF(A212&lt;$B$1,VLOOKUP(A212,[1]DI!$A$4:$B$15000,2,FALSE),0)</f>
        <v>4.4000000000000004E-2</v>
      </c>
      <c r="E212" s="155">
        <f t="shared" ca="1" si="84"/>
        <v>1.0001708899999999</v>
      </c>
      <c r="F212" s="155">
        <f ca="1">(TRUNC(PRODUCT($E$12:$E211),16))</f>
        <v>1.03043126399661</v>
      </c>
      <c r="G212" s="155">
        <f t="shared" ca="1" si="85"/>
        <v>1.02867201394371</v>
      </c>
      <c r="H212" s="155">
        <f t="shared" ca="1" si="86"/>
        <v>1.0017102099999999</v>
      </c>
      <c r="I212" s="154">
        <f t="shared" si="76"/>
        <v>1.7999999999999999E-2</v>
      </c>
      <c r="J212" s="156">
        <f t="shared" si="77"/>
        <v>43812</v>
      </c>
      <c r="K212" s="157">
        <f t="shared" si="78"/>
        <v>10</v>
      </c>
      <c r="L212" s="158">
        <f t="shared" si="79"/>
        <v>10</v>
      </c>
      <c r="M212" s="159">
        <f t="shared" si="69"/>
        <v>1.0007081840000001</v>
      </c>
      <c r="N212" s="159">
        <f t="shared" ca="1" si="70"/>
        <v>1.002419605</v>
      </c>
      <c r="O212" s="158">
        <f t="shared" si="80"/>
        <v>0</v>
      </c>
      <c r="P212" s="155">
        <f t="shared" ca="1" si="71"/>
        <v>2352.6787257000001</v>
      </c>
      <c r="Q212" s="160">
        <f t="shared" si="72"/>
        <v>0</v>
      </c>
      <c r="R212" s="155">
        <f t="shared" si="73"/>
        <v>0</v>
      </c>
      <c r="S212" s="161" t="str">
        <f t="shared" si="81"/>
        <v>A+J=</v>
      </c>
      <c r="T212" s="156">
        <f t="shared" si="82"/>
        <v>43997</v>
      </c>
      <c r="U212" s="3"/>
      <c r="V212" s="3"/>
      <c r="W212" s="50">
        <f>[2]Plan1!$A270</f>
        <v>45037</v>
      </c>
      <c r="X212" s="50" t="str">
        <f>[2]Plan1!$C270</f>
        <v>Tiradentes</v>
      </c>
      <c r="Y212" s="22"/>
      <c r="Z212" s="1"/>
      <c r="AA212" s="41"/>
      <c r="AB212" s="49"/>
      <c r="AC212" s="49"/>
      <c r="AD212" s="49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ht="12.75" x14ac:dyDescent="0.2">
      <c r="A213" s="151">
        <f t="shared" si="74"/>
        <v>43830</v>
      </c>
      <c r="B213" s="152">
        <f t="shared" ca="1" si="83"/>
        <v>974928.26795663999</v>
      </c>
      <c r="C213" s="153">
        <f t="shared" si="75"/>
        <v>972340</v>
      </c>
      <c r="D213" s="154">
        <f ca="1">IF(A213&lt;$B$1,VLOOKUP(A213,[1]DI!$A$4:$B$15000,2,FALSE),0)</f>
        <v>4.4000000000000004E-2</v>
      </c>
      <c r="E213" s="155">
        <f t="shared" ca="1" si="84"/>
        <v>1.0001708899999999</v>
      </c>
      <c r="F213" s="155">
        <f ca="1">(TRUNC(PRODUCT($E$12:$E212),16))</f>
        <v>1.03060735439531</v>
      </c>
      <c r="G213" s="155">
        <f t="shared" ca="1" si="85"/>
        <v>1.02867201394371</v>
      </c>
      <c r="H213" s="155">
        <f t="shared" ca="1" si="86"/>
        <v>1.0018814</v>
      </c>
      <c r="I213" s="154">
        <f t="shared" si="76"/>
        <v>1.7999999999999999E-2</v>
      </c>
      <c r="J213" s="156">
        <f t="shared" si="77"/>
        <v>43812</v>
      </c>
      <c r="K213" s="157">
        <f t="shared" si="78"/>
        <v>11</v>
      </c>
      <c r="L213" s="158">
        <f t="shared" si="79"/>
        <v>11</v>
      </c>
      <c r="M213" s="159">
        <f t="shared" si="69"/>
        <v>1.0007790299999999</v>
      </c>
      <c r="N213" s="159">
        <f t="shared" ca="1" si="70"/>
        <v>1.002661896</v>
      </c>
      <c r="O213" s="158">
        <f t="shared" si="80"/>
        <v>0</v>
      </c>
      <c r="P213" s="155">
        <f t="shared" ca="1" si="71"/>
        <v>2588.2679566400002</v>
      </c>
      <c r="Q213" s="160">
        <f t="shared" si="72"/>
        <v>0</v>
      </c>
      <c r="R213" s="155">
        <f t="shared" si="73"/>
        <v>0</v>
      </c>
      <c r="S213" s="161" t="str">
        <f t="shared" si="81"/>
        <v>A+J=</v>
      </c>
      <c r="T213" s="156">
        <f t="shared" si="82"/>
        <v>43997</v>
      </c>
      <c r="U213" s="3"/>
      <c r="V213" s="3"/>
      <c r="W213" s="50">
        <f>[2]Plan1!$A271</f>
        <v>45047</v>
      </c>
      <c r="X213" s="50" t="str">
        <f>[2]Plan1!$C271</f>
        <v>Dia do Trabalho</v>
      </c>
      <c r="Y213" s="22"/>
      <c r="Z213" s="1"/>
      <c r="AA213" s="41"/>
      <c r="AB213" s="49"/>
      <c r="AC213" s="49"/>
      <c r="AD213" s="49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ht="12.75" x14ac:dyDescent="0.2">
      <c r="A214" s="151">
        <f t="shared" si="74"/>
        <v>43831</v>
      </c>
      <c r="B214" s="152">
        <f t="shared" ca="1" si="83"/>
        <v>975163.90385988995</v>
      </c>
      <c r="C214" s="153">
        <f t="shared" si="75"/>
        <v>972340</v>
      </c>
      <c r="D214" s="154">
        <f ca="1">IF(A214&lt;$B$1,VLOOKUP(A214,[1]DI!$A$4:$B$15000,2,FALSE),0)</f>
        <v>0</v>
      </c>
      <c r="E214" s="155">
        <f t="shared" ca="1" si="84"/>
        <v>1</v>
      </c>
      <c r="F214" s="155">
        <f ca="1">(TRUNC(PRODUCT($E$12:$E213),16))</f>
        <v>1.03078347488611</v>
      </c>
      <c r="G214" s="155">
        <f t="shared" ca="1" si="85"/>
        <v>1.02867201394371</v>
      </c>
      <c r="H214" s="155">
        <f t="shared" ca="1" si="86"/>
        <v>1.00205261</v>
      </c>
      <c r="I214" s="154">
        <f t="shared" si="76"/>
        <v>1.7999999999999999E-2</v>
      </c>
      <c r="J214" s="156">
        <f t="shared" si="77"/>
        <v>43812</v>
      </c>
      <c r="K214" s="157">
        <f t="shared" si="78"/>
        <v>11</v>
      </c>
      <c r="L214" s="158">
        <f t="shared" si="79"/>
        <v>12</v>
      </c>
      <c r="M214" s="159">
        <f t="shared" si="69"/>
        <v>1.0008498809999999</v>
      </c>
      <c r="N214" s="159">
        <f t="shared" ca="1" si="70"/>
        <v>1.0029042349999999</v>
      </c>
      <c r="O214" s="158">
        <f t="shared" si="80"/>
        <v>0</v>
      </c>
      <c r="P214" s="155">
        <f t="shared" ca="1" si="71"/>
        <v>2823.9038598900001</v>
      </c>
      <c r="Q214" s="160">
        <f t="shared" si="72"/>
        <v>0</v>
      </c>
      <c r="R214" s="155">
        <f t="shared" si="73"/>
        <v>0</v>
      </c>
      <c r="S214" s="161" t="str">
        <f t="shared" si="81"/>
        <v>A+J=</v>
      </c>
      <c r="T214" s="156">
        <f t="shared" si="82"/>
        <v>43997</v>
      </c>
      <c r="U214" s="3"/>
      <c r="V214" s="3"/>
      <c r="W214" s="50">
        <f>[2]Plan1!$A272</f>
        <v>45085</v>
      </c>
      <c r="X214" s="50" t="str">
        <f>[2]Plan1!$C272</f>
        <v>Corpus Christi</v>
      </c>
      <c r="Y214" s="22"/>
      <c r="Z214" s="1"/>
      <c r="AA214" s="41"/>
      <c r="AB214" s="49"/>
      <c r="AC214" s="49"/>
      <c r="AD214" s="49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ht="12.75" x14ac:dyDescent="0.2">
      <c r="A215" s="151">
        <f t="shared" si="74"/>
        <v>43832</v>
      </c>
      <c r="B215" s="152">
        <f t="shared" ca="1" si="83"/>
        <v>975163.90385988995</v>
      </c>
      <c r="C215" s="153">
        <f t="shared" si="75"/>
        <v>972340</v>
      </c>
      <c r="D215" s="154">
        <f ca="1">IF(A215&lt;$B$1,VLOOKUP(A215,[1]DI!$A$4:$B$15000,2,FALSE),0)</f>
        <v>4.4000000000000004E-2</v>
      </c>
      <c r="E215" s="155">
        <f t="shared" ca="1" si="84"/>
        <v>1.0001708899999999</v>
      </c>
      <c r="F215" s="155">
        <f ca="1">(TRUNC(PRODUCT($E$12:$E214),16))</f>
        <v>1.03078347488611</v>
      </c>
      <c r="G215" s="155">
        <f t="shared" ca="1" si="85"/>
        <v>1.02867201394371</v>
      </c>
      <c r="H215" s="155">
        <f t="shared" ca="1" si="86"/>
        <v>1.00205261</v>
      </c>
      <c r="I215" s="154">
        <f t="shared" si="76"/>
        <v>1.7999999999999999E-2</v>
      </c>
      <c r="J215" s="156">
        <f t="shared" si="77"/>
        <v>43812</v>
      </c>
      <c r="K215" s="157">
        <f t="shared" si="78"/>
        <v>12</v>
      </c>
      <c r="L215" s="158">
        <f t="shared" si="79"/>
        <v>12</v>
      </c>
      <c r="M215" s="159">
        <f t="shared" si="69"/>
        <v>1.0008498809999999</v>
      </c>
      <c r="N215" s="159">
        <f t="shared" ca="1" si="70"/>
        <v>1.0029042349999999</v>
      </c>
      <c r="O215" s="158">
        <f t="shared" si="80"/>
        <v>0</v>
      </c>
      <c r="P215" s="155">
        <f t="shared" ca="1" si="71"/>
        <v>2823.9038598900001</v>
      </c>
      <c r="Q215" s="160">
        <f t="shared" si="72"/>
        <v>0</v>
      </c>
      <c r="R215" s="155">
        <f t="shared" si="73"/>
        <v>0</v>
      </c>
      <c r="S215" s="161" t="str">
        <f t="shared" si="81"/>
        <v>A+J=</v>
      </c>
      <c r="T215" s="156">
        <f t="shared" si="82"/>
        <v>43997</v>
      </c>
      <c r="U215" s="3"/>
      <c r="V215" s="3"/>
      <c r="W215" s="50">
        <f>[2]Plan1!$A273</f>
        <v>45176</v>
      </c>
      <c r="X215" s="50" t="str">
        <f>[2]Plan1!$C273</f>
        <v>Independência do Brasil</v>
      </c>
      <c r="Y215" s="22"/>
      <c r="Z215" s="1"/>
      <c r="AA215" s="41"/>
      <c r="AB215" s="49"/>
      <c r="AC215" s="49"/>
      <c r="AD215" s="49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ht="12.75" x14ac:dyDescent="0.2">
      <c r="A216" s="151">
        <f t="shared" si="74"/>
        <v>43833</v>
      </c>
      <c r="B216" s="152">
        <f t="shared" ca="1" si="83"/>
        <v>975399.59907590004</v>
      </c>
      <c r="C216" s="153">
        <f t="shared" si="75"/>
        <v>972340</v>
      </c>
      <c r="D216" s="154">
        <f ca="1">IF(A216&lt;$B$1,VLOOKUP(A216,[1]DI!$A$4:$B$15000,2,FALSE),0)</f>
        <v>4.4000000000000004E-2</v>
      </c>
      <c r="E216" s="155">
        <f t="shared" ca="1" si="84"/>
        <v>1.0001708899999999</v>
      </c>
      <c r="F216" s="155">
        <f ca="1">(TRUNC(PRODUCT($E$12:$E215),16))</f>
        <v>1.03095962547413</v>
      </c>
      <c r="G216" s="155">
        <f t="shared" ca="1" si="85"/>
        <v>1.02867201394371</v>
      </c>
      <c r="H216" s="155">
        <f t="shared" ca="1" si="86"/>
        <v>1.00222385</v>
      </c>
      <c r="I216" s="154">
        <f t="shared" si="76"/>
        <v>1.7999999999999999E-2</v>
      </c>
      <c r="J216" s="156">
        <f t="shared" si="77"/>
        <v>43812</v>
      </c>
      <c r="K216" s="157">
        <f t="shared" si="78"/>
        <v>13</v>
      </c>
      <c r="L216" s="158">
        <f t="shared" si="79"/>
        <v>13</v>
      </c>
      <c r="M216" s="159">
        <f t="shared" si="69"/>
        <v>1.0009207369999999</v>
      </c>
      <c r="N216" s="159">
        <f t="shared" ca="1" si="70"/>
        <v>1.003146635</v>
      </c>
      <c r="O216" s="158">
        <f t="shared" si="80"/>
        <v>0</v>
      </c>
      <c r="P216" s="155">
        <f t="shared" ca="1" si="71"/>
        <v>3059.5990759000001</v>
      </c>
      <c r="Q216" s="160">
        <f t="shared" si="72"/>
        <v>0</v>
      </c>
      <c r="R216" s="155">
        <f t="shared" si="73"/>
        <v>0</v>
      </c>
      <c r="S216" s="161" t="str">
        <f t="shared" si="81"/>
        <v>A+J=</v>
      </c>
      <c r="T216" s="156">
        <f t="shared" si="82"/>
        <v>43997</v>
      </c>
      <c r="U216" s="3"/>
      <c r="V216" s="3"/>
      <c r="W216" s="50">
        <f>[2]Plan1!$A274</f>
        <v>45211</v>
      </c>
      <c r="X216" s="50" t="str">
        <f>[2]Plan1!$C274</f>
        <v>Nossa Sr.a Aparecida - Padroeira do Brasil</v>
      </c>
      <c r="Y216" s="22"/>
      <c r="Z216" s="1"/>
      <c r="AA216" s="41"/>
      <c r="AB216" s="49"/>
      <c r="AC216" s="49"/>
      <c r="AD216" s="49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ht="12.75" x14ac:dyDescent="0.2">
      <c r="A217" s="151">
        <f t="shared" si="74"/>
        <v>43834</v>
      </c>
      <c r="B217" s="152">
        <f t="shared" ca="1" si="83"/>
        <v>975635.35068762</v>
      </c>
      <c r="C217" s="153">
        <f t="shared" si="75"/>
        <v>972340</v>
      </c>
      <c r="D217" s="154">
        <f ca="1">IF(A217&lt;$B$1,VLOOKUP(A217,[1]DI!$A$4:$B$15000,2,FALSE),0)</f>
        <v>0</v>
      </c>
      <c r="E217" s="155">
        <f t="shared" ca="1" si="84"/>
        <v>1</v>
      </c>
      <c r="F217" s="155">
        <f ca="1">(TRUNC(PRODUCT($E$12:$E216),16))</f>
        <v>1.0311358061645299</v>
      </c>
      <c r="G217" s="155">
        <f t="shared" ca="1" si="85"/>
        <v>1.02867201394371</v>
      </c>
      <c r="H217" s="155">
        <f t="shared" ca="1" si="86"/>
        <v>1.0023951200000001</v>
      </c>
      <c r="I217" s="154">
        <f t="shared" si="76"/>
        <v>1.7999999999999999E-2</v>
      </c>
      <c r="J217" s="156">
        <f t="shared" si="77"/>
        <v>43812</v>
      </c>
      <c r="K217" s="157">
        <f t="shared" si="78"/>
        <v>13</v>
      </c>
      <c r="L217" s="158">
        <f t="shared" si="79"/>
        <v>14</v>
      </c>
      <c r="M217" s="159">
        <f t="shared" si="69"/>
        <v>1.0009915979999999</v>
      </c>
      <c r="N217" s="159">
        <f t="shared" ca="1" si="70"/>
        <v>1.003389093</v>
      </c>
      <c r="O217" s="158">
        <f t="shared" si="80"/>
        <v>0</v>
      </c>
      <c r="P217" s="155">
        <f t="shared" ca="1" si="71"/>
        <v>3295.3506876199999</v>
      </c>
      <c r="Q217" s="160">
        <f t="shared" si="72"/>
        <v>0</v>
      </c>
      <c r="R217" s="155">
        <f t="shared" si="73"/>
        <v>0</v>
      </c>
      <c r="S217" s="161" t="str">
        <f t="shared" si="81"/>
        <v>A+J=</v>
      </c>
      <c r="T217" s="156">
        <f t="shared" si="82"/>
        <v>43997</v>
      </c>
      <c r="U217" s="3"/>
      <c r="V217" s="3"/>
      <c r="W217" s="50">
        <f>[2]Plan1!$A275</f>
        <v>45232</v>
      </c>
      <c r="X217" s="50" t="str">
        <f>[2]Plan1!$C275</f>
        <v>Finados</v>
      </c>
      <c r="Y217" s="22"/>
      <c r="Z217" s="1"/>
      <c r="AA217" s="41"/>
      <c r="AB217" s="49"/>
      <c r="AC217" s="49"/>
      <c r="AD217" s="49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ht="12.75" x14ac:dyDescent="0.2">
      <c r="A218" s="151">
        <f t="shared" si="74"/>
        <v>43835</v>
      </c>
      <c r="B218" s="152">
        <f t="shared" ca="1" si="83"/>
        <v>975635.35068762</v>
      </c>
      <c r="C218" s="153">
        <f t="shared" si="75"/>
        <v>972340</v>
      </c>
      <c r="D218" s="154">
        <f ca="1">IF(A218&lt;$B$1,VLOOKUP(A218,[1]DI!$A$4:$B$15000,2,FALSE),0)</f>
        <v>0</v>
      </c>
      <c r="E218" s="155">
        <f t="shared" ca="1" si="84"/>
        <v>1</v>
      </c>
      <c r="F218" s="155">
        <f ca="1">(TRUNC(PRODUCT($E$12:$E217),16))</f>
        <v>1.0311358061645299</v>
      </c>
      <c r="G218" s="155">
        <f t="shared" ca="1" si="85"/>
        <v>1.02867201394371</v>
      </c>
      <c r="H218" s="155">
        <f t="shared" ca="1" si="86"/>
        <v>1.0023951200000001</v>
      </c>
      <c r="I218" s="154">
        <f t="shared" si="76"/>
        <v>1.7999999999999999E-2</v>
      </c>
      <c r="J218" s="156">
        <f t="shared" si="77"/>
        <v>43812</v>
      </c>
      <c r="K218" s="157">
        <f t="shared" si="78"/>
        <v>13</v>
      </c>
      <c r="L218" s="158">
        <f t="shared" si="79"/>
        <v>14</v>
      </c>
      <c r="M218" s="159">
        <f t="shared" si="69"/>
        <v>1.0009915979999999</v>
      </c>
      <c r="N218" s="159">
        <f t="shared" ca="1" si="70"/>
        <v>1.003389093</v>
      </c>
      <c r="O218" s="158">
        <f t="shared" si="80"/>
        <v>0</v>
      </c>
      <c r="P218" s="155">
        <f t="shared" ca="1" si="71"/>
        <v>3295.3506876199999</v>
      </c>
      <c r="Q218" s="160">
        <f t="shared" si="72"/>
        <v>0</v>
      </c>
      <c r="R218" s="155">
        <f t="shared" si="73"/>
        <v>0</v>
      </c>
      <c r="S218" s="161" t="str">
        <f t="shared" si="81"/>
        <v>A+J=</v>
      </c>
      <c r="T218" s="156">
        <f t="shared" si="82"/>
        <v>43997</v>
      </c>
      <c r="U218" s="3"/>
      <c r="V218" s="3"/>
      <c r="W218" s="50">
        <f>[2]Plan1!$A276</f>
        <v>45245</v>
      </c>
      <c r="X218" s="50" t="str">
        <f>[2]Plan1!$C276</f>
        <v>Proclamação da República</v>
      </c>
      <c r="Y218" s="22"/>
      <c r="Z218" s="1"/>
      <c r="AA218" s="41"/>
      <c r="AB218" s="49"/>
      <c r="AC218" s="49"/>
      <c r="AD218" s="49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ht="12.75" x14ac:dyDescent="0.2">
      <c r="A219" s="151">
        <f t="shared" si="74"/>
        <v>43836</v>
      </c>
      <c r="B219" s="152">
        <f t="shared" ca="1" si="83"/>
        <v>975635.35068762</v>
      </c>
      <c r="C219" s="153">
        <f t="shared" si="75"/>
        <v>972340</v>
      </c>
      <c r="D219" s="154">
        <f ca="1">IF(A219&lt;$B$1,VLOOKUP(A219,[1]DI!$A$4:$B$15000,2,FALSE),0)</f>
        <v>4.4000000000000004E-2</v>
      </c>
      <c r="E219" s="155">
        <f t="shared" ca="1" si="84"/>
        <v>1.0001708899999999</v>
      </c>
      <c r="F219" s="155">
        <f ca="1">(TRUNC(PRODUCT($E$12:$E218),16))</f>
        <v>1.0311358061645299</v>
      </c>
      <c r="G219" s="155">
        <f t="shared" ca="1" si="85"/>
        <v>1.02867201394371</v>
      </c>
      <c r="H219" s="155">
        <f t="shared" ca="1" si="86"/>
        <v>1.0023951200000001</v>
      </c>
      <c r="I219" s="154">
        <f t="shared" si="76"/>
        <v>1.7999999999999999E-2</v>
      </c>
      <c r="J219" s="156">
        <f t="shared" si="77"/>
        <v>43812</v>
      </c>
      <c r="K219" s="157">
        <f t="shared" si="78"/>
        <v>14</v>
      </c>
      <c r="L219" s="158">
        <f t="shared" si="79"/>
        <v>14</v>
      </c>
      <c r="M219" s="159">
        <f t="shared" si="69"/>
        <v>1.0009915979999999</v>
      </c>
      <c r="N219" s="159">
        <f t="shared" ca="1" si="70"/>
        <v>1.003389093</v>
      </c>
      <c r="O219" s="158">
        <f t="shared" si="80"/>
        <v>0</v>
      </c>
      <c r="P219" s="155">
        <f t="shared" ca="1" si="71"/>
        <v>3295.3506876199999</v>
      </c>
      <c r="Q219" s="160">
        <f t="shared" si="72"/>
        <v>0</v>
      </c>
      <c r="R219" s="155">
        <f t="shared" si="73"/>
        <v>0</v>
      </c>
      <c r="S219" s="161" t="str">
        <f t="shared" si="81"/>
        <v>A+J=</v>
      </c>
      <c r="T219" s="156">
        <f t="shared" si="82"/>
        <v>43997</v>
      </c>
      <c r="U219" s="3"/>
      <c r="V219" s="3"/>
      <c r="W219" s="50">
        <f>[2]Plan1!$A277</f>
        <v>45285</v>
      </c>
      <c r="X219" s="50" t="str">
        <f>[2]Plan1!$C277</f>
        <v>Natal</v>
      </c>
      <c r="Y219" s="22"/>
      <c r="Z219" s="1"/>
      <c r="AA219" s="41"/>
      <c r="AB219" s="49"/>
      <c r="AC219" s="49"/>
      <c r="AD219" s="49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ht="12.75" x14ac:dyDescent="0.2">
      <c r="A220" s="151">
        <f t="shared" si="74"/>
        <v>43837</v>
      </c>
      <c r="B220" s="152">
        <f t="shared" ca="1" si="83"/>
        <v>975871.16063973994</v>
      </c>
      <c r="C220" s="153">
        <f t="shared" si="75"/>
        <v>972340</v>
      </c>
      <c r="D220" s="154">
        <f ca="1">IF(A220&lt;$B$1,VLOOKUP(A220,[1]DI!$A$4:$B$15000,2,FALSE),0)</f>
        <v>4.4000000000000004E-2</v>
      </c>
      <c r="E220" s="155">
        <f t="shared" ca="1" si="84"/>
        <v>1.0001708899999999</v>
      </c>
      <c r="F220" s="155">
        <f ca="1">(TRUNC(PRODUCT($E$12:$E219),16))</f>
        <v>1.0313120169624399</v>
      </c>
      <c r="G220" s="155">
        <f t="shared" ca="1" si="85"/>
        <v>1.02867201394371</v>
      </c>
      <c r="H220" s="155">
        <f t="shared" ca="1" si="86"/>
        <v>1.00256642</v>
      </c>
      <c r="I220" s="154">
        <f t="shared" si="76"/>
        <v>1.7999999999999999E-2</v>
      </c>
      <c r="J220" s="156">
        <f t="shared" si="77"/>
        <v>43812</v>
      </c>
      <c r="K220" s="157">
        <f t="shared" si="78"/>
        <v>15</v>
      </c>
      <c r="L220" s="158">
        <f t="shared" si="79"/>
        <v>15</v>
      </c>
      <c r="M220" s="159">
        <f t="shared" si="69"/>
        <v>1.0010624640000001</v>
      </c>
      <c r="N220" s="159">
        <f t="shared" ca="1" si="70"/>
        <v>1.0036316110000001</v>
      </c>
      <c r="O220" s="158">
        <f t="shared" si="80"/>
        <v>0</v>
      </c>
      <c r="P220" s="155">
        <f t="shared" ca="1" si="71"/>
        <v>3531.1606397400001</v>
      </c>
      <c r="Q220" s="160">
        <f t="shared" si="72"/>
        <v>0</v>
      </c>
      <c r="R220" s="155">
        <f t="shared" si="73"/>
        <v>0</v>
      </c>
      <c r="S220" s="161" t="str">
        <f t="shared" si="81"/>
        <v>A+J=</v>
      </c>
      <c r="T220" s="156">
        <f t="shared" si="82"/>
        <v>43997</v>
      </c>
      <c r="U220" s="3"/>
      <c r="V220" s="3"/>
      <c r="W220" s="50">
        <f>[2]Plan1!$A278</f>
        <v>45292</v>
      </c>
      <c r="X220" s="50" t="str">
        <f>[2]Plan1!$C278</f>
        <v>Confraternização Universal</v>
      </c>
      <c r="Y220" s="22"/>
      <c r="Z220" s="1"/>
      <c r="AA220" s="41"/>
      <c r="AB220" s="49"/>
      <c r="AC220" s="49"/>
      <c r="AD220" s="49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ht="12.75" x14ac:dyDescent="0.2">
      <c r="A221" s="151">
        <f t="shared" si="74"/>
        <v>43838</v>
      </c>
      <c r="B221" s="152">
        <f t="shared" ca="1" si="83"/>
        <v>976107.02795990999</v>
      </c>
      <c r="C221" s="153">
        <f t="shared" si="75"/>
        <v>972340</v>
      </c>
      <c r="D221" s="154">
        <f ca="1">IF(A221&lt;$B$1,VLOOKUP(A221,[1]DI!$A$4:$B$15000,2,FALSE),0)</f>
        <v>4.4000000000000004E-2</v>
      </c>
      <c r="E221" s="155">
        <f t="shared" ca="1" si="84"/>
        <v>1.0001708899999999</v>
      </c>
      <c r="F221" s="155">
        <f ca="1">(TRUNC(PRODUCT($E$12:$E220),16))</f>
        <v>1.03148825787302</v>
      </c>
      <c r="G221" s="155">
        <f t="shared" ca="1" si="85"/>
        <v>1.02867201394371</v>
      </c>
      <c r="H221" s="155">
        <f t="shared" ca="1" si="86"/>
        <v>1.0027377500000001</v>
      </c>
      <c r="I221" s="154">
        <f t="shared" si="76"/>
        <v>1.7999999999999999E-2</v>
      </c>
      <c r="J221" s="156">
        <f t="shared" si="77"/>
        <v>43812</v>
      </c>
      <c r="K221" s="157">
        <f t="shared" si="78"/>
        <v>16</v>
      </c>
      <c r="L221" s="158">
        <f t="shared" si="79"/>
        <v>16</v>
      </c>
      <c r="M221" s="159">
        <f t="shared" si="69"/>
        <v>1.001133335</v>
      </c>
      <c r="N221" s="159">
        <f t="shared" ca="1" si="70"/>
        <v>1.0038741879999999</v>
      </c>
      <c r="O221" s="158">
        <f t="shared" si="80"/>
        <v>0</v>
      </c>
      <c r="P221" s="155">
        <f t="shared" ca="1" si="71"/>
        <v>3767.0279599099999</v>
      </c>
      <c r="Q221" s="160">
        <f t="shared" si="72"/>
        <v>0</v>
      </c>
      <c r="R221" s="155">
        <f t="shared" si="73"/>
        <v>0</v>
      </c>
      <c r="S221" s="161" t="str">
        <f t="shared" si="81"/>
        <v>A+J=</v>
      </c>
      <c r="T221" s="156">
        <f t="shared" si="82"/>
        <v>43997</v>
      </c>
      <c r="U221" s="3"/>
      <c r="V221" s="3"/>
      <c r="W221" s="50">
        <f>[2]Plan1!$A279</f>
        <v>45334</v>
      </c>
      <c r="X221" s="50" t="str">
        <f>[2]Plan1!$C279</f>
        <v>Carnaval</v>
      </c>
      <c r="Y221" s="22"/>
      <c r="Z221" s="1"/>
      <c r="AA221" s="41"/>
      <c r="AB221" s="49"/>
      <c r="AC221" s="49"/>
      <c r="AD221" s="49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ht="12.75" x14ac:dyDescent="0.2">
      <c r="A222" s="151">
        <f t="shared" si="74"/>
        <v>43839</v>
      </c>
      <c r="B222" s="152">
        <f t="shared" ca="1" si="83"/>
        <v>976342.95264816005</v>
      </c>
      <c r="C222" s="153">
        <f t="shared" si="75"/>
        <v>972340</v>
      </c>
      <c r="D222" s="154">
        <f ca="1">IF(A222&lt;$B$1,VLOOKUP(A222,[1]DI!$A$4:$B$15000,2,FALSE),0)</f>
        <v>4.4000000000000004E-2</v>
      </c>
      <c r="E222" s="155">
        <f t="shared" ca="1" si="84"/>
        <v>1.0001708899999999</v>
      </c>
      <c r="F222" s="155">
        <f ca="1">(TRUNC(PRODUCT($E$12:$E221),16))</f>
        <v>1.0316645289014099</v>
      </c>
      <c r="G222" s="155">
        <f t="shared" ca="1" si="85"/>
        <v>1.02867201394371</v>
      </c>
      <c r="H222" s="155">
        <f t="shared" ca="1" si="86"/>
        <v>1.00290911</v>
      </c>
      <c r="I222" s="154">
        <f t="shared" si="76"/>
        <v>1.7999999999999999E-2</v>
      </c>
      <c r="J222" s="156">
        <f t="shared" si="77"/>
        <v>43812</v>
      </c>
      <c r="K222" s="157">
        <f t="shared" si="78"/>
        <v>17</v>
      </c>
      <c r="L222" s="158">
        <f t="shared" si="79"/>
        <v>17</v>
      </c>
      <c r="M222" s="159">
        <f t="shared" si="69"/>
        <v>1.0012042109999999</v>
      </c>
      <c r="N222" s="159">
        <f t="shared" ca="1" si="70"/>
        <v>1.004116824</v>
      </c>
      <c r="O222" s="158">
        <f t="shared" si="80"/>
        <v>0</v>
      </c>
      <c r="P222" s="155">
        <f t="shared" ca="1" si="71"/>
        <v>4002.9526481600001</v>
      </c>
      <c r="Q222" s="160">
        <f t="shared" si="72"/>
        <v>0</v>
      </c>
      <c r="R222" s="155">
        <f t="shared" si="73"/>
        <v>0</v>
      </c>
      <c r="S222" s="161" t="str">
        <f t="shared" si="81"/>
        <v>A+J=</v>
      </c>
      <c r="T222" s="156">
        <f t="shared" si="82"/>
        <v>43997</v>
      </c>
      <c r="U222" s="3"/>
      <c r="V222" s="3"/>
      <c r="W222" s="50">
        <f>[2]Plan1!$A280</f>
        <v>45335</v>
      </c>
      <c r="X222" s="50" t="str">
        <f>[2]Plan1!$C280</f>
        <v>Carnaval</v>
      </c>
      <c r="Y222" s="22"/>
      <c r="Z222" s="1"/>
      <c r="AA222" s="41"/>
      <c r="AB222" s="49"/>
      <c r="AC222" s="49"/>
      <c r="AD222" s="49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ht="12.75" x14ac:dyDescent="0.2">
      <c r="A223" s="151">
        <f t="shared" si="74"/>
        <v>43840</v>
      </c>
      <c r="B223" s="152">
        <f t="shared" ca="1" si="83"/>
        <v>976578.92595339997</v>
      </c>
      <c r="C223" s="153">
        <f t="shared" si="75"/>
        <v>972340</v>
      </c>
      <c r="D223" s="154">
        <f ca="1">IF(A223&lt;$B$1,VLOOKUP(A223,[1]DI!$A$4:$B$15000,2,FALSE),0)</f>
        <v>4.4000000000000004E-2</v>
      </c>
      <c r="E223" s="155">
        <f t="shared" ca="1" si="84"/>
        <v>1.0001708899999999</v>
      </c>
      <c r="F223" s="155">
        <f ca="1">(TRUNC(PRODUCT($E$12:$E222),16))</f>
        <v>1.03184083005275</v>
      </c>
      <c r="G223" s="155">
        <f t="shared" ca="1" si="85"/>
        <v>1.02867201394371</v>
      </c>
      <c r="H223" s="155">
        <f t="shared" ca="1" si="86"/>
        <v>1.0030804900000001</v>
      </c>
      <c r="I223" s="154">
        <f t="shared" si="76"/>
        <v>1.7999999999999999E-2</v>
      </c>
      <c r="J223" s="156">
        <f t="shared" si="77"/>
        <v>43812</v>
      </c>
      <c r="K223" s="157">
        <f t="shared" si="78"/>
        <v>18</v>
      </c>
      <c r="L223" s="158">
        <f t="shared" si="79"/>
        <v>18</v>
      </c>
      <c r="M223" s="159">
        <f t="shared" si="69"/>
        <v>1.001275092</v>
      </c>
      <c r="N223" s="159">
        <f t="shared" ca="1" si="70"/>
        <v>1.00435951</v>
      </c>
      <c r="O223" s="158">
        <f t="shared" si="80"/>
        <v>0</v>
      </c>
      <c r="P223" s="155">
        <f t="shared" ca="1" si="71"/>
        <v>4238.9259534000003</v>
      </c>
      <c r="Q223" s="160">
        <f t="shared" si="72"/>
        <v>0</v>
      </c>
      <c r="R223" s="155">
        <f t="shared" si="73"/>
        <v>0</v>
      </c>
      <c r="S223" s="161" t="str">
        <f t="shared" si="81"/>
        <v>A+J=</v>
      </c>
      <c r="T223" s="156">
        <f t="shared" si="82"/>
        <v>43997</v>
      </c>
      <c r="U223" s="3"/>
      <c r="V223" s="3"/>
      <c r="W223" s="50">
        <f>[2]Plan1!$A281</f>
        <v>45380</v>
      </c>
      <c r="X223" s="50" t="str">
        <f>[2]Plan1!$C281</f>
        <v>Paixão de Cristo</v>
      </c>
      <c r="Y223" s="22"/>
      <c r="Z223" s="1"/>
      <c r="AA223" s="41"/>
      <c r="AB223" s="49"/>
      <c r="AC223" s="49"/>
      <c r="AD223" s="49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ht="12.75" x14ac:dyDescent="0.2">
      <c r="A224" s="151">
        <f t="shared" si="74"/>
        <v>43841</v>
      </c>
      <c r="B224" s="152">
        <f t="shared" ca="1" si="83"/>
        <v>976814.96635008999</v>
      </c>
      <c r="C224" s="153">
        <f t="shared" si="75"/>
        <v>972340</v>
      </c>
      <c r="D224" s="154">
        <f ca="1">IF(A224&lt;$B$1,VLOOKUP(A224,[1]DI!$A$4:$B$15000,2,FALSE),0)</f>
        <v>0</v>
      </c>
      <c r="E224" s="155">
        <f t="shared" ca="1" si="84"/>
        <v>1</v>
      </c>
      <c r="F224" s="155">
        <f ca="1">(TRUNC(PRODUCT($E$12:$E223),16))</f>
        <v>1.0320171613322</v>
      </c>
      <c r="G224" s="155">
        <f t="shared" ca="1" si="85"/>
        <v>1.02867201394371</v>
      </c>
      <c r="H224" s="155">
        <f t="shared" ca="1" si="86"/>
        <v>1.0032519099999999</v>
      </c>
      <c r="I224" s="154">
        <f t="shared" si="76"/>
        <v>1.7999999999999999E-2</v>
      </c>
      <c r="J224" s="156">
        <f t="shared" si="77"/>
        <v>43812</v>
      </c>
      <c r="K224" s="157">
        <f t="shared" si="78"/>
        <v>18</v>
      </c>
      <c r="L224" s="158">
        <f t="shared" si="79"/>
        <v>19</v>
      </c>
      <c r="M224" s="159">
        <f t="shared" si="69"/>
        <v>1.001345978</v>
      </c>
      <c r="N224" s="159">
        <f t="shared" ca="1" si="70"/>
        <v>1.0046022649999999</v>
      </c>
      <c r="O224" s="158">
        <f t="shared" si="80"/>
        <v>0</v>
      </c>
      <c r="P224" s="155">
        <f t="shared" ca="1" si="71"/>
        <v>4474.9663500899997</v>
      </c>
      <c r="Q224" s="160">
        <f t="shared" si="72"/>
        <v>0</v>
      </c>
      <c r="R224" s="155">
        <f t="shared" si="73"/>
        <v>0</v>
      </c>
      <c r="S224" s="161" t="str">
        <f t="shared" si="81"/>
        <v>A+J=</v>
      </c>
      <c r="T224" s="156">
        <f t="shared" si="82"/>
        <v>43997</v>
      </c>
      <c r="U224" s="3"/>
      <c r="V224" s="3"/>
      <c r="W224" s="50">
        <f>[2]Plan1!$A282</f>
        <v>45403</v>
      </c>
      <c r="X224" s="50" t="str">
        <f>[2]Plan1!$C282</f>
        <v>Tiradentes</v>
      </c>
      <c r="Y224" s="22"/>
      <c r="Z224" s="1"/>
      <c r="AA224" s="41"/>
      <c r="AB224" s="49"/>
      <c r="AC224" s="49"/>
      <c r="AD224" s="49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ht="12.75" x14ac:dyDescent="0.2">
      <c r="A225" s="151">
        <f t="shared" si="74"/>
        <v>43842</v>
      </c>
      <c r="B225" s="152">
        <f t="shared" ca="1" si="83"/>
        <v>976814.96635008999</v>
      </c>
      <c r="C225" s="153">
        <f t="shared" si="75"/>
        <v>972340</v>
      </c>
      <c r="D225" s="154">
        <f ca="1">IF(A225&lt;$B$1,VLOOKUP(A225,[1]DI!$A$4:$B$15000,2,FALSE),0)</f>
        <v>0</v>
      </c>
      <c r="E225" s="155">
        <f t="shared" ca="1" si="84"/>
        <v>1</v>
      </c>
      <c r="F225" s="155">
        <f ca="1">(TRUNC(PRODUCT($E$12:$E224),16))</f>
        <v>1.0320171613322</v>
      </c>
      <c r="G225" s="155">
        <f t="shared" ca="1" si="85"/>
        <v>1.02867201394371</v>
      </c>
      <c r="H225" s="155">
        <f t="shared" ca="1" si="86"/>
        <v>1.0032519099999999</v>
      </c>
      <c r="I225" s="154">
        <f t="shared" si="76"/>
        <v>1.7999999999999999E-2</v>
      </c>
      <c r="J225" s="156">
        <f t="shared" si="77"/>
        <v>43812</v>
      </c>
      <c r="K225" s="157">
        <f t="shared" si="78"/>
        <v>18</v>
      </c>
      <c r="L225" s="158">
        <f t="shared" si="79"/>
        <v>19</v>
      </c>
      <c r="M225" s="159">
        <f t="shared" si="69"/>
        <v>1.001345978</v>
      </c>
      <c r="N225" s="159">
        <f t="shared" ca="1" si="70"/>
        <v>1.0046022649999999</v>
      </c>
      <c r="O225" s="158">
        <f t="shared" si="80"/>
        <v>0</v>
      </c>
      <c r="P225" s="155">
        <f t="shared" ca="1" si="71"/>
        <v>4474.9663500899997</v>
      </c>
      <c r="Q225" s="160">
        <f t="shared" si="72"/>
        <v>0</v>
      </c>
      <c r="R225" s="155">
        <f t="shared" si="73"/>
        <v>0</v>
      </c>
      <c r="S225" s="161" t="str">
        <f t="shared" si="81"/>
        <v>A+J=</v>
      </c>
      <c r="T225" s="156">
        <f t="shared" si="82"/>
        <v>43997</v>
      </c>
      <c r="U225" s="3"/>
      <c r="V225" s="3"/>
      <c r="W225" s="50">
        <f>[2]Plan1!$A283</f>
        <v>45413</v>
      </c>
      <c r="X225" s="50" t="str">
        <f>[2]Plan1!$C283</f>
        <v>Dia do Trabalho</v>
      </c>
      <c r="Y225" s="22"/>
      <c r="Z225" s="1"/>
      <c r="AA225" s="41"/>
      <c r="AB225" s="49"/>
      <c r="AC225" s="49"/>
      <c r="AD225" s="49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ht="12.75" x14ac:dyDescent="0.2">
      <c r="A226" s="151">
        <f t="shared" si="74"/>
        <v>43843</v>
      </c>
      <c r="B226" s="152">
        <f t="shared" ca="1" si="83"/>
        <v>976814.96635008999</v>
      </c>
      <c r="C226" s="153">
        <f t="shared" si="75"/>
        <v>972340</v>
      </c>
      <c r="D226" s="154">
        <f ca="1">IF(A226&lt;$B$1,VLOOKUP(A226,[1]DI!$A$4:$B$15000,2,FALSE),0)</f>
        <v>4.4000000000000004E-2</v>
      </c>
      <c r="E226" s="155">
        <f t="shared" ca="1" si="84"/>
        <v>1.0001708899999999</v>
      </c>
      <c r="F226" s="155">
        <f ca="1">(TRUNC(PRODUCT($E$12:$E225),16))</f>
        <v>1.0320171613322</v>
      </c>
      <c r="G226" s="155">
        <f t="shared" ca="1" si="85"/>
        <v>1.02867201394371</v>
      </c>
      <c r="H226" s="155">
        <f t="shared" ca="1" si="86"/>
        <v>1.0032519099999999</v>
      </c>
      <c r="I226" s="154">
        <f t="shared" si="76"/>
        <v>1.7999999999999999E-2</v>
      </c>
      <c r="J226" s="156">
        <f t="shared" si="77"/>
        <v>43812</v>
      </c>
      <c r="K226" s="157">
        <f t="shared" si="78"/>
        <v>19</v>
      </c>
      <c r="L226" s="158">
        <f t="shared" si="79"/>
        <v>19</v>
      </c>
      <c r="M226" s="159">
        <f t="shared" si="69"/>
        <v>1.001345978</v>
      </c>
      <c r="N226" s="159">
        <f t="shared" ca="1" si="70"/>
        <v>1.0046022649999999</v>
      </c>
      <c r="O226" s="158">
        <f t="shared" si="80"/>
        <v>0</v>
      </c>
      <c r="P226" s="155">
        <f t="shared" ca="1" si="71"/>
        <v>4474.9663500899997</v>
      </c>
      <c r="Q226" s="160">
        <f t="shared" si="72"/>
        <v>0</v>
      </c>
      <c r="R226" s="155">
        <f t="shared" si="73"/>
        <v>0</v>
      </c>
      <c r="S226" s="161" t="str">
        <f t="shared" si="81"/>
        <v>A+J=</v>
      </c>
      <c r="T226" s="156">
        <f t="shared" si="82"/>
        <v>43997</v>
      </c>
      <c r="U226" s="3"/>
      <c r="V226" s="3"/>
      <c r="W226" s="50">
        <f>[2]Plan1!$A284</f>
        <v>45442</v>
      </c>
      <c r="X226" s="50" t="str">
        <f>[2]Plan1!$C284</f>
        <v>Corpus Christi</v>
      </c>
      <c r="Y226" s="22"/>
      <c r="Z226" s="1"/>
      <c r="AA226" s="41"/>
      <c r="AB226" s="49"/>
      <c r="AC226" s="49"/>
      <c r="AD226" s="49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ht="12.75" x14ac:dyDescent="0.2">
      <c r="A227" s="151">
        <f t="shared" si="74"/>
        <v>43844</v>
      </c>
      <c r="B227" s="152">
        <f t="shared" ca="1" si="83"/>
        <v>977051.05439145002</v>
      </c>
      <c r="C227" s="153">
        <f t="shared" si="75"/>
        <v>972340</v>
      </c>
      <c r="D227" s="154">
        <f ca="1">IF(A227&lt;$B$1,VLOOKUP(A227,[1]DI!$A$4:$B$15000,2,FALSE),0)</f>
        <v>4.4000000000000004E-2</v>
      </c>
      <c r="E227" s="155">
        <f t="shared" ca="1" si="84"/>
        <v>1.0001708899999999</v>
      </c>
      <c r="F227" s="155">
        <f ca="1">(TRUNC(PRODUCT($E$12:$E226),16))</f>
        <v>1.0321935227448999</v>
      </c>
      <c r="G227" s="155">
        <f t="shared" ca="1" si="85"/>
        <v>1.02867201394371</v>
      </c>
      <c r="H227" s="155">
        <f t="shared" ca="1" si="86"/>
        <v>1.00342335</v>
      </c>
      <c r="I227" s="154">
        <f t="shared" si="76"/>
        <v>1.7999999999999999E-2</v>
      </c>
      <c r="J227" s="156">
        <f t="shared" si="77"/>
        <v>43812</v>
      </c>
      <c r="K227" s="157">
        <f t="shared" si="78"/>
        <v>20</v>
      </c>
      <c r="L227" s="158">
        <f t="shared" si="79"/>
        <v>20</v>
      </c>
      <c r="M227" s="159">
        <f t="shared" si="69"/>
        <v>1.001416869</v>
      </c>
      <c r="N227" s="159">
        <f t="shared" ca="1" si="70"/>
        <v>1.0048450689999999</v>
      </c>
      <c r="O227" s="158">
        <f t="shared" si="80"/>
        <v>0</v>
      </c>
      <c r="P227" s="155">
        <f t="shared" ca="1" si="71"/>
        <v>4711.0543914500004</v>
      </c>
      <c r="Q227" s="160">
        <f t="shared" si="72"/>
        <v>0</v>
      </c>
      <c r="R227" s="155">
        <f t="shared" si="73"/>
        <v>0</v>
      </c>
      <c r="S227" s="161" t="str">
        <f t="shared" si="81"/>
        <v>A+J=</v>
      </c>
      <c r="T227" s="156">
        <f t="shared" si="82"/>
        <v>43997</v>
      </c>
      <c r="U227" s="3"/>
      <c r="V227" s="3"/>
      <c r="W227" s="50">
        <f>[2]Plan1!$A285</f>
        <v>45542</v>
      </c>
      <c r="X227" s="50" t="str">
        <f>[2]Plan1!$C285</f>
        <v>Independência do Brasil</v>
      </c>
      <c r="Y227" s="22"/>
      <c r="Z227" s="1"/>
      <c r="AA227" s="41"/>
      <c r="AB227" s="49"/>
      <c r="AC227" s="49"/>
      <c r="AD227" s="49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ht="12.75" x14ac:dyDescent="0.2">
      <c r="A228" s="151">
        <f t="shared" si="74"/>
        <v>43845</v>
      </c>
      <c r="B228" s="152">
        <f t="shared" ca="1" si="83"/>
        <v>977287.21049661003</v>
      </c>
      <c r="C228" s="153">
        <f t="shared" si="75"/>
        <v>972340</v>
      </c>
      <c r="D228" s="154">
        <f ca="1">IF(A228&lt;$B$1,VLOOKUP(A228,[1]DI!$A$4:$B$15000,2,FALSE),0)</f>
        <v>4.4000000000000004E-2</v>
      </c>
      <c r="E228" s="155">
        <f t="shared" ca="1" si="84"/>
        <v>1.0001708899999999</v>
      </c>
      <c r="F228" s="155">
        <f ca="1">(TRUNC(PRODUCT($E$12:$E227),16))</f>
        <v>1.0323699142959999</v>
      </c>
      <c r="G228" s="155">
        <f t="shared" ca="1" si="85"/>
        <v>1.02867201394371</v>
      </c>
      <c r="H228" s="155">
        <f t="shared" ca="1" si="86"/>
        <v>1.0035948299999999</v>
      </c>
      <c r="I228" s="154">
        <f t="shared" si="76"/>
        <v>1.7999999999999999E-2</v>
      </c>
      <c r="J228" s="156">
        <f t="shared" si="77"/>
        <v>43812</v>
      </c>
      <c r="K228" s="157">
        <f t="shared" si="78"/>
        <v>21</v>
      </c>
      <c r="L228" s="158">
        <f t="shared" si="79"/>
        <v>21</v>
      </c>
      <c r="M228" s="159">
        <f t="shared" si="69"/>
        <v>1.001487765</v>
      </c>
      <c r="N228" s="159">
        <f t="shared" ca="1" si="70"/>
        <v>1.0050879429999999</v>
      </c>
      <c r="O228" s="158">
        <f t="shared" si="80"/>
        <v>0</v>
      </c>
      <c r="P228" s="155">
        <f t="shared" ca="1" si="71"/>
        <v>4947.2104966099996</v>
      </c>
      <c r="Q228" s="160">
        <f t="shared" si="72"/>
        <v>0</v>
      </c>
      <c r="R228" s="155">
        <f t="shared" si="73"/>
        <v>0</v>
      </c>
      <c r="S228" s="161" t="str">
        <f t="shared" si="81"/>
        <v>A+J=</v>
      </c>
      <c r="T228" s="156">
        <f t="shared" si="82"/>
        <v>43997</v>
      </c>
      <c r="U228" s="3"/>
      <c r="V228" s="3"/>
      <c r="W228" s="50">
        <f>[2]Plan1!$A286</f>
        <v>45577</v>
      </c>
      <c r="X228" s="50" t="str">
        <f>[2]Plan1!$C286</f>
        <v>Nossa Sr.a Aparecida - Padroeira do Brasil</v>
      </c>
      <c r="Y228" s="22"/>
      <c r="Z228" s="1"/>
      <c r="AA228" s="41"/>
      <c r="AB228" s="49"/>
      <c r="AC228" s="49"/>
      <c r="AD228" s="49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ht="12.75" x14ac:dyDescent="0.2">
      <c r="A229" s="151">
        <f t="shared" si="74"/>
        <v>43846</v>
      </c>
      <c r="B229" s="152">
        <f t="shared" ca="1" si="83"/>
        <v>977523.41521878005</v>
      </c>
      <c r="C229" s="153">
        <f t="shared" si="75"/>
        <v>972340</v>
      </c>
      <c r="D229" s="154">
        <f ca="1">IF(A229&lt;$B$1,VLOOKUP(A229,[1]DI!$A$4:$B$15000,2,FALSE),0)</f>
        <v>4.4000000000000004E-2</v>
      </c>
      <c r="E229" s="155">
        <f t="shared" ca="1" si="84"/>
        <v>1.0001708899999999</v>
      </c>
      <c r="F229" s="155">
        <f ca="1">(TRUNC(PRODUCT($E$12:$E228),16))</f>
        <v>1.0325463359906499</v>
      </c>
      <c r="G229" s="155">
        <f t="shared" ca="1" si="85"/>
        <v>1.02867201394371</v>
      </c>
      <c r="H229" s="155">
        <f t="shared" ca="1" si="86"/>
        <v>1.0037663299999999</v>
      </c>
      <c r="I229" s="154">
        <f t="shared" si="76"/>
        <v>1.7999999999999999E-2</v>
      </c>
      <c r="J229" s="156">
        <f t="shared" si="77"/>
        <v>43812</v>
      </c>
      <c r="K229" s="157">
        <f t="shared" si="78"/>
        <v>22</v>
      </c>
      <c r="L229" s="158">
        <f t="shared" si="79"/>
        <v>22</v>
      </c>
      <c r="M229" s="159">
        <f t="shared" si="69"/>
        <v>1.0015586670000001</v>
      </c>
      <c r="N229" s="159">
        <f t="shared" ca="1" si="70"/>
        <v>1.0053308670000001</v>
      </c>
      <c r="O229" s="158">
        <f t="shared" si="80"/>
        <v>0</v>
      </c>
      <c r="P229" s="155">
        <f t="shared" ca="1" si="71"/>
        <v>5183.41521878</v>
      </c>
      <c r="Q229" s="160">
        <f t="shared" si="72"/>
        <v>0</v>
      </c>
      <c r="R229" s="155">
        <f t="shared" si="73"/>
        <v>0</v>
      </c>
      <c r="S229" s="161" t="str">
        <f t="shared" si="81"/>
        <v>A+J=</v>
      </c>
      <c r="T229" s="156">
        <f t="shared" si="82"/>
        <v>43997</v>
      </c>
      <c r="U229" s="3"/>
      <c r="V229" s="3"/>
      <c r="W229" s="50">
        <f>[2]Plan1!$A287</f>
        <v>45598</v>
      </c>
      <c r="X229" s="50" t="str">
        <f>[2]Plan1!$C287</f>
        <v>Finados</v>
      </c>
      <c r="Y229" s="22"/>
      <c r="Z229" s="1"/>
      <c r="AA229" s="41"/>
      <c r="AB229" s="49"/>
      <c r="AC229" s="49"/>
      <c r="AD229" s="49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ht="12.75" x14ac:dyDescent="0.2">
      <c r="A230" s="151">
        <f t="shared" si="74"/>
        <v>43847</v>
      </c>
      <c r="B230" s="152">
        <f t="shared" ca="1" si="83"/>
        <v>977759.68703239004</v>
      </c>
      <c r="C230" s="153">
        <f t="shared" si="75"/>
        <v>972340</v>
      </c>
      <c r="D230" s="154">
        <f ca="1">IF(A230&lt;$B$1,VLOOKUP(A230,[1]DI!$A$4:$B$15000,2,FALSE),0)</f>
        <v>4.4000000000000004E-2</v>
      </c>
      <c r="E230" s="155">
        <f t="shared" ca="1" si="84"/>
        <v>1.0001708899999999</v>
      </c>
      <c r="F230" s="155">
        <f ca="1">(TRUNC(PRODUCT($E$12:$E229),16))</f>
        <v>1.0327227878340099</v>
      </c>
      <c r="G230" s="155">
        <f t="shared" ca="1" si="85"/>
        <v>1.02867201394371</v>
      </c>
      <c r="H230" s="155">
        <f t="shared" ca="1" si="86"/>
        <v>1.0039378699999999</v>
      </c>
      <c r="I230" s="154">
        <f t="shared" si="76"/>
        <v>1.7999999999999999E-2</v>
      </c>
      <c r="J230" s="156">
        <f t="shared" si="77"/>
        <v>43812</v>
      </c>
      <c r="K230" s="157">
        <f t="shared" si="78"/>
        <v>23</v>
      </c>
      <c r="L230" s="158">
        <f t="shared" si="79"/>
        <v>23</v>
      </c>
      <c r="M230" s="159">
        <f t="shared" si="69"/>
        <v>1.001629573</v>
      </c>
      <c r="N230" s="159">
        <f t="shared" ca="1" si="70"/>
        <v>1.0055738599999999</v>
      </c>
      <c r="O230" s="158">
        <f t="shared" si="80"/>
        <v>0</v>
      </c>
      <c r="P230" s="155">
        <f t="shared" ca="1" si="71"/>
        <v>5419.6870323900002</v>
      </c>
      <c r="Q230" s="160">
        <f t="shared" si="72"/>
        <v>0</v>
      </c>
      <c r="R230" s="155">
        <f t="shared" si="73"/>
        <v>0</v>
      </c>
      <c r="S230" s="161" t="str">
        <f t="shared" si="81"/>
        <v>A+J=</v>
      </c>
      <c r="T230" s="156">
        <f t="shared" si="82"/>
        <v>43997</v>
      </c>
      <c r="U230" s="3"/>
      <c r="V230" s="3"/>
      <c r="W230" s="50">
        <f>[2]Plan1!$A288</f>
        <v>45611</v>
      </c>
      <c r="X230" s="50" t="str">
        <f>[2]Plan1!$C288</f>
        <v>Proclamação da República</v>
      </c>
      <c r="Y230" s="22"/>
      <c r="Z230" s="1"/>
      <c r="AA230" s="41"/>
      <c r="AB230" s="49"/>
      <c r="AC230" s="49"/>
      <c r="AD230" s="49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ht="12.75" x14ac:dyDescent="0.2">
      <c r="A231" s="151">
        <f t="shared" si="74"/>
        <v>43848</v>
      </c>
      <c r="B231" s="152">
        <f t="shared" ca="1" si="83"/>
        <v>977996.00649068004</v>
      </c>
      <c r="C231" s="153">
        <f t="shared" si="75"/>
        <v>972340</v>
      </c>
      <c r="D231" s="154">
        <f ca="1">IF(A231&lt;$B$1,VLOOKUP(A231,[1]DI!$A$4:$B$15000,2,FALSE),0)</f>
        <v>0</v>
      </c>
      <c r="E231" s="155">
        <f t="shared" ca="1" si="84"/>
        <v>1</v>
      </c>
      <c r="F231" s="155">
        <f ca="1">(TRUNC(PRODUCT($E$12:$E230),16))</f>
        <v>1.03289926983122</v>
      </c>
      <c r="G231" s="155">
        <f t="shared" ca="1" si="85"/>
        <v>1.02867201394371</v>
      </c>
      <c r="H231" s="155">
        <f t="shared" ca="1" si="86"/>
        <v>1.00410943</v>
      </c>
      <c r="I231" s="154">
        <f t="shared" si="76"/>
        <v>1.7999999999999999E-2</v>
      </c>
      <c r="J231" s="156">
        <f t="shared" si="77"/>
        <v>43812</v>
      </c>
      <c r="K231" s="157">
        <f t="shared" si="78"/>
        <v>23</v>
      </c>
      <c r="L231" s="158">
        <f t="shared" si="79"/>
        <v>24</v>
      </c>
      <c r="M231" s="159">
        <f t="shared" si="69"/>
        <v>1.0017004839999999</v>
      </c>
      <c r="N231" s="159">
        <f t="shared" ca="1" si="70"/>
        <v>1.0058169020000001</v>
      </c>
      <c r="O231" s="158">
        <f t="shared" si="80"/>
        <v>0</v>
      </c>
      <c r="P231" s="155">
        <f t="shared" ca="1" si="71"/>
        <v>5656.0064906799998</v>
      </c>
      <c r="Q231" s="160">
        <f t="shared" si="72"/>
        <v>0</v>
      </c>
      <c r="R231" s="155">
        <f t="shared" si="73"/>
        <v>0</v>
      </c>
      <c r="S231" s="161" t="str">
        <f t="shared" si="81"/>
        <v>A+J=</v>
      </c>
      <c r="T231" s="156">
        <f t="shared" si="82"/>
        <v>43997</v>
      </c>
      <c r="U231" s="3"/>
      <c r="V231" s="3"/>
      <c r="W231" s="50">
        <f>[2]Plan1!$A289</f>
        <v>45616</v>
      </c>
      <c r="X231" s="50" t="str">
        <f>[2]Plan1!$C289</f>
        <v>Dia Nacional de Zumbi e da Consciência Negra</v>
      </c>
      <c r="Y231" s="22"/>
      <c r="Z231" s="1"/>
      <c r="AA231" s="41"/>
      <c r="AB231" s="49"/>
      <c r="AC231" s="49"/>
      <c r="AD231" s="49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ht="12.75" x14ac:dyDescent="0.2">
      <c r="A232" s="151">
        <f t="shared" si="74"/>
        <v>43849</v>
      </c>
      <c r="B232" s="152">
        <f t="shared" ca="1" si="83"/>
        <v>977996.00649068004</v>
      </c>
      <c r="C232" s="153">
        <f t="shared" si="75"/>
        <v>972340</v>
      </c>
      <c r="D232" s="154">
        <f ca="1">IF(A232&lt;$B$1,VLOOKUP(A232,[1]DI!$A$4:$B$15000,2,FALSE),0)</f>
        <v>0</v>
      </c>
      <c r="E232" s="155">
        <f t="shared" ca="1" si="84"/>
        <v>1</v>
      </c>
      <c r="F232" s="155">
        <f ca="1">(TRUNC(PRODUCT($E$12:$E231),16))</f>
        <v>1.03289926983122</v>
      </c>
      <c r="G232" s="155">
        <f t="shared" ca="1" si="85"/>
        <v>1.02867201394371</v>
      </c>
      <c r="H232" s="155">
        <f t="shared" ca="1" si="86"/>
        <v>1.00410943</v>
      </c>
      <c r="I232" s="154">
        <f t="shared" si="76"/>
        <v>1.7999999999999999E-2</v>
      </c>
      <c r="J232" s="156">
        <f t="shared" si="77"/>
        <v>43812</v>
      </c>
      <c r="K232" s="157">
        <f t="shared" si="78"/>
        <v>23</v>
      </c>
      <c r="L232" s="158">
        <f t="shared" si="79"/>
        <v>24</v>
      </c>
      <c r="M232" s="159">
        <f t="shared" si="69"/>
        <v>1.0017004839999999</v>
      </c>
      <c r="N232" s="159">
        <f t="shared" ca="1" si="70"/>
        <v>1.0058169020000001</v>
      </c>
      <c r="O232" s="158">
        <f t="shared" si="80"/>
        <v>0</v>
      </c>
      <c r="P232" s="155">
        <f t="shared" ca="1" si="71"/>
        <v>5656.0064906799998</v>
      </c>
      <c r="Q232" s="160">
        <f t="shared" si="72"/>
        <v>0</v>
      </c>
      <c r="R232" s="155">
        <f t="shared" si="73"/>
        <v>0</v>
      </c>
      <c r="S232" s="161" t="str">
        <f t="shared" si="81"/>
        <v>A+J=</v>
      </c>
      <c r="T232" s="156">
        <f t="shared" si="82"/>
        <v>43997</v>
      </c>
      <c r="U232" s="3"/>
      <c r="V232" s="3"/>
      <c r="W232" s="50">
        <f>[2]Plan1!$A290</f>
        <v>45651</v>
      </c>
      <c r="X232" s="50" t="str">
        <f>[2]Plan1!$C290</f>
        <v>Natal</v>
      </c>
      <c r="Y232" s="22"/>
      <c r="Z232" s="1"/>
      <c r="AA232" s="41"/>
      <c r="AB232" s="49"/>
      <c r="AC232" s="49"/>
      <c r="AD232" s="49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ht="12.75" x14ac:dyDescent="0.2">
      <c r="A233" s="151">
        <f t="shared" si="74"/>
        <v>43850</v>
      </c>
      <c r="B233" s="152">
        <f t="shared" ca="1" si="83"/>
        <v>977996.00649068004</v>
      </c>
      <c r="C233" s="153">
        <f t="shared" si="75"/>
        <v>972340</v>
      </c>
      <c r="D233" s="154">
        <f ca="1">IF(A233&lt;$B$1,VLOOKUP(A233,[1]DI!$A$4:$B$15000,2,FALSE),0)</f>
        <v>4.4000000000000004E-2</v>
      </c>
      <c r="E233" s="155">
        <f t="shared" ca="1" si="84"/>
        <v>1.0001708899999999</v>
      </c>
      <c r="F233" s="155">
        <f ca="1">(TRUNC(PRODUCT($E$12:$E232),16))</f>
        <v>1.03289926983122</v>
      </c>
      <c r="G233" s="155">
        <f t="shared" ca="1" si="85"/>
        <v>1.02867201394371</v>
      </c>
      <c r="H233" s="155">
        <f t="shared" ca="1" si="86"/>
        <v>1.00410943</v>
      </c>
      <c r="I233" s="154">
        <f t="shared" si="76"/>
        <v>1.7999999999999999E-2</v>
      </c>
      <c r="J233" s="156">
        <f t="shared" si="77"/>
        <v>43812</v>
      </c>
      <c r="K233" s="157">
        <f t="shared" si="78"/>
        <v>24</v>
      </c>
      <c r="L233" s="158">
        <f t="shared" si="79"/>
        <v>24</v>
      </c>
      <c r="M233" s="159">
        <f t="shared" si="69"/>
        <v>1.0017004839999999</v>
      </c>
      <c r="N233" s="159">
        <f t="shared" ca="1" si="70"/>
        <v>1.0058169020000001</v>
      </c>
      <c r="O233" s="158">
        <f t="shared" si="80"/>
        <v>0</v>
      </c>
      <c r="P233" s="155">
        <f t="shared" ca="1" si="71"/>
        <v>5656.0064906799998</v>
      </c>
      <c r="Q233" s="160">
        <f t="shared" si="72"/>
        <v>0</v>
      </c>
      <c r="R233" s="155">
        <f t="shared" si="73"/>
        <v>0</v>
      </c>
      <c r="S233" s="161" t="str">
        <f t="shared" si="81"/>
        <v>A+J=</v>
      </c>
      <c r="T233" s="156">
        <f t="shared" si="82"/>
        <v>43997</v>
      </c>
      <c r="U233" s="3"/>
      <c r="V233" s="3"/>
      <c r="W233" s="50">
        <f>[2]Plan1!$A291</f>
        <v>45658</v>
      </c>
      <c r="X233" s="50" t="str">
        <f>[2]Plan1!$C291</f>
        <v>Confraternização Universal</v>
      </c>
      <c r="Y233" s="22"/>
      <c r="Z233" s="1"/>
      <c r="AA233" s="41"/>
      <c r="AB233" s="49"/>
      <c r="AC233" s="49"/>
      <c r="AD233" s="49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ht="12.75" x14ac:dyDescent="0.2">
      <c r="A234" s="151">
        <f t="shared" si="74"/>
        <v>43851</v>
      </c>
      <c r="B234" s="152">
        <f t="shared" ca="1" si="83"/>
        <v>978232.38331701001</v>
      </c>
      <c r="C234" s="153">
        <f t="shared" si="75"/>
        <v>972340</v>
      </c>
      <c r="D234" s="154">
        <f ca="1">IF(A234&lt;$B$1,VLOOKUP(A234,[1]DI!$A$4:$B$15000,2,FALSE),0)</f>
        <v>4.4000000000000004E-2</v>
      </c>
      <c r="E234" s="155">
        <f t="shared" ca="1" si="84"/>
        <v>1.0001708899999999</v>
      </c>
      <c r="F234" s="155">
        <f ca="1">(TRUNC(PRODUCT($E$12:$E233),16))</f>
        <v>1.0330757819874501</v>
      </c>
      <c r="G234" s="155">
        <f t="shared" ca="1" si="85"/>
        <v>1.02867201394371</v>
      </c>
      <c r="H234" s="155">
        <f t="shared" ca="1" si="86"/>
        <v>1.0042810200000001</v>
      </c>
      <c r="I234" s="154">
        <f t="shared" si="76"/>
        <v>1.7999999999999999E-2</v>
      </c>
      <c r="J234" s="156">
        <f t="shared" si="77"/>
        <v>43812</v>
      </c>
      <c r="K234" s="157">
        <f t="shared" si="78"/>
        <v>25</v>
      </c>
      <c r="L234" s="158">
        <f t="shared" si="79"/>
        <v>25</v>
      </c>
      <c r="M234" s="159">
        <f t="shared" si="69"/>
        <v>1.0017714</v>
      </c>
      <c r="N234" s="159">
        <f t="shared" ca="1" si="70"/>
        <v>1.006060003</v>
      </c>
      <c r="O234" s="158">
        <f t="shared" si="80"/>
        <v>0</v>
      </c>
      <c r="P234" s="155">
        <f t="shared" ca="1" si="71"/>
        <v>5892.3833170099997</v>
      </c>
      <c r="Q234" s="160">
        <f t="shared" si="72"/>
        <v>0</v>
      </c>
      <c r="R234" s="155">
        <f t="shared" si="73"/>
        <v>0</v>
      </c>
      <c r="S234" s="161" t="str">
        <f t="shared" si="81"/>
        <v>A+J=</v>
      </c>
      <c r="T234" s="156">
        <f t="shared" si="82"/>
        <v>43997</v>
      </c>
      <c r="U234" s="3"/>
      <c r="V234" s="3"/>
      <c r="W234" s="50">
        <f>[2]Plan1!$A292</f>
        <v>45719</v>
      </c>
      <c r="X234" s="50" t="str">
        <f>[2]Plan1!$C292</f>
        <v>Carnaval</v>
      </c>
      <c r="Y234" s="22"/>
      <c r="Z234" s="1"/>
      <c r="AA234" s="41"/>
      <c r="AB234" s="49"/>
      <c r="AC234" s="49"/>
      <c r="AD234" s="49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ht="12.75" x14ac:dyDescent="0.2">
      <c r="A235" s="151">
        <f t="shared" si="74"/>
        <v>43852</v>
      </c>
      <c r="B235" s="152">
        <f t="shared" ca="1" si="83"/>
        <v>978468.81848374999</v>
      </c>
      <c r="C235" s="153">
        <f t="shared" si="75"/>
        <v>972340</v>
      </c>
      <c r="D235" s="154">
        <f ca="1">IF(A235&lt;$B$1,VLOOKUP(A235,[1]DI!$A$4:$B$15000,2,FALSE),0)</f>
        <v>4.4000000000000004E-2</v>
      </c>
      <c r="E235" s="155">
        <f t="shared" ca="1" si="84"/>
        <v>1.0001708899999999</v>
      </c>
      <c r="F235" s="155">
        <f ca="1">(TRUNC(PRODUCT($E$12:$E234),16))</f>
        <v>1.03325232430783</v>
      </c>
      <c r="G235" s="155">
        <f t="shared" ca="1" si="85"/>
        <v>1.02867201394371</v>
      </c>
      <c r="H235" s="155">
        <f t="shared" ca="1" si="86"/>
        <v>1.00445264</v>
      </c>
      <c r="I235" s="154">
        <f t="shared" si="76"/>
        <v>1.7999999999999999E-2</v>
      </c>
      <c r="J235" s="156">
        <f t="shared" si="77"/>
        <v>43812</v>
      </c>
      <c r="K235" s="157">
        <f t="shared" si="78"/>
        <v>26</v>
      </c>
      <c r="L235" s="158">
        <f t="shared" si="79"/>
        <v>26</v>
      </c>
      <c r="M235" s="159">
        <f t="shared" si="69"/>
        <v>1.001842321</v>
      </c>
      <c r="N235" s="159">
        <f t="shared" ca="1" si="70"/>
        <v>1.006303164</v>
      </c>
      <c r="O235" s="158">
        <f t="shared" si="80"/>
        <v>0</v>
      </c>
      <c r="P235" s="155">
        <f t="shared" ca="1" si="71"/>
        <v>6128.8184837500003</v>
      </c>
      <c r="Q235" s="160">
        <f t="shared" si="72"/>
        <v>0</v>
      </c>
      <c r="R235" s="155">
        <f t="shared" si="73"/>
        <v>0</v>
      </c>
      <c r="S235" s="161" t="str">
        <f t="shared" si="81"/>
        <v>A+J=</v>
      </c>
      <c r="T235" s="156">
        <f t="shared" si="82"/>
        <v>43997</v>
      </c>
      <c r="U235" s="3"/>
      <c r="V235" s="3"/>
      <c r="W235" s="50">
        <f>[2]Plan1!$A293</f>
        <v>45720</v>
      </c>
      <c r="X235" s="50" t="str">
        <f>[2]Plan1!$C293</f>
        <v>Carnaval</v>
      </c>
      <c r="Y235" s="22"/>
      <c r="Z235" s="1"/>
      <c r="AA235" s="41"/>
      <c r="AB235" s="49"/>
      <c r="AC235" s="49"/>
      <c r="AD235" s="49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ht="12.75" x14ac:dyDescent="0.2">
      <c r="A236" s="151">
        <f t="shared" si="74"/>
        <v>43853</v>
      </c>
      <c r="B236" s="152">
        <f t="shared" ca="1" si="83"/>
        <v>978705.32171428995</v>
      </c>
      <c r="C236" s="153">
        <f t="shared" si="75"/>
        <v>972340</v>
      </c>
      <c r="D236" s="154">
        <f ca="1">IF(A236&lt;$B$1,VLOOKUP(A236,[1]DI!$A$4:$B$15000,2,FALSE),0)</f>
        <v>4.4000000000000004E-2</v>
      </c>
      <c r="E236" s="155">
        <f t="shared" ca="1" si="84"/>
        <v>1.0001708899999999</v>
      </c>
      <c r="F236" s="155">
        <f ca="1">(TRUNC(PRODUCT($E$12:$E235),16))</f>
        <v>1.03342889679753</v>
      </c>
      <c r="G236" s="155">
        <f t="shared" ca="1" si="85"/>
        <v>1.02867201394371</v>
      </c>
      <c r="H236" s="155">
        <f t="shared" ca="1" si="86"/>
        <v>1.0046242999999999</v>
      </c>
      <c r="I236" s="154">
        <f t="shared" si="76"/>
        <v>1.7999999999999999E-2</v>
      </c>
      <c r="J236" s="156">
        <f t="shared" si="77"/>
        <v>43812</v>
      </c>
      <c r="K236" s="157">
        <f t="shared" si="78"/>
        <v>27</v>
      </c>
      <c r="L236" s="158">
        <f t="shared" si="79"/>
        <v>27</v>
      </c>
      <c r="M236" s="159">
        <f t="shared" si="69"/>
        <v>1.0019132479999999</v>
      </c>
      <c r="N236" s="159">
        <f t="shared" ca="1" si="70"/>
        <v>1.006546395</v>
      </c>
      <c r="O236" s="158">
        <f t="shared" si="80"/>
        <v>0</v>
      </c>
      <c r="P236" s="155">
        <f t="shared" ca="1" si="71"/>
        <v>6365.3217142900003</v>
      </c>
      <c r="Q236" s="160">
        <f t="shared" si="72"/>
        <v>0</v>
      </c>
      <c r="R236" s="155">
        <f t="shared" si="73"/>
        <v>0</v>
      </c>
      <c r="S236" s="161" t="str">
        <f t="shared" si="81"/>
        <v>A+J=</v>
      </c>
      <c r="T236" s="156">
        <f t="shared" si="82"/>
        <v>43997</v>
      </c>
      <c r="U236" s="3"/>
      <c r="V236" s="3"/>
      <c r="W236" s="50">
        <f>[2]Plan1!$A294</f>
        <v>45765</v>
      </c>
      <c r="X236" s="50" t="str">
        <f>[2]Plan1!$C294</f>
        <v>Paixão de Cristo</v>
      </c>
      <c r="Y236" s="22"/>
      <c r="Z236" s="1"/>
      <c r="AA236" s="41"/>
      <c r="AB236" s="49"/>
      <c r="AC236" s="49"/>
      <c r="AD236" s="49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ht="12.75" x14ac:dyDescent="0.2">
      <c r="A237" s="151">
        <f t="shared" si="74"/>
        <v>43854</v>
      </c>
      <c r="B237" s="152">
        <f t="shared" ca="1" si="83"/>
        <v>978941.87258950004</v>
      </c>
      <c r="C237" s="153">
        <f t="shared" si="75"/>
        <v>972340</v>
      </c>
      <c r="D237" s="154">
        <f ca="1">IF(A237&lt;$B$1,VLOOKUP(A237,[1]DI!$A$4:$B$15000,2,FALSE),0)</f>
        <v>4.4000000000000004E-2</v>
      </c>
      <c r="E237" s="155">
        <f t="shared" ca="1" si="84"/>
        <v>1.0001708899999999</v>
      </c>
      <c r="F237" s="155">
        <f ca="1">(TRUNC(PRODUCT($E$12:$E236),16))</f>
        <v>1.0336054994617001</v>
      </c>
      <c r="G237" s="155">
        <f t="shared" ca="1" si="85"/>
        <v>1.02867201394371</v>
      </c>
      <c r="H237" s="155">
        <f t="shared" ca="1" si="86"/>
        <v>1.0047959799999999</v>
      </c>
      <c r="I237" s="154">
        <f t="shared" si="76"/>
        <v>1.7999999999999999E-2</v>
      </c>
      <c r="J237" s="156">
        <f t="shared" si="77"/>
        <v>43812</v>
      </c>
      <c r="K237" s="157">
        <f t="shared" si="78"/>
        <v>28</v>
      </c>
      <c r="L237" s="158">
        <f t="shared" si="79"/>
        <v>28</v>
      </c>
      <c r="M237" s="159">
        <f t="shared" si="69"/>
        <v>1.0019841789999999</v>
      </c>
      <c r="N237" s="159">
        <f t="shared" ca="1" si="70"/>
        <v>1.0067896750000001</v>
      </c>
      <c r="O237" s="158">
        <f t="shared" si="80"/>
        <v>0</v>
      </c>
      <c r="P237" s="155">
        <f t="shared" ca="1" si="71"/>
        <v>6601.8725894999998</v>
      </c>
      <c r="Q237" s="160">
        <f t="shared" si="72"/>
        <v>0</v>
      </c>
      <c r="R237" s="155">
        <f t="shared" si="73"/>
        <v>0</v>
      </c>
      <c r="S237" s="161" t="str">
        <f t="shared" si="81"/>
        <v>A+J=</v>
      </c>
      <c r="T237" s="156">
        <f t="shared" si="82"/>
        <v>43997</v>
      </c>
      <c r="U237" s="3"/>
      <c r="V237" s="3"/>
      <c r="W237" s="50">
        <f>[2]Plan1!$A295</f>
        <v>45768</v>
      </c>
      <c r="X237" s="50" t="str">
        <f>[2]Plan1!$C295</f>
        <v>Tiradentes</v>
      </c>
      <c r="Y237" s="22"/>
      <c r="Z237" s="1"/>
      <c r="AA237" s="41"/>
      <c r="AB237" s="49"/>
      <c r="AC237" s="49"/>
      <c r="AD237" s="49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ht="12.75" x14ac:dyDescent="0.2">
      <c r="A238" s="151">
        <f t="shared" si="74"/>
        <v>43855</v>
      </c>
      <c r="B238" s="152">
        <f t="shared" ca="1" si="83"/>
        <v>979178.47110934998</v>
      </c>
      <c r="C238" s="153">
        <f t="shared" si="75"/>
        <v>972340</v>
      </c>
      <c r="D238" s="154">
        <f ca="1">IF(A238&lt;$B$1,VLOOKUP(A238,[1]DI!$A$4:$B$15000,2,FALSE),0)</f>
        <v>0</v>
      </c>
      <c r="E238" s="155">
        <f t="shared" ca="1" si="84"/>
        <v>1</v>
      </c>
      <c r="F238" s="155">
        <f ca="1">(TRUNC(PRODUCT($E$12:$E237),16))</f>
        <v>1.0337821323055101</v>
      </c>
      <c r="G238" s="155">
        <f t="shared" ca="1" si="85"/>
        <v>1.02867201394371</v>
      </c>
      <c r="H238" s="155">
        <f t="shared" ca="1" si="86"/>
        <v>1.00496768</v>
      </c>
      <c r="I238" s="154">
        <f t="shared" si="76"/>
        <v>1.7999999999999999E-2</v>
      </c>
      <c r="J238" s="156">
        <f t="shared" si="77"/>
        <v>43812</v>
      </c>
      <c r="K238" s="157">
        <f t="shared" si="78"/>
        <v>28</v>
      </c>
      <c r="L238" s="158">
        <f t="shared" si="79"/>
        <v>29</v>
      </c>
      <c r="M238" s="159">
        <f t="shared" si="69"/>
        <v>1.0020551150000001</v>
      </c>
      <c r="N238" s="159">
        <f t="shared" ca="1" si="70"/>
        <v>1.007033004</v>
      </c>
      <c r="O238" s="158">
        <f t="shared" si="80"/>
        <v>0</v>
      </c>
      <c r="P238" s="155">
        <f t="shared" ca="1" si="71"/>
        <v>6838.47110935</v>
      </c>
      <c r="Q238" s="160">
        <f t="shared" si="72"/>
        <v>0</v>
      </c>
      <c r="R238" s="155">
        <f t="shared" si="73"/>
        <v>0</v>
      </c>
      <c r="S238" s="161" t="str">
        <f t="shared" si="81"/>
        <v>A+J=</v>
      </c>
      <c r="T238" s="156">
        <f t="shared" si="82"/>
        <v>43997</v>
      </c>
      <c r="U238" s="3"/>
      <c r="V238" s="3"/>
      <c r="W238" s="50">
        <f>[2]Plan1!$A296</f>
        <v>45778</v>
      </c>
      <c r="X238" s="50" t="str">
        <f>[2]Plan1!$C296</f>
        <v>Dia do Trabalho</v>
      </c>
      <c r="Y238" s="22"/>
      <c r="Z238" s="1"/>
      <c r="AA238" s="41"/>
      <c r="AB238" s="49"/>
      <c r="AC238" s="49"/>
      <c r="AD238" s="49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ht="12.75" x14ac:dyDescent="0.2">
      <c r="A239" s="151">
        <f t="shared" si="74"/>
        <v>43856</v>
      </c>
      <c r="B239" s="152">
        <f t="shared" ca="1" si="83"/>
        <v>979178.47110934998</v>
      </c>
      <c r="C239" s="153">
        <f t="shared" si="75"/>
        <v>972340</v>
      </c>
      <c r="D239" s="154">
        <f ca="1">IF(A239&lt;$B$1,VLOOKUP(A239,[1]DI!$A$4:$B$15000,2,FALSE),0)</f>
        <v>0</v>
      </c>
      <c r="E239" s="155">
        <f t="shared" ca="1" si="84"/>
        <v>1</v>
      </c>
      <c r="F239" s="155">
        <f ca="1">(TRUNC(PRODUCT($E$12:$E238),16))</f>
        <v>1.0337821323055101</v>
      </c>
      <c r="G239" s="155">
        <f t="shared" ca="1" si="85"/>
        <v>1.02867201394371</v>
      </c>
      <c r="H239" s="155">
        <f t="shared" ca="1" si="86"/>
        <v>1.00496768</v>
      </c>
      <c r="I239" s="154">
        <f t="shared" si="76"/>
        <v>1.7999999999999999E-2</v>
      </c>
      <c r="J239" s="156">
        <f t="shared" si="77"/>
        <v>43812</v>
      </c>
      <c r="K239" s="157">
        <f t="shared" si="78"/>
        <v>28</v>
      </c>
      <c r="L239" s="158">
        <f t="shared" si="79"/>
        <v>29</v>
      </c>
      <c r="M239" s="159">
        <f t="shared" si="69"/>
        <v>1.0020551150000001</v>
      </c>
      <c r="N239" s="159">
        <f t="shared" ca="1" si="70"/>
        <v>1.007033004</v>
      </c>
      <c r="O239" s="158">
        <f t="shared" si="80"/>
        <v>0</v>
      </c>
      <c r="P239" s="155">
        <f t="shared" ca="1" si="71"/>
        <v>6838.47110935</v>
      </c>
      <c r="Q239" s="160">
        <f t="shared" si="72"/>
        <v>0</v>
      </c>
      <c r="R239" s="155">
        <f t="shared" si="73"/>
        <v>0</v>
      </c>
      <c r="S239" s="161" t="str">
        <f t="shared" si="81"/>
        <v>A+J=</v>
      </c>
      <c r="T239" s="156">
        <f t="shared" si="82"/>
        <v>43997</v>
      </c>
      <c r="U239" s="3"/>
      <c r="V239" s="3"/>
      <c r="W239" s="50">
        <f>[2]Plan1!$A297</f>
        <v>45827</v>
      </c>
      <c r="X239" s="50" t="str">
        <f>[2]Plan1!$C297</f>
        <v>Corpus Christi</v>
      </c>
      <c r="Y239" s="22"/>
      <c r="Z239" s="1"/>
      <c r="AA239" s="41"/>
      <c r="AB239" s="49"/>
      <c r="AC239" s="49"/>
      <c r="AD239" s="49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ht="12.75" x14ac:dyDescent="0.2">
      <c r="A240" s="151">
        <f t="shared" si="74"/>
        <v>43857</v>
      </c>
      <c r="B240" s="152">
        <f t="shared" ca="1" si="83"/>
        <v>979178.47110934998</v>
      </c>
      <c r="C240" s="153">
        <f t="shared" si="75"/>
        <v>972340</v>
      </c>
      <c r="D240" s="154">
        <f ca="1">IF(A240&lt;$B$1,VLOOKUP(A240,[1]DI!$A$4:$B$15000,2,FALSE),0)</f>
        <v>4.4000000000000004E-2</v>
      </c>
      <c r="E240" s="155">
        <f t="shared" ca="1" si="84"/>
        <v>1.0001708899999999</v>
      </c>
      <c r="F240" s="155">
        <f ca="1">(TRUNC(PRODUCT($E$12:$E239),16))</f>
        <v>1.0337821323055101</v>
      </c>
      <c r="G240" s="155">
        <f t="shared" ca="1" si="85"/>
        <v>1.02867201394371</v>
      </c>
      <c r="H240" s="155">
        <f t="shared" ca="1" si="86"/>
        <v>1.00496768</v>
      </c>
      <c r="I240" s="154">
        <f t="shared" si="76"/>
        <v>1.7999999999999999E-2</v>
      </c>
      <c r="J240" s="156">
        <f t="shared" si="77"/>
        <v>43812</v>
      </c>
      <c r="K240" s="157">
        <f t="shared" si="78"/>
        <v>29</v>
      </c>
      <c r="L240" s="158">
        <f t="shared" si="79"/>
        <v>29</v>
      </c>
      <c r="M240" s="159">
        <f t="shared" si="69"/>
        <v>1.0020551150000001</v>
      </c>
      <c r="N240" s="159">
        <f t="shared" ca="1" si="70"/>
        <v>1.007033004</v>
      </c>
      <c r="O240" s="158">
        <f t="shared" si="80"/>
        <v>0</v>
      </c>
      <c r="P240" s="155">
        <f t="shared" ca="1" si="71"/>
        <v>6838.47110935</v>
      </c>
      <c r="Q240" s="160">
        <f t="shared" si="72"/>
        <v>0</v>
      </c>
      <c r="R240" s="155">
        <f t="shared" si="73"/>
        <v>0</v>
      </c>
      <c r="S240" s="161" t="str">
        <f t="shared" si="81"/>
        <v>A+J=</v>
      </c>
      <c r="T240" s="156">
        <f t="shared" si="82"/>
        <v>43997</v>
      </c>
      <c r="U240" s="3"/>
      <c r="V240" s="3"/>
      <c r="W240" s="50">
        <f>[2]Plan1!$A298</f>
        <v>45907</v>
      </c>
      <c r="X240" s="50" t="str">
        <f>[2]Plan1!$C298</f>
        <v>Independência do Brasil</v>
      </c>
      <c r="Y240" s="22"/>
      <c r="Z240" s="1"/>
      <c r="AA240" s="41"/>
      <c r="AB240" s="49"/>
      <c r="AC240" s="49"/>
      <c r="AD240" s="49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ht="12.75" x14ac:dyDescent="0.2">
      <c r="A241" s="151">
        <f t="shared" si="74"/>
        <v>43858</v>
      </c>
      <c r="B241" s="152">
        <f t="shared" ca="1" si="83"/>
        <v>979415.13866535004</v>
      </c>
      <c r="C241" s="153">
        <f t="shared" si="75"/>
        <v>972340</v>
      </c>
      <c r="D241" s="154">
        <f ca="1">IF(A241&lt;$B$1,VLOOKUP(A241,[1]DI!$A$4:$B$15000,2,FALSE),0)</f>
        <v>4.4000000000000004E-2</v>
      </c>
      <c r="E241" s="155">
        <f t="shared" ca="1" si="84"/>
        <v>1.0001708899999999</v>
      </c>
      <c r="F241" s="155">
        <f ca="1">(TRUNC(PRODUCT($E$12:$E240),16))</f>
        <v>1.0339587953341001</v>
      </c>
      <c r="G241" s="155">
        <f t="shared" ca="1" si="85"/>
        <v>1.02867201394371</v>
      </c>
      <c r="H241" s="155">
        <f t="shared" ca="1" si="86"/>
        <v>1.0051394199999999</v>
      </c>
      <c r="I241" s="154">
        <f t="shared" si="76"/>
        <v>1.7999999999999999E-2</v>
      </c>
      <c r="J241" s="156">
        <f t="shared" si="77"/>
        <v>43812</v>
      </c>
      <c r="K241" s="157">
        <f t="shared" si="78"/>
        <v>30</v>
      </c>
      <c r="L241" s="158">
        <f t="shared" si="79"/>
        <v>30</v>
      </c>
      <c r="M241" s="159">
        <f t="shared" si="69"/>
        <v>1.0021260569999999</v>
      </c>
      <c r="N241" s="159">
        <f t="shared" ca="1" si="70"/>
        <v>1.007276404</v>
      </c>
      <c r="O241" s="158">
        <f t="shared" si="80"/>
        <v>0</v>
      </c>
      <c r="P241" s="155">
        <f t="shared" ca="1" si="71"/>
        <v>7075.1386653500003</v>
      </c>
      <c r="Q241" s="160">
        <f t="shared" si="72"/>
        <v>0</v>
      </c>
      <c r="R241" s="155">
        <f t="shared" si="73"/>
        <v>0</v>
      </c>
      <c r="S241" s="161" t="str">
        <f t="shared" si="81"/>
        <v>A+J=</v>
      </c>
      <c r="T241" s="156">
        <f t="shared" si="82"/>
        <v>43997</v>
      </c>
      <c r="U241" s="3"/>
      <c r="V241" s="3"/>
      <c r="W241" s="50">
        <f>[2]Plan1!$A299</f>
        <v>45942</v>
      </c>
      <c r="X241" s="50" t="str">
        <f>[2]Plan1!$C299</f>
        <v>Nossa Sr.a Aparecida - Padroeira do Brasil</v>
      </c>
      <c r="Y241" s="22"/>
      <c r="Z241" s="1"/>
      <c r="AA241" s="41"/>
      <c r="AB241" s="49"/>
      <c r="AC241" s="49"/>
      <c r="AD241" s="49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ht="12.75" x14ac:dyDescent="0.2">
      <c r="A242" s="151">
        <f t="shared" si="74"/>
        <v>43859</v>
      </c>
      <c r="B242" s="152">
        <f t="shared" ca="1" si="83"/>
        <v>979651.86261707998</v>
      </c>
      <c r="C242" s="153">
        <f t="shared" si="75"/>
        <v>972340</v>
      </c>
      <c r="D242" s="154">
        <f ca="1">IF(A242&lt;$B$1,VLOOKUP(A242,[1]DI!$A$4:$B$15000,2,FALSE),0)</f>
        <v>4.4000000000000004E-2</v>
      </c>
      <c r="E242" s="155">
        <f t="shared" ca="1" si="84"/>
        <v>1.0001708899999999</v>
      </c>
      <c r="F242" s="155">
        <f ca="1">(TRUNC(PRODUCT($E$12:$E241),16))</f>
        <v>1.0341354885526299</v>
      </c>
      <c r="G242" s="155">
        <f t="shared" ca="1" si="85"/>
        <v>1.02867201394371</v>
      </c>
      <c r="H242" s="155">
        <f t="shared" ca="1" si="86"/>
        <v>1.00531119</v>
      </c>
      <c r="I242" s="154">
        <f t="shared" si="76"/>
        <v>1.7999999999999999E-2</v>
      </c>
      <c r="J242" s="156">
        <f t="shared" si="77"/>
        <v>43812</v>
      </c>
      <c r="K242" s="157">
        <f t="shared" si="78"/>
        <v>31</v>
      </c>
      <c r="L242" s="158">
        <f t="shared" si="79"/>
        <v>31</v>
      </c>
      <c r="M242" s="159">
        <f t="shared" si="69"/>
        <v>1.002197003</v>
      </c>
      <c r="N242" s="159">
        <f t="shared" ca="1" si="70"/>
        <v>1.0075198620000001</v>
      </c>
      <c r="O242" s="158">
        <f t="shared" si="80"/>
        <v>0</v>
      </c>
      <c r="P242" s="155">
        <f t="shared" ca="1" si="71"/>
        <v>7311.8626170799998</v>
      </c>
      <c r="Q242" s="160">
        <f t="shared" si="72"/>
        <v>0</v>
      </c>
      <c r="R242" s="155">
        <f t="shared" si="73"/>
        <v>0</v>
      </c>
      <c r="S242" s="161" t="str">
        <f t="shared" si="81"/>
        <v>A+J=</v>
      </c>
      <c r="T242" s="156">
        <f t="shared" si="82"/>
        <v>43997</v>
      </c>
      <c r="U242" s="3"/>
      <c r="V242" s="3"/>
      <c r="W242" s="50">
        <f>[2]Plan1!$A300</f>
        <v>45963</v>
      </c>
      <c r="X242" s="50" t="str">
        <f>[2]Plan1!$C300</f>
        <v>Finados</v>
      </c>
      <c r="Y242" s="22"/>
      <c r="Z242" s="1"/>
      <c r="AA242" s="41"/>
      <c r="AB242" s="49"/>
      <c r="AC242" s="49"/>
      <c r="AD242" s="49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ht="12.75" x14ac:dyDescent="0.2">
      <c r="A243" s="151">
        <f t="shared" si="74"/>
        <v>43860</v>
      </c>
      <c r="B243" s="152">
        <f t="shared" ca="1" si="83"/>
        <v>979888.64393686003</v>
      </c>
      <c r="C243" s="153">
        <f t="shared" si="75"/>
        <v>972340</v>
      </c>
      <c r="D243" s="154">
        <f ca="1">IF(A243&lt;$B$1,VLOOKUP(A243,[1]DI!$A$4:$B$15000,2,FALSE),0)</f>
        <v>4.4000000000000004E-2</v>
      </c>
      <c r="E243" s="155">
        <f t="shared" ca="1" si="84"/>
        <v>1.0001708899999999</v>
      </c>
      <c r="F243" s="155">
        <f ca="1">(TRUNC(PRODUCT($E$12:$E242),16))</f>
        <v>1.03431221196627</v>
      </c>
      <c r="G243" s="155">
        <f t="shared" ca="1" si="85"/>
        <v>1.02867201394371</v>
      </c>
      <c r="H243" s="155">
        <f t="shared" ca="1" si="86"/>
        <v>1.00548299</v>
      </c>
      <c r="I243" s="154">
        <f t="shared" si="76"/>
        <v>1.7999999999999999E-2</v>
      </c>
      <c r="J243" s="156">
        <f t="shared" si="77"/>
        <v>43812</v>
      </c>
      <c r="K243" s="157">
        <f t="shared" si="78"/>
        <v>32</v>
      </c>
      <c r="L243" s="158">
        <f t="shared" si="79"/>
        <v>32</v>
      </c>
      <c r="M243" s="159">
        <f t="shared" si="69"/>
        <v>1.0022679539999999</v>
      </c>
      <c r="N243" s="159">
        <f t="shared" ca="1" si="70"/>
        <v>1.007763379</v>
      </c>
      <c r="O243" s="158">
        <f t="shared" si="80"/>
        <v>0</v>
      </c>
      <c r="P243" s="155">
        <f t="shared" ca="1" si="71"/>
        <v>7548.6439368600004</v>
      </c>
      <c r="Q243" s="160">
        <f t="shared" si="72"/>
        <v>0</v>
      </c>
      <c r="R243" s="155">
        <f t="shared" si="73"/>
        <v>0</v>
      </c>
      <c r="S243" s="161" t="str">
        <f t="shared" si="81"/>
        <v>A+J=</v>
      </c>
      <c r="T243" s="156">
        <f t="shared" si="82"/>
        <v>43997</v>
      </c>
      <c r="U243" s="3"/>
      <c r="V243" s="3"/>
      <c r="W243" s="50">
        <f>[2]Plan1!$A301</f>
        <v>45976</v>
      </c>
      <c r="X243" s="50" t="str">
        <f>[2]Plan1!$C301</f>
        <v>Proclamação da República</v>
      </c>
      <c r="Y243" s="22"/>
      <c r="Z243" s="1"/>
      <c r="AA243" s="41"/>
      <c r="AB243" s="49"/>
      <c r="AC243" s="49"/>
      <c r="AD243" s="49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ht="12.75" x14ac:dyDescent="0.2">
      <c r="A244" s="151">
        <f t="shared" si="74"/>
        <v>43861</v>
      </c>
      <c r="B244" s="152">
        <f t="shared" ca="1" si="83"/>
        <v>980125.48456937994</v>
      </c>
      <c r="C244" s="153">
        <f t="shared" si="75"/>
        <v>972340</v>
      </c>
      <c r="D244" s="154">
        <f ca="1">IF(A244&lt;$B$1,VLOOKUP(A244,[1]DI!$A$4:$B$15000,2,FALSE),0)</f>
        <v>4.4000000000000004E-2</v>
      </c>
      <c r="E244" s="155">
        <f t="shared" ca="1" si="84"/>
        <v>1.0001708899999999</v>
      </c>
      <c r="F244" s="155">
        <f ca="1">(TRUNC(PRODUCT($E$12:$E243),16))</f>
        <v>1.0344889655801699</v>
      </c>
      <c r="G244" s="155">
        <f t="shared" ca="1" si="85"/>
        <v>1.02867201394371</v>
      </c>
      <c r="H244" s="155">
        <f t="shared" ca="1" si="86"/>
        <v>1.0056548199999999</v>
      </c>
      <c r="I244" s="154">
        <f t="shared" si="76"/>
        <v>1.7999999999999999E-2</v>
      </c>
      <c r="J244" s="156">
        <f t="shared" si="77"/>
        <v>43812</v>
      </c>
      <c r="K244" s="157">
        <f t="shared" si="78"/>
        <v>33</v>
      </c>
      <c r="L244" s="158">
        <f t="shared" si="79"/>
        <v>33</v>
      </c>
      <c r="M244" s="159">
        <f t="shared" si="69"/>
        <v>1.0023389110000001</v>
      </c>
      <c r="N244" s="159">
        <f t="shared" ca="1" si="70"/>
        <v>1.0080069570000001</v>
      </c>
      <c r="O244" s="158">
        <f t="shared" si="80"/>
        <v>0</v>
      </c>
      <c r="P244" s="155">
        <f t="shared" ca="1" si="71"/>
        <v>7785.4845693799998</v>
      </c>
      <c r="Q244" s="160">
        <f t="shared" si="72"/>
        <v>0</v>
      </c>
      <c r="R244" s="155">
        <f t="shared" si="73"/>
        <v>0</v>
      </c>
      <c r="S244" s="161" t="str">
        <f t="shared" si="81"/>
        <v>A+J=</v>
      </c>
      <c r="T244" s="156">
        <f t="shared" si="82"/>
        <v>43997</v>
      </c>
      <c r="U244" s="3"/>
      <c r="V244" s="3"/>
      <c r="W244" s="50">
        <f>[2]Plan1!$A302</f>
        <v>45981</v>
      </c>
      <c r="X244" s="50" t="str">
        <f>[2]Plan1!$C302</f>
        <v>Dia Nacional de Zumbi e da Consciência Negra</v>
      </c>
      <c r="Y244" s="22"/>
      <c r="Z244" s="1"/>
      <c r="AA244" s="41"/>
      <c r="AB244" s="49"/>
      <c r="AC244" s="49"/>
      <c r="AD244" s="49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ht="12.75" x14ac:dyDescent="0.2">
      <c r="A245" s="151">
        <f t="shared" si="74"/>
        <v>43862</v>
      </c>
      <c r="B245" s="152">
        <f t="shared" ca="1" si="83"/>
        <v>980362.37284655997</v>
      </c>
      <c r="C245" s="153">
        <f t="shared" si="75"/>
        <v>972340</v>
      </c>
      <c r="D245" s="154">
        <f ca="1">IF(A245&lt;$B$1,VLOOKUP(A245,[1]DI!$A$4:$B$15000,2,FALSE),0)</f>
        <v>0</v>
      </c>
      <c r="E245" s="155">
        <f t="shared" ca="1" si="84"/>
        <v>1</v>
      </c>
      <c r="F245" s="155">
        <f ca="1">(TRUNC(PRODUCT($E$12:$E244),16))</f>
        <v>1.0346657493995</v>
      </c>
      <c r="G245" s="155">
        <f t="shared" ca="1" si="85"/>
        <v>1.02867201394371</v>
      </c>
      <c r="H245" s="155">
        <f t="shared" ca="1" si="86"/>
        <v>1.00582667</v>
      </c>
      <c r="I245" s="154">
        <f t="shared" si="76"/>
        <v>1.7999999999999999E-2</v>
      </c>
      <c r="J245" s="156">
        <f t="shared" si="77"/>
        <v>43812</v>
      </c>
      <c r="K245" s="157">
        <f t="shared" si="78"/>
        <v>33</v>
      </c>
      <c r="L245" s="158">
        <f t="shared" si="79"/>
        <v>34</v>
      </c>
      <c r="M245" s="159">
        <f t="shared" si="69"/>
        <v>1.0024098720000001</v>
      </c>
      <c r="N245" s="159">
        <f t="shared" ca="1" si="70"/>
        <v>1.008250584</v>
      </c>
      <c r="O245" s="158">
        <f t="shared" si="80"/>
        <v>0</v>
      </c>
      <c r="P245" s="155">
        <f t="shared" ca="1" si="71"/>
        <v>8022.3728465599997</v>
      </c>
      <c r="Q245" s="160">
        <f t="shared" si="72"/>
        <v>0</v>
      </c>
      <c r="R245" s="155">
        <f t="shared" si="73"/>
        <v>0</v>
      </c>
      <c r="S245" s="161" t="str">
        <f t="shared" si="81"/>
        <v>A+J=</v>
      </c>
      <c r="T245" s="156">
        <f t="shared" si="82"/>
        <v>43997</v>
      </c>
      <c r="U245" s="3"/>
      <c r="V245" s="3"/>
      <c r="W245" s="50">
        <f>[2]Plan1!$A303</f>
        <v>46016</v>
      </c>
      <c r="X245" s="50" t="str">
        <f>[2]Plan1!$C303</f>
        <v>Natal</v>
      </c>
      <c r="Y245" s="22"/>
      <c r="Z245" s="1"/>
      <c r="AA245" s="41"/>
      <c r="AB245" s="49"/>
      <c r="AC245" s="49"/>
      <c r="AD245" s="49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ht="12.75" x14ac:dyDescent="0.2">
      <c r="A246" s="151">
        <f t="shared" si="74"/>
        <v>43863</v>
      </c>
      <c r="B246" s="152">
        <f t="shared" ca="1" si="83"/>
        <v>980362.37284655997</v>
      </c>
      <c r="C246" s="153">
        <f t="shared" si="75"/>
        <v>972340</v>
      </c>
      <c r="D246" s="154">
        <f ca="1">IF(A246&lt;$B$1,VLOOKUP(A246,[1]DI!$A$4:$B$15000,2,FALSE),0)</f>
        <v>0</v>
      </c>
      <c r="E246" s="155">
        <f t="shared" ca="1" si="84"/>
        <v>1</v>
      </c>
      <c r="F246" s="155">
        <f ca="1">(TRUNC(PRODUCT($E$12:$E245),16))</f>
        <v>1.0346657493995</v>
      </c>
      <c r="G246" s="155">
        <f t="shared" ca="1" si="85"/>
        <v>1.02867201394371</v>
      </c>
      <c r="H246" s="155">
        <f t="shared" ca="1" si="86"/>
        <v>1.00582667</v>
      </c>
      <c r="I246" s="154">
        <f t="shared" si="76"/>
        <v>1.7999999999999999E-2</v>
      </c>
      <c r="J246" s="156">
        <f t="shared" si="77"/>
        <v>43812</v>
      </c>
      <c r="K246" s="157">
        <f t="shared" si="78"/>
        <v>33</v>
      </c>
      <c r="L246" s="158">
        <f t="shared" si="79"/>
        <v>34</v>
      </c>
      <c r="M246" s="159">
        <f t="shared" si="69"/>
        <v>1.0024098720000001</v>
      </c>
      <c r="N246" s="159">
        <f t="shared" ca="1" si="70"/>
        <v>1.008250584</v>
      </c>
      <c r="O246" s="158">
        <f t="shared" si="80"/>
        <v>0</v>
      </c>
      <c r="P246" s="155">
        <f t="shared" ca="1" si="71"/>
        <v>8022.3728465599997</v>
      </c>
      <c r="Q246" s="160">
        <f t="shared" si="72"/>
        <v>0</v>
      </c>
      <c r="R246" s="155">
        <f t="shared" si="73"/>
        <v>0</v>
      </c>
      <c r="S246" s="161" t="str">
        <f t="shared" si="81"/>
        <v>A+J=</v>
      </c>
      <c r="T246" s="156">
        <f t="shared" si="82"/>
        <v>43997</v>
      </c>
      <c r="U246" s="3"/>
      <c r="V246" s="3"/>
      <c r="W246" s="50">
        <f>[2]Plan1!$A304</f>
        <v>46023</v>
      </c>
      <c r="X246" s="50" t="str">
        <f>[2]Plan1!$C304</f>
        <v>Confraternização Universal</v>
      </c>
      <c r="Y246" s="22"/>
      <c r="Z246" s="1"/>
      <c r="AA246" s="41"/>
      <c r="AB246" s="49"/>
      <c r="AC246" s="49"/>
      <c r="AD246" s="49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ht="12.75" x14ac:dyDescent="0.2">
      <c r="A247" s="151">
        <f t="shared" si="74"/>
        <v>43864</v>
      </c>
      <c r="B247" s="152">
        <f t="shared" ca="1" si="83"/>
        <v>980362.37284655997</v>
      </c>
      <c r="C247" s="153">
        <f t="shared" si="75"/>
        <v>972340</v>
      </c>
      <c r="D247" s="154">
        <f ca="1">IF(A247&lt;$B$1,VLOOKUP(A247,[1]DI!$A$4:$B$15000,2,FALSE),0)</f>
        <v>4.4000000000000004E-2</v>
      </c>
      <c r="E247" s="155">
        <f t="shared" ca="1" si="84"/>
        <v>1.0001708899999999</v>
      </c>
      <c r="F247" s="155">
        <f ca="1">(TRUNC(PRODUCT($E$12:$E246),16))</f>
        <v>1.0346657493995</v>
      </c>
      <c r="G247" s="155">
        <f t="shared" ca="1" si="85"/>
        <v>1.02867201394371</v>
      </c>
      <c r="H247" s="155">
        <f t="shared" ca="1" si="86"/>
        <v>1.00582667</v>
      </c>
      <c r="I247" s="154">
        <f t="shared" si="76"/>
        <v>1.7999999999999999E-2</v>
      </c>
      <c r="J247" s="156">
        <f t="shared" si="77"/>
        <v>43812</v>
      </c>
      <c r="K247" s="157">
        <f t="shared" si="78"/>
        <v>34</v>
      </c>
      <c r="L247" s="158">
        <f t="shared" si="79"/>
        <v>34</v>
      </c>
      <c r="M247" s="159">
        <f t="shared" si="69"/>
        <v>1.0024098720000001</v>
      </c>
      <c r="N247" s="159">
        <f t="shared" ca="1" si="70"/>
        <v>1.008250584</v>
      </c>
      <c r="O247" s="158">
        <f t="shared" si="80"/>
        <v>0</v>
      </c>
      <c r="P247" s="155">
        <f t="shared" ca="1" si="71"/>
        <v>8022.3728465599997</v>
      </c>
      <c r="Q247" s="160">
        <f t="shared" si="72"/>
        <v>0</v>
      </c>
      <c r="R247" s="155">
        <f t="shared" si="73"/>
        <v>0</v>
      </c>
      <c r="S247" s="161" t="str">
        <f t="shared" si="81"/>
        <v>A+J=</v>
      </c>
      <c r="T247" s="156">
        <f t="shared" si="82"/>
        <v>43997</v>
      </c>
      <c r="U247" s="3"/>
      <c r="V247" s="3"/>
      <c r="W247" s="50">
        <f>[2]Plan1!$A305</f>
        <v>46069</v>
      </c>
      <c r="X247" s="50" t="str">
        <f>[2]Plan1!$C305</f>
        <v>Carnaval</v>
      </c>
      <c r="Y247" s="22"/>
      <c r="Z247" s="1"/>
      <c r="AA247" s="41"/>
      <c r="AB247" s="49"/>
      <c r="AC247" s="49"/>
      <c r="AD247" s="49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ht="12.75" x14ac:dyDescent="0.2">
      <c r="A248" s="151">
        <f t="shared" si="74"/>
        <v>43865</v>
      </c>
      <c r="B248" s="152">
        <f t="shared" ca="1" si="83"/>
        <v>980599.32821519999</v>
      </c>
      <c r="C248" s="153">
        <f t="shared" si="75"/>
        <v>972340</v>
      </c>
      <c r="D248" s="154">
        <f ca="1">IF(A248&lt;$B$1,VLOOKUP(A248,[1]DI!$A$4:$B$15000,2,FALSE),0)</f>
        <v>4.4000000000000004E-2</v>
      </c>
      <c r="E248" s="155">
        <f t="shared" ca="1" si="84"/>
        <v>1.0001708899999999</v>
      </c>
      <c r="F248" s="155">
        <f ca="1">(TRUNC(PRODUCT($E$12:$E247),16))</f>
        <v>1.03484256342942</v>
      </c>
      <c r="G248" s="155">
        <f t="shared" ca="1" si="85"/>
        <v>1.02867201394371</v>
      </c>
      <c r="H248" s="155">
        <f t="shared" ca="1" si="86"/>
        <v>1.0059985600000001</v>
      </c>
      <c r="I248" s="154">
        <f t="shared" si="76"/>
        <v>1.7999999999999999E-2</v>
      </c>
      <c r="J248" s="156">
        <f t="shared" si="77"/>
        <v>43812</v>
      </c>
      <c r="K248" s="157">
        <f t="shared" si="78"/>
        <v>35</v>
      </c>
      <c r="L248" s="158">
        <f t="shared" si="79"/>
        <v>35</v>
      </c>
      <c r="M248" s="159">
        <f t="shared" si="69"/>
        <v>1.002480839</v>
      </c>
      <c r="N248" s="159">
        <f t="shared" ca="1" si="70"/>
        <v>1.0084942800000001</v>
      </c>
      <c r="O248" s="158">
        <f t="shared" si="80"/>
        <v>0</v>
      </c>
      <c r="P248" s="155">
        <f t="shared" ca="1" si="71"/>
        <v>8259.3282151999992</v>
      </c>
      <c r="Q248" s="160">
        <f t="shared" si="72"/>
        <v>0</v>
      </c>
      <c r="R248" s="155">
        <f t="shared" si="73"/>
        <v>0</v>
      </c>
      <c r="S248" s="161" t="str">
        <f t="shared" si="81"/>
        <v>A+J=</v>
      </c>
      <c r="T248" s="156">
        <f t="shared" si="82"/>
        <v>43997</v>
      </c>
      <c r="U248" s="3"/>
      <c r="V248" s="3"/>
      <c r="W248" s="50">
        <f>[2]Plan1!$A306</f>
        <v>46070</v>
      </c>
      <c r="X248" s="50" t="str">
        <f>[2]Plan1!$C306</f>
        <v>Carnaval</v>
      </c>
      <c r="Y248" s="22"/>
      <c r="Z248" s="1"/>
      <c r="AA248" s="41"/>
      <c r="AB248" s="49"/>
      <c r="AC248" s="49"/>
      <c r="AD248" s="49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ht="12.75" x14ac:dyDescent="0.2">
      <c r="A249" s="151">
        <f t="shared" si="74"/>
        <v>43866</v>
      </c>
      <c r="B249" s="152">
        <f t="shared" ca="1" si="83"/>
        <v>980836.33220084</v>
      </c>
      <c r="C249" s="153">
        <f t="shared" si="75"/>
        <v>972340</v>
      </c>
      <c r="D249" s="154">
        <f ca="1">IF(A249&lt;$B$1,VLOOKUP(A249,[1]DI!$A$4:$B$15000,2,FALSE),0)</f>
        <v>4.4000000000000004E-2</v>
      </c>
      <c r="E249" s="155">
        <f t="shared" ca="1" si="84"/>
        <v>1.0001708899999999</v>
      </c>
      <c r="F249" s="155">
        <f ca="1">(TRUNC(PRODUCT($E$12:$E248),16))</f>
        <v>1.03501940767508</v>
      </c>
      <c r="G249" s="155">
        <f t="shared" ca="1" si="85"/>
        <v>1.02867201394371</v>
      </c>
      <c r="H249" s="155">
        <f t="shared" ca="1" si="86"/>
        <v>1.00617047</v>
      </c>
      <c r="I249" s="154">
        <f t="shared" si="76"/>
        <v>1.7999999999999999E-2</v>
      </c>
      <c r="J249" s="156">
        <f t="shared" si="77"/>
        <v>43812</v>
      </c>
      <c r="K249" s="157">
        <f t="shared" si="78"/>
        <v>36</v>
      </c>
      <c r="L249" s="158">
        <f t="shared" si="79"/>
        <v>36</v>
      </c>
      <c r="M249" s="159">
        <f t="shared" si="69"/>
        <v>1.0025518099999999</v>
      </c>
      <c r="N249" s="159">
        <f t="shared" ca="1" si="70"/>
        <v>1.0087380260000001</v>
      </c>
      <c r="O249" s="158">
        <f t="shared" si="80"/>
        <v>0</v>
      </c>
      <c r="P249" s="155">
        <f t="shared" ca="1" si="71"/>
        <v>8496.3322008399991</v>
      </c>
      <c r="Q249" s="160">
        <f t="shared" si="72"/>
        <v>0</v>
      </c>
      <c r="R249" s="155">
        <f t="shared" si="73"/>
        <v>0</v>
      </c>
      <c r="S249" s="161" t="str">
        <f t="shared" si="81"/>
        <v>A+J=</v>
      </c>
      <c r="T249" s="156">
        <f t="shared" si="82"/>
        <v>43997</v>
      </c>
      <c r="U249" s="3"/>
      <c r="V249" s="3"/>
      <c r="W249" s="50">
        <f>[2]Plan1!$A307</f>
        <v>46115</v>
      </c>
      <c r="X249" s="50" t="str">
        <f>[2]Plan1!$C307</f>
        <v>Paixão de Cristo</v>
      </c>
      <c r="Y249" s="22"/>
      <c r="Z249" s="1"/>
      <c r="AA249" s="41"/>
      <c r="AB249" s="49"/>
      <c r="AC249" s="49"/>
      <c r="AD249" s="49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ht="12.75" x14ac:dyDescent="0.2">
      <c r="A250" s="151">
        <f t="shared" si="74"/>
        <v>43867</v>
      </c>
      <c r="B250" s="152">
        <f t="shared" ca="1" si="83"/>
        <v>981073.40425028</v>
      </c>
      <c r="C250" s="153">
        <f t="shared" si="75"/>
        <v>972340</v>
      </c>
      <c r="D250" s="154">
        <f ca="1">IF(A250&lt;$B$1,VLOOKUP(A250,[1]DI!$A$4:$B$15000,2,FALSE),0)</f>
        <v>4.1500000000000002E-2</v>
      </c>
      <c r="E250" s="155">
        <f t="shared" ca="1" si="84"/>
        <v>1.00016137</v>
      </c>
      <c r="F250" s="155">
        <f ca="1">(TRUNC(PRODUCT($E$12:$E249),16))</f>
        <v>1.03519628214166</v>
      </c>
      <c r="G250" s="155">
        <f t="shared" ca="1" si="85"/>
        <v>1.02867201394371</v>
      </c>
      <c r="H250" s="155">
        <f t="shared" ca="1" si="86"/>
        <v>1.00634242</v>
      </c>
      <c r="I250" s="154">
        <f t="shared" si="76"/>
        <v>1.7999999999999999E-2</v>
      </c>
      <c r="J250" s="156">
        <f t="shared" si="77"/>
        <v>43812</v>
      </c>
      <c r="K250" s="157">
        <f t="shared" si="78"/>
        <v>37</v>
      </c>
      <c r="L250" s="158">
        <f t="shared" si="79"/>
        <v>37</v>
      </c>
      <c r="M250" s="159">
        <f t="shared" si="69"/>
        <v>1.002622787</v>
      </c>
      <c r="N250" s="159">
        <f t="shared" ca="1" si="70"/>
        <v>1.0089818420000001</v>
      </c>
      <c r="O250" s="158">
        <f t="shared" si="80"/>
        <v>0</v>
      </c>
      <c r="P250" s="155">
        <f t="shared" ca="1" si="71"/>
        <v>8733.4042502800003</v>
      </c>
      <c r="Q250" s="160">
        <f t="shared" si="72"/>
        <v>0</v>
      </c>
      <c r="R250" s="155">
        <f t="shared" si="73"/>
        <v>0</v>
      </c>
      <c r="S250" s="161" t="str">
        <f t="shared" si="81"/>
        <v>A+J=</v>
      </c>
      <c r="T250" s="156">
        <f t="shared" si="82"/>
        <v>43997</v>
      </c>
      <c r="U250" s="3"/>
      <c r="V250" s="3"/>
      <c r="W250" s="50">
        <f>[2]Plan1!$A308</f>
        <v>46133</v>
      </c>
      <c r="X250" s="50" t="str">
        <f>[2]Plan1!$C308</f>
        <v>Tiradentes</v>
      </c>
      <c r="Y250" s="22"/>
      <c r="Z250" s="1"/>
      <c r="AA250" s="41"/>
      <c r="AB250" s="49"/>
      <c r="AC250" s="49"/>
      <c r="AD250" s="49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ht="12.75" x14ac:dyDescent="0.2">
      <c r="A251" s="151">
        <f t="shared" si="74"/>
        <v>43868</v>
      </c>
      <c r="B251" s="152">
        <f t="shared" ca="1" si="83"/>
        <v>981301.18267399003</v>
      </c>
      <c r="C251" s="153">
        <f t="shared" si="75"/>
        <v>972340</v>
      </c>
      <c r="D251" s="154">
        <f ca="1">IF(A251&lt;$B$1,VLOOKUP(A251,[1]DI!$A$4:$B$15000,2,FALSE),0)</f>
        <v>4.1500000000000002E-2</v>
      </c>
      <c r="E251" s="155">
        <f t="shared" ca="1" si="84"/>
        <v>1.00016137</v>
      </c>
      <c r="F251" s="155">
        <f ca="1">(TRUNC(PRODUCT($E$12:$E250),16))</f>
        <v>1.03536333176571</v>
      </c>
      <c r="G251" s="155">
        <f t="shared" ca="1" si="85"/>
        <v>1.02867201394371</v>
      </c>
      <c r="H251" s="155">
        <f t="shared" ca="1" si="86"/>
        <v>1.00650481</v>
      </c>
      <c r="I251" s="154">
        <f t="shared" si="76"/>
        <v>1.7999999999999999E-2</v>
      </c>
      <c r="J251" s="156">
        <f t="shared" si="77"/>
        <v>43812</v>
      </c>
      <c r="K251" s="157">
        <f t="shared" si="78"/>
        <v>38</v>
      </c>
      <c r="L251" s="158">
        <f t="shared" si="79"/>
        <v>38</v>
      </c>
      <c r="M251" s="159">
        <f t="shared" si="69"/>
        <v>1.0026937680000001</v>
      </c>
      <c r="N251" s="159">
        <f t="shared" ca="1" si="70"/>
        <v>1.0092160999999999</v>
      </c>
      <c r="O251" s="158">
        <f t="shared" si="80"/>
        <v>0</v>
      </c>
      <c r="P251" s="155">
        <f t="shared" ca="1" si="71"/>
        <v>8961.1826739900007</v>
      </c>
      <c r="Q251" s="160">
        <f t="shared" si="72"/>
        <v>0</v>
      </c>
      <c r="R251" s="155">
        <f t="shared" si="73"/>
        <v>0</v>
      </c>
      <c r="S251" s="161" t="str">
        <f t="shared" si="81"/>
        <v>A+J=</v>
      </c>
      <c r="T251" s="156">
        <f t="shared" si="82"/>
        <v>43997</v>
      </c>
      <c r="U251" s="3"/>
      <c r="V251" s="3"/>
      <c r="W251" s="50">
        <f>[2]Plan1!$A309</f>
        <v>46143</v>
      </c>
      <c r="X251" s="50" t="str">
        <f>[2]Plan1!$C309</f>
        <v>Dia do Trabalho</v>
      </c>
      <c r="Y251" s="22"/>
      <c r="Z251" s="1"/>
      <c r="AA251" s="41"/>
      <c r="AB251" s="49"/>
      <c r="AC251" s="49"/>
      <c r="AD251" s="49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ht="12.75" x14ac:dyDescent="0.2">
      <c r="A252" s="151">
        <f t="shared" si="74"/>
        <v>43869</v>
      </c>
      <c r="B252" s="152">
        <f t="shared" ca="1" si="83"/>
        <v>981529.01943810994</v>
      </c>
      <c r="C252" s="153">
        <f t="shared" si="75"/>
        <v>972340</v>
      </c>
      <c r="D252" s="154">
        <f ca="1">IF(A252&lt;$B$1,VLOOKUP(A252,[1]DI!$A$4:$B$15000,2,FALSE),0)</f>
        <v>0</v>
      </c>
      <c r="E252" s="155">
        <f t="shared" ca="1" si="84"/>
        <v>1</v>
      </c>
      <c r="F252" s="155">
        <f ca="1">(TRUNC(PRODUCT($E$12:$E251),16))</f>
        <v>1.03553040834655</v>
      </c>
      <c r="G252" s="155">
        <f t="shared" ca="1" si="85"/>
        <v>1.02867201394371</v>
      </c>
      <c r="H252" s="155">
        <f t="shared" ca="1" si="86"/>
        <v>1.0066672299999999</v>
      </c>
      <c r="I252" s="154">
        <f t="shared" si="76"/>
        <v>1.7999999999999999E-2</v>
      </c>
      <c r="J252" s="156">
        <f t="shared" si="77"/>
        <v>43812</v>
      </c>
      <c r="K252" s="157">
        <f t="shared" si="78"/>
        <v>38</v>
      </c>
      <c r="L252" s="158">
        <f t="shared" si="79"/>
        <v>39</v>
      </c>
      <c r="M252" s="159">
        <f t="shared" si="69"/>
        <v>1.0027647550000001</v>
      </c>
      <c r="N252" s="159">
        <f t="shared" ca="1" si="70"/>
        <v>1.0094504179999999</v>
      </c>
      <c r="O252" s="158">
        <f t="shared" si="80"/>
        <v>0</v>
      </c>
      <c r="P252" s="155">
        <f t="shared" ca="1" si="71"/>
        <v>9189.0194381099991</v>
      </c>
      <c r="Q252" s="160">
        <f t="shared" si="72"/>
        <v>0</v>
      </c>
      <c r="R252" s="155">
        <f t="shared" si="73"/>
        <v>0</v>
      </c>
      <c r="S252" s="161" t="str">
        <f t="shared" si="81"/>
        <v>A+J=</v>
      </c>
      <c r="T252" s="156">
        <f t="shared" si="82"/>
        <v>43997</v>
      </c>
      <c r="U252" s="3"/>
      <c r="V252" s="3"/>
      <c r="W252" s="50">
        <f>[2]Plan1!$A310</f>
        <v>46177</v>
      </c>
      <c r="X252" s="50" t="str">
        <f>[2]Plan1!$C310</f>
        <v>Corpus Christi</v>
      </c>
      <c r="Y252" s="22"/>
      <c r="Z252" s="1"/>
      <c r="AA252" s="41"/>
      <c r="AB252" s="49"/>
      <c r="AC252" s="49"/>
      <c r="AD252" s="49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ht="12.75" x14ac:dyDescent="0.2">
      <c r="A253" s="151">
        <f t="shared" si="74"/>
        <v>43870</v>
      </c>
      <c r="B253" s="152">
        <f t="shared" ca="1" si="83"/>
        <v>981529.01943810994</v>
      </c>
      <c r="C253" s="153">
        <f t="shared" si="75"/>
        <v>972340</v>
      </c>
      <c r="D253" s="154">
        <f ca="1">IF(A253&lt;$B$1,VLOOKUP(A253,[1]DI!$A$4:$B$15000,2,FALSE),0)</f>
        <v>0</v>
      </c>
      <c r="E253" s="155">
        <f t="shared" ca="1" si="84"/>
        <v>1</v>
      </c>
      <c r="F253" s="155">
        <f ca="1">(TRUNC(PRODUCT($E$12:$E252),16))</f>
        <v>1.03553040834655</v>
      </c>
      <c r="G253" s="155">
        <f t="shared" ca="1" si="85"/>
        <v>1.02867201394371</v>
      </c>
      <c r="H253" s="155">
        <f t="shared" ca="1" si="86"/>
        <v>1.0066672299999999</v>
      </c>
      <c r="I253" s="154">
        <f t="shared" si="76"/>
        <v>1.7999999999999999E-2</v>
      </c>
      <c r="J253" s="156">
        <f t="shared" si="77"/>
        <v>43812</v>
      </c>
      <c r="K253" s="157">
        <f t="shared" si="78"/>
        <v>38</v>
      </c>
      <c r="L253" s="158">
        <f t="shared" si="79"/>
        <v>39</v>
      </c>
      <c r="M253" s="159">
        <f t="shared" si="69"/>
        <v>1.0027647550000001</v>
      </c>
      <c r="N253" s="159">
        <f t="shared" ca="1" si="70"/>
        <v>1.0094504179999999</v>
      </c>
      <c r="O253" s="158">
        <f t="shared" si="80"/>
        <v>0</v>
      </c>
      <c r="P253" s="155">
        <f t="shared" ca="1" si="71"/>
        <v>9189.0194381099991</v>
      </c>
      <c r="Q253" s="160">
        <f t="shared" si="72"/>
        <v>0</v>
      </c>
      <c r="R253" s="155">
        <f t="shared" si="73"/>
        <v>0</v>
      </c>
      <c r="S253" s="161" t="str">
        <f t="shared" si="81"/>
        <v>A+J=</v>
      </c>
      <c r="T253" s="156">
        <f t="shared" si="82"/>
        <v>43997</v>
      </c>
      <c r="U253" s="3"/>
      <c r="V253" s="3"/>
      <c r="W253" s="50">
        <f>[2]Plan1!$A311</f>
        <v>46272</v>
      </c>
      <c r="X253" s="50" t="str">
        <f>[2]Plan1!$C311</f>
        <v>Independência do Brasil</v>
      </c>
      <c r="Y253" s="22"/>
      <c r="Z253" s="1"/>
      <c r="AA253" s="41"/>
      <c r="AB253" s="49"/>
      <c r="AC253" s="49"/>
      <c r="AD253" s="49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ht="12.75" x14ac:dyDescent="0.2">
      <c r="A254" s="151">
        <f t="shared" si="74"/>
        <v>43871</v>
      </c>
      <c r="B254" s="152">
        <f t="shared" ca="1" si="83"/>
        <v>981529.01943810994</v>
      </c>
      <c r="C254" s="153">
        <f t="shared" si="75"/>
        <v>972340</v>
      </c>
      <c r="D254" s="154">
        <f ca="1">IF(A254&lt;$B$1,VLOOKUP(A254,[1]DI!$A$4:$B$15000,2,FALSE),0)</f>
        <v>4.1500000000000002E-2</v>
      </c>
      <c r="E254" s="155">
        <f t="shared" ca="1" si="84"/>
        <v>1.00016137</v>
      </c>
      <c r="F254" s="155">
        <f ca="1">(TRUNC(PRODUCT($E$12:$E253),16))</f>
        <v>1.03553040834655</v>
      </c>
      <c r="G254" s="155">
        <f t="shared" ca="1" si="85"/>
        <v>1.02867201394371</v>
      </c>
      <c r="H254" s="155">
        <f t="shared" ca="1" si="86"/>
        <v>1.0066672299999999</v>
      </c>
      <c r="I254" s="154">
        <f t="shared" si="76"/>
        <v>1.7999999999999999E-2</v>
      </c>
      <c r="J254" s="156">
        <f t="shared" si="77"/>
        <v>43812</v>
      </c>
      <c r="K254" s="157">
        <f t="shared" si="78"/>
        <v>39</v>
      </c>
      <c r="L254" s="158">
        <f t="shared" si="79"/>
        <v>39</v>
      </c>
      <c r="M254" s="159">
        <f t="shared" si="69"/>
        <v>1.0027647550000001</v>
      </c>
      <c r="N254" s="159">
        <f t="shared" ca="1" si="70"/>
        <v>1.0094504179999999</v>
      </c>
      <c r="O254" s="158">
        <f t="shared" si="80"/>
        <v>0</v>
      </c>
      <c r="P254" s="155">
        <f t="shared" ca="1" si="71"/>
        <v>9189.0194381099991</v>
      </c>
      <c r="Q254" s="160">
        <f t="shared" si="72"/>
        <v>0</v>
      </c>
      <c r="R254" s="155">
        <f t="shared" si="73"/>
        <v>0</v>
      </c>
      <c r="S254" s="161" t="str">
        <f t="shared" si="81"/>
        <v>A+J=</v>
      </c>
      <c r="T254" s="156">
        <f t="shared" si="82"/>
        <v>43997</v>
      </c>
      <c r="U254" s="3"/>
      <c r="V254" s="3"/>
      <c r="W254" s="50">
        <f>[2]Plan1!$A312</f>
        <v>46307</v>
      </c>
      <c r="X254" s="50" t="str">
        <f>[2]Plan1!$C312</f>
        <v>Nossa Sr.a Aparecida - Padroeira do Brasil</v>
      </c>
      <c r="Y254" s="22"/>
      <c r="Z254" s="1"/>
      <c r="AA254" s="41"/>
      <c r="AB254" s="49"/>
      <c r="AC254" s="49"/>
      <c r="AD254" s="49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ht="12.75" x14ac:dyDescent="0.2">
      <c r="A255" s="151">
        <f t="shared" si="74"/>
        <v>43872</v>
      </c>
      <c r="B255" s="152">
        <f t="shared" ca="1" si="83"/>
        <v>981756.91162560997</v>
      </c>
      <c r="C255" s="153">
        <f t="shared" si="75"/>
        <v>972340</v>
      </c>
      <c r="D255" s="154">
        <f ca="1">IF(A255&lt;$B$1,VLOOKUP(A255,[1]DI!$A$4:$B$15000,2,FALSE),0)</f>
        <v>4.1500000000000002E-2</v>
      </c>
      <c r="E255" s="155">
        <f t="shared" ca="1" si="84"/>
        <v>1.00016137</v>
      </c>
      <c r="F255" s="155">
        <f ca="1">(TRUNC(PRODUCT($E$12:$E254),16))</f>
        <v>1.0356975118885501</v>
      </c>
      <c r="G255" s="155">
        <f t="shared" ca="1" si="85"/>
        <v>1.02867201394371</v>
      </c>
      <c r="H255" s="155">
        <f t="shared" ca="1" si="86"/>
        <v>1.0068296800000001</v>
      </c>
      <c r="I255" s="154">
        <f t="shared" si="76"/>
        <v>1.7999999999999999E-2</v>
      </c>
      <c r="J255" s="156">
        <f t="shared" si="77"/>
        <v>43812</v>
      </c>
      <c r="K255" s="157">
        <f t="shared" si="78"/>
        <v>40</v>
      </c>
      <c r="L255" s="158">
        <f t="shared" si="79"/>
        <v>40</v>
      </c>
      <c r="M255" s="159">
        <f t="shared" si="69"/>
        <v>1.0028357459999999</v>
      </c>
      <c r="N255" s="159">
        <f t="shared" ca="1" si="70"/>
        <v>1.0096847929999999</v>
      </c>
      <c r="O255" s="158">
        <f t="shared" si="80"/>
        <v>0</v>
      </c>
      <c r="P255" s="155">
        <f t="shared" ca="1" si="71"/>
        <v>9416.9116256100006</v>
      </c>
      <c r="Q255" s="160">
        <f t="shared" si="72"/>
        <v>0</v>
      </c>
      <c r="R255" s="155">
        <f t="shared" si="73"/>
        <v>0</v>
      </c>
      <c r="S255" s="161" t="str">
        <f t="shared" si="81"/>
        <v>A+J=</v>
      </c>
      <c r="T255" s="156">
        <f t="shared" si="82"/>
        <v>43997</v>
      </c>
      <c r="U255" s="3"/>
      <c r="V255" s="3"/>
      <c r="W255" s="50">
        <f>[2]Plan1!$A313</f>
        <v>46328</v>
      </c>
      <c r="X255" s="50" t="str">
        <f>[2]Plan1!$C313</f>
        <v>Finados</v>
      </c>
      <c r="Y255" s="22"/>
      <c r="Z255" s="1"/>
      <c r="AA255" s="41"/>
      <c r="AB255" s="49"/>
      <c r="AC255" s="49"/>
      <c r="AD255" s="49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ht="12.75" x14ac:dyDescent="0.2">
      <c r="A256" s="151">
        <f t="shared" si="74"/>
        <v>43873</v>
      </c>
      <c r="B256" s="152">
        <f t="shared" ca="1" si="83"/>
        <v>981984.85145776998</v>
      </c>
      <c r="C256" s="153">
        <f t="shared" si="75"/>
        <v>972340</v>
      </c>
      <c r="D256" s="154">
        <f ca="1">IF(A256&lt;$B$1,VLOOKUP(A256,[1]DI!$A$4:$B$15000,2,FALSE),0)</f>
        <v>4.1500000000000002E-2</v>
      </c>
      <c r="E256" s="155">
        <f t="shared" ca="1" si="84"/>
        <v>1.00016137</v>
      </c>
      <c r="F256" s="155">
        <f ca="1">(TRUNC(PRODUCT($E$12:$E255),16))</f>
        <v>1.03586464239604</v>
      </c>
      <c r="G256" s="155">
        <f t="shared" ca="1" si="85"/>
        <v>1.02867201394371</v>
      </c>
      <c r="H256" s="155">
        <f t="shared" ca="1" si="86"/>
        <v>1.0069921500000001</v>
      </c>
      <c r="I256" s="154">
        <f t="shared" si="76"/>
        <v>1.7999999999999999E-2</v>
      </c>
      <c r="J256" s="156">
        <f t="shared" si="77"/>
        <v>43812</v>
      </c>
      <c r="K256" s="157">
        <f t="shared" si="78"/>
        <v>41</v>
      </c>
      <c r="L256" s="158">
        <f t="shared" si="79"/>
        <v>41</v>
      </c>
      <c r="M256" s="159">
        <f t="shared" si="69"/>
        <v>1.002906743</v>
      </c>
      <c r="N256" s="159">
        <f t="shared" ca="1" si="70"/>
        <v>1.009919217</v>
      </c>
      <c r="O256" s="158">
        <f t="shared" si="80"/>
        <v>0</v>
      </c>
      <c r="P256" s="155">
        <f t="shared" ca="1" si="71"/>
        <v>9644.8514577700007</v>
      </c>
      <c r="Q256" s="160">
        <f t="shared" si="72"/>
        <v>0</v>
      </c>
      <c r="R256" s="155">
        <f t="shared" si="73"/>
        <v>0</v>
      </c>
      <c r="S256" s="161" t="str">
        <f t="shared" si="81"/>
        <v>A+J=</v>
      </c>
      <c r="T256" s="156">
        <f t="shared" si="82"/>
        <v>43997</v>
      </c>
      <c r="U256" s="3"/>
      <c r="V256" s="3"/>
      <c r="W256" s="50">
        <f>[2]Plan1!$A314</f>
        <v>46341</v>
      </c>
      <c r="X256" s="50" t="str">
        <f>[2]Plan1!$C314</f>
        <v>Proclamação da República</v>
      </c>
      <c r="Y256" s="22"/>
      <c r="Z256" s="1"/>
      <c r="AA256" s="41"/>
      <c r="AB256" s="49"/>
      <c r="AC256" s="49"/>
      <c r="AD256" s="49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ht="12.75" x14ac:dyDescent="0.2">
      <c r="A257" s="151">
        <f t="shared" si="74"/>
        <v>43874</v>
      </c>
      <c r="B257" s="152">
        <f t="shared" ca="1" si="83"/>
        <v>982212.84768564999</v>
      </c>
      <c r="C257" s="153">
        <f t="shared" si="75"/>
        <v>972340</v>
      </c>
      <c r="D257" s="154">
        <f ca="1">IF(A257&lt;$B$1,VLOOKUP(A257,[1]DI!$A$4:$B$15000,2,FALSE),0)</f>
        <v>4.1500000000000002E-2</v>
      </c>
      <c r="E257" s="155">
        <f t="shared" ca="1" si="84"/>
        <v>1.00016137</v>
      </c>
      <c r="F257" s="155">
        <f ca="1">(TRUNC(PRODUCT($E$12:$E256),16))</f>
        <v>1.0360317998733899</v>
      </c>
      <c r="G257" s="155">
        <f t="shared" ca="1" si="85"/>
        <v>1.02867201394371</v>
      </c>
      <c r="H257" s="155">
        <f t="shared" ca="1" si="86"/>
        <v>1.0071546499999999</v>
      </c>
      <c r="I257" s="154">
        <f t="shared" si="76"/>
        <v>1.7999999999999999E-2</v>
      </c>
      <c r="J257" s="156">
        <f t="shared" si="77"/>
        <v>43812</v>
      </c>
      <c r="K257" s="157">
        <f t="shared" si="78"/>
        <v>42</v>
      </c>
      <c r="L257" s="158">
        <f t="shared" si="79"/>
        <v>42</v>
      </c>
      <c r="M257" s="159">
        <f t="shared" si="69"/>
        <v>1.0029777440000001</v>
      </c>
      <c r="N257" s="159">
        <f t="shared" ca="1" si="70"/>
        <v>1.010153699</v>
      </c>
      <c r="O257" s="158">
        <f t="shared" si="80"/>
        <v>0</v>
      </c>
      <c r="P257" s="155">
        <f t="shared" ca="1" si="71"/>
        <v>9872.8476856500001</v>
      </c>
      <c r="Q257" s="160">
        <f t="shared" si="72"/>
        <v>0</v>
      </c>
      <c r="R257" s="155">
        <f t="shared" si="73"/>
        <v>0</v>
      </c>
      <c r="S257" s="161" t="str">
        <f t="shared" si="81"/>
        <v>A+J=</v>
      </c>
      <c r="T257" s="156">
        <f t="shared" si="82"/>
        <v>43997</v>
      </c>
      <c r="U257" s="3"/>
      <c r="V257" s="3"/>
      <c r="W257" s="50">
        <f>[2]Plan1!$A315</f>
        <v>46346</v>
      </c>
      <c r="X257" s="50" t="str">
        <f>[2]Plan1!$C315</f>
        <v>Dia Nacional de Zumbi e da Consciência Negra</v>
      </c>
      <c r="Y257" s="22"/>
      <c r="Z257" s="1"/>
      <c r="AA257" s="41"/>
      <c r="AB257" s="49"/>
      <c r="AC257" s="49"/>
      <c r="AD257" s="49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ht="12.75" x14ac:dyDescent="0.2">
      <c r="A258" s="151">
        <f t="shared" si="74"/>
        <v>43875</v>
      </c>
      <c r="B258" s="152">
        <f t="shared" ca="1" si="83"/>
        <v>982440.89058584999</v>
      </c>
      <c r="C258" s="153">
        <f t="shared" si="75"/>
        <v>972340</v>
      </c>
      <c r="D258" s="154">
        <f ca="1">IF(A258&lt;$B$1,VLOOKUP(A258,[1]DI!$A$4:$B$15000,2,FALSE),0)</f>
        <v>4.1500000000000002E-2</v>
      </c>
      <c r="E258" s="155">
        <f t="shared" ca="1" si="84"/>
        <v>1.00016137</v>
      </c>
      <c r="F258" s="155">
        <f ca="1">(TRUNC(PRODUCT($E$12:$E257),16))</f>
        <v>1.03619898432493</v>
      </c>
      <c r="G258" s="155">
        <f t="shared" ca="1" si="85"/>
        <v>1.02867201394371</v>
      </c>
      <c r="H258" s="155">
        <f t="shared" ca="1" si="86"/>
        <v>1.0073171700000001</v>
      </c>
      <c r="I258" s="154">
        <f t="shared" si="76"/>
        <v>1.7999999999999999E-2</v>
      </c>
      <c r="J258" s="156">
        <f t="shared" si="77"/>
        <v>43812</v>
      </c>
      <c r="K258" s="157">
        <f t="shared" si="78"/>
        <v>43</v>
      </c>
      <c r="L258" s="158">
        <f t="shared" si="79"/>
        <v>43</v>
      </c>
      <c r="M258" s="159">
        <f t="shared" si="69"/>
        <v>1.0030487509999999</v>
      </c>
      <c r="N258" s="159">
        <f t="shared" ca="1" si="70"/>
        <v>1.0103882289999999</v>
      </c>
      <c r="O258" s="158">
        <f t="shared" si="80"/>
        <v>0</v>
      </c>
      <c r="P258" s="155">
        <f t="shared" ca="1" si="71"/>
        <v>10100.89058585</v>
      </c>
      <c r="Q258" s="160">
        <f t="shared" si="72"/>
        <v>0</v>
      </c>
      <c r="R258" s="155">
        <f t="shared" si="73"/>
        <v>0</v>
      </c>
      <c r="S258" s="161" t="str">
        <f t="shared" si="81"/>
        <v>A+J=</v>
      </c>
      <c r="T258" s="156">
        <f t="shared" si="82"/>
        <v>43997</v>
      </c>
      <c r="U258" s="3"/>
      <c r="V258" s="3"/>
      <c r="W258" s="50">
        <f>[2]Plan1!$A316</f>
        <v>46381</v>
      </c>
      <c r="X258" s="50" t="str">
        <f>[2]Plan1!$C316</f>
        <v>Natal</v>
      </c>
      <c r="Y258" s="22"/>
      <c r="Z258" s="1"/>
      <c r="AA258" s="41"/>
      <c r="AB258" s="49"/>
      <c r="AC258" s="49"/>
      <c r="AD258" s="49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ht="12.75" x14ac:dyDescent="0.2">
      <c r="A259" s="151">
        <f t="shared" si="74"/>
        <v>43876</v>
      </c>
      <c r="B259" s="152">
        <f t="shared" ca="1" si="83"/>
        <v>982668.99085412</v>
      </c>
      <c r="C259" s="153">
        <f t="shared" si="75"/>
        <v>972340</v>
      </c>
      <c r="D259" s="154">
        <f ca="1">IF(A259&lt;$B$1,VLOOKUP(A259,[1]DI!$A$4:$B$15000,2,FALSE),0)</f>
        <v>0</v>
      </c>
      <c r="E259" s="155">
        <f t="shared" ca="1" si="84"/>
        <v>1</v>
      </c>
      <c r="F259" s="155">
        <f ca="1">(TRUNC(PRODUCT($E$12:$E258),16))</f>
        <v>1.0363661957550301</v>
      </c>
      <c r="G259" s="155">
        <f t="shared" ca="1" si="85"/>
        <v>1.02867201394371</v>
      </c>
      <c r="H259" s="155">
        <f t="shared" ca="1" si="86"/>
        <v>1.0074797200000001</v>
      </c>
      <c r="I259" s="154">
        <f t="shared" si="76"/>
        <v>1.7999999999999999E-2</v>
      </c>
      <c r="J259" s="156">
        <f t="shared" si="77"/>
        <v>43812</v>
      </c>
      <c r="K259" s="157">
        <f t="shared" si="78"/>
        <v>43</v>
      </c>
      <c r="L259" s="158">
        <f t="shared" si="79"/>
        <v>44</v>
      </c>
      <c r="M259" s="159">
        <f t="shared" si="69"/>
        <v>1.0031197629999999</v>
      </c>
      <c r="N259" s="159">
        <f t="shared" ca="1" si="70"/>
        <v>1.0106228180000001</v>
      </c>
      <c r="O259" s="158">
        <f t="shared" si="80"/>
        <v>0</v>
      </c>
      <c r="P259" s="155">
        <f t="shared" ca="1" si="71"/>
        <v>10328.99085412</v>
      </c>
      <c r="Q259" s="160">
        <f t="shared" si="72"/>
        <v>0</v>
      </c>
      <c r="R259" s="155">
        <f t="shared" si="73"/>
        <v>0</v>
      </c>
      <c r="S259" s="161" t="str">
        <f t="shared" si="81"/>
        <v>A+J=</v>
      </c>
      <c r="T259" s="156">
        <f t="shared" si="82"/>
        <v>43997</v>
      </c>
      <c r="U259" s="3"/>
      <c r="V259" s="3"/>
      <c r="W259" s="50">
        <f>[2]Plan1!$A317</f>
        <v>46388</v>
      </c>
      <c r="X259" s="50" t="str">
        <f>[2]Plan1!$C317</f>
        <v>Confraternização Universal</v>
      </c>
      <c r="Y259" s="22"/>
      <c r="Z259" s="1"/>
      <c r="AA259" s="41"/>
      <c r="AB259" s="49"/>
      <c r="AC259" s="49"/>
      <c r="AD259" s="49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ht="12.75" x14ac:dyDescent="0.2">
      <c r="A260" s="151">
        <f t="shared" si="74"/>
        <v>43877</v>
      </c>
      <c r="B260" s="152">
        <f t="shared" ca="1" si="83"/>
        <v>982668.99085412</v>
      </c>
      <c r="C260" s="153">
        <f t="shared" si="75"/>
        <v>972340</v>
      </c>
      <c r="D260" s="154">
        <f ca="1">IF(A260&lt;$B$1,VLOOKUP(A260,[1]DI!$A$4:$B$15000,2,FALSE),0)</f>
        <v>0</v>
      </c>
      <c r="E260" s="155">
        <f t="shared" ca="1" si="84"/>
        <v>1</v>
      </c>
      <c r="F260" s="155">
        <f ca="1">(TRUNC(PRODUCT($E$12:$E259),16))</f>
        <v>1.0363661957550301</v>
      </c>
      <c r="G260" s="155">
        <f t="shared" ca="1" si="85"/>
        <v>1.02867201394371</v>
      </c>
      <c r="H260" s="155">
        <f t="shared" ca="1" si="86"/>
        <v>1.0074797200000001</v>
      </c>
      <c r="I260" s="154">
        <f t="shared" si="76"/>
        <v>1.7999999999999999E-2</v>
      </c>
      <c r="J260" s="156">
        <f t="shared" si="77"/>
        <v>43812</v>
      </c>
      <c r="K260" s="157">
        <f t="shared" si="78"/>
        <v>43</v>
      </c>
      <c r="L260" s="158">
        <f t="shared" si="79"/>
        <v>44</v>
      </c>
      <c r="M260" s="159">
        <f t="shared" si="69"/>
        <v>1.0031197629999999</v>
      </c>
      <c r="N260" s="159">
        <f t="shared" ca="1" si="70"/>
        <v>1.0106228180000001</v>
      </c>
      <c r="O260" s="158">
        <f t="shared" si="80"/>
        <v>0</v>
      </c>
      <c r="P260" s="155">
        <f t="shared" ca="1" si="71"/>
        <v>10328.99085412</v>
      </c>
      <c r="Q260" s="160">
        <f t="shared" si="72"/>
        <v>0</v>
      </c>
      <c r="R260" s="155">
        <f t="shared" si="73"/>
        <v>0</v>
      </c>
      <c r="S260" s="161" t="str">
        <f t="shared" si="81"/>
        <v>A+J=</v>
      </c>
      <c r="T260" s="156">
        <f t="shared" si="82"/>
        <v>43997</v>
      </c>
      <c r="U260" s="3"/>
      <c r="V260" s="3"/>
      <c r="W260" s="50">
        <f>[2]Plan1!$A318</f>
        <v>46426</v>
      </c>
      <c r="X260" s="50" t="str">
        <f>[2]Plan1!$C318</f>
        <v>Carnaval</v>
      </c>
      <c r="Y260" s="22"/>
      <c r="Z260" s="1"/>
      <c r="AA260" s="41"/>
      <c r="AB260" s="49"/>
      <c r="AC260" s="49"/>
      <c r="AD260" s="49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ht="12.75" x14ac:dyDescent="0.2">
      <c r="A261" s="151">
        <f t="shared" si="74"/>
        <v>43878</v>
      </c>
      <c r="B261" s="152">
        <f t="shared" ca="1" si="83"/>
        <v>982668.99085412</v>
      </c>
      <c r="C261" s="153">
        <f t="shared" si="75"/>
        <v>972340</v>
      </c>
      <c r="D261" s="154">
        <f ca="1">IF(A261&lt;$B$1,VLOOKUP(A261,[1]DI!$A$4:$B$15000,2,FALSE),0)</f>
        <v>4.1500000000000002E-2</v>
      </c>
      <c r="E261" s="155">
        <f t="shared" ca="1" si="84"/>
        <v>1.00016137</v>
      </c>
      <c r="F261" s="155">
        <f ca="1">(TRUNC(PRODUCT($E$12:$E260),16))</f>
        <v>1.0363661957550301</v>
      </c>
      <c r="G261" s="155">
        <f t="shared" ca="1" si="85"/>
        <v>1.02867201394371</v>
      </c>
      <c r="H261" s="155">
        <f t="shared" ca="1" si="86"/>
        <v>1.0074797200000001</v>
      </c>
      <c r="I261" s="154">
        <f t="shared" si="76"/>
        <v>1.7999999999999999E-2</v>
      </c>
      <c r="J261" s="156">
        <f t="shared" si="77"/>
        <v>43812</v>
      </c>
      <c r="K261" s="157">
        <f t="shared" si="78"/>
        <v>44</v>
      </c>
      <c r="L261" s="158">
        <f t="shared" si="79"/>
        <v>44</v>
      </c>
      <c r="M261" s="159">
        <f t="shared" si="69"/>
        <v>1.0031197629999999</v>
      </c>
      <c r="N261" s="159">
        <f t="shared" ca="1" si="70"/>
        <v>1.0106228180000001</v>
      </c>
      <c r="O261" s="158">
        <f t="shared" si="80"/>
        <v>0</v>
      </c>
      <c r="P261" s="155">
        <f t="shared" ca="1" si="71"/>
        <v>10328.99085412</v>
      </c>
      <c r="Q261" s="160">
        <f t="shared" si="72"/>
        <v>0</v>
      </c>
      <c r="R261" s="155">
        <f t="shared" si="73"/>
        <v>0</v>
      </c>
      <c r="S261" s="161" t="str">
        <f t="shared" si="81"/>
        <v>A+J=</v>
      </c>
      <c r="T261" s="156">
        <f t="shared" si="82"/>
        <v>43997</v>
      </c>
      <c r="U261" s="3"/>
      <c r="V261" s="3"/>
      <c r="W261" s="50">
        <f>[2]Plan1!$A319</f>
        <v>46427</v>
      </c>
      <c r="X261" s="50" t="str">
        <f>[2]Plan1!$C319</f>
        <v>Carnaval</v>
      </c>
      <c r="Y261" s="22"/>
      <c r="Z261" s="1"/>
      <c r="AA261" s="41"/>
      <c r="AB261" s="49"/>
      <c r="AC261" s="49"/>
      <c r="AD261" s="49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ht="12.75" x14ac:dyDescent="0.2">
      <c r="A262" s="151">
        <f t="shared" si="74"/>
        <v>43879</v>
      </c>
      <c r="B262" s="152">
        <f t="shared" ca="1" si="83"/>
        <v>982897.14654575998</v>
      </c>
      <c r="C262" s="153">
        <f t="shared" si="75"/>
        <v>972340</v>
      </c>
      <c r="D262" s="154">
        <f ca="1">IF(A262&lt;$B$1,VLOOKUP(A262,[1]DI!$A$4:$B$15000,2,FALSE),0)</f>
        <v>4.1500000000000002E-2</v>
      </c>
      <c r="E262" s="155">
        <f t="shared" ca="1" si="84"/>
        <v>1.00016137</v>
      </c>
      <c r="F262" s="155">
        <f ca="1">(TRUNC(PRODUCT($E$12:$E261),16))</f>
        <v>1.0365334341680399</v>
      </c>
      <c r="G262" s="155">
        <f t="shared" ca="1" si="85"/>
        <v>1.02867201394371</v>
      </c>
      <c r="H262" s="155">
        <f t="shared" ca="1" si="86"/>
        <v>1.0076423000000001</v>
      </c>
      <c r="I262" s="154">
        <f t="shared" si="76"/>
        <v>1.7999999999999999E-2</v>
      </c>
      <c r="J262" s="156">
        <f t="shared" si="77"/>
        <v>43812</v>
      </c>
      <c r="K262" s="157">
        <f t="shared" si="78"/>
        <v>45</v>
      </c>
      <c r="L262" s="158">
        <f t="shared" si="79"/>
        <v>45</v>
      </c>
      <c r="M262" s="159">
        <f t="shared" si="69"/>
        <v>1.0031907790000001</v>
      </c>
      <c r="N262" s="159">
        <f t="shared" ca="1" si="70"/>
        <v>1.0108574640000001</v>
      </c>
      <c r="O262" s="158">
        <f t="shared" si="80"/>
        <v>0</v>
      </c>
      <c r="P262" s="155">
        <f t="shared" ca="1" si="71"/>
        <v>10557.146545760001</v>
      </c>
      <c r="Q262" s="160">
        <f t="shared" si="72"/>
        <v>0</v>
      </c>
      <c r="R262" s="155">
        <f t="shared" si="73"/>
        <v>0</v>
      </c>
      <c r="S262" s="161" t="str">
        <f t="shared" si="81"/>
        <v>A+J=</v>
      </c>
      <c r="T262" s="156">
        <f t="shared" si="82"/>
        <v>43997</v>
      </c>
      <c r="U262" s="3"/>
      <c r="V262" s="3"/>
      <c r="W262" s="50">
        <f>[2]Plan1!$A320</f>
        <v>46472</v>
      </c>
      <c r="X262" s="50" t="str">
        <f>[2]Plan1!$C320</f>
        <v>Paixão de Cristo</v>
      </c>
      <c r="Y262" s="22"/>
      <c r="Z262" s="1"/>
      <c r="AA262" s="41"/>
      <c r="AB262" s="49"/>
      <c r="AC262" s="49"/>
      <c r="AD262" s="49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ht="12.75" x14ac:dyDescent="0.2">
      <c r="A263" s="151">
        <f t="shared" si="74"/>
        <v>43880</v>
      </c>
      <c r="B263" s="152">
        <f t="shared" ca="1" si="83"/>
        <v>983125.34988204995</v>
      </c>
      <c r="C263" s="153">
        <f t="shared" si="75"/>
        <v>972340</v>
      </c>
      <c r="D263" s="154">
        <f ca="1">IF(A263&lt;$B$1,VLOOKUP(A263,[1]DI!$A$4:$B$15000,2,FALSE),0)</f>
        <v>4.1500000000000002E-2</v>
      </c>
      <c r="E263" s="155">
        <f t="shared" ca="1" si="84"/>
        <v>1.00016137</v>
      </c>
      <c r="F263" s="155">
        <f ca="1">(TRUNC(PRODUCT($E$12:$E262),16))</f>
        <v>1.0367006995683099</v>
      </c>
      <c r="G263" s="155">
        <f t="shared" ca="1" si="85"/>
        <v>1.02867201394371</v>
      </c>
      <c r="H263" s="155">
        <f t="shared" ca="1" si="86"/>
        <v>1.0078049</v>
      </c>
      <c r="I263" s="154">
        <f t="shared" si="76"/>
        <v>1.7999999999999999E-2</v>
      </c>
      <c r="J263" s="156">
        <f t="shared" si="77"/>
        <v>43812</v>
      </c>
      <c r="K263" s="157">
        <f t="shared" si="78"/>
        <v>46</v>
      </c>
      <c r="L263" s="158">
        <f t="shared" si="79"/>
        <v>46</v>
      </c>
      <c r="M263" s="159">
        <f t="shared" si="69"/>
        <v>1.0032618010000001</v>
      </c>
      <c r="N263" s="159">
        <f t="shared" ca="1" si="70"/>
        <v>1.0110921589999999</v>
      </c>
      <c r="O263" s="158">
        <f t="shared" si="80"/>
        <v>0</v>
      </c>
      <c r="P263" s="155">
        <f t="shared" ca="1" si="71"/>
        <v>10785.349882050001</v>
      </c>
      <c r="Q263" s="160">
        <f t="shared" si="72"/>
        <v>0</v>
      </c>
      <c r="R263" s="155">
        <f t="shared" si="73"/>
        <v>0</v>
      </c>
      <c r="S263" s="161" t="str">
        <f t="shared" si="81"/>
        <v>A+J=</v>
      </c>
      <c r="T263" s="156">
        <f t="shared" si="82"/>
        <v>43997</v>
      </c>
      <c r="U263" s="3"/>
      <c r="V263" s="3"/>
      <c r="W263" s="50">
        <f>[2]Plan1!$A321</f>
        <v>46498</v>
      </c>
      <c r="X263" s="50" t="str">
        <f>[2]Plan1!$C321</f>
        <v>Tiradentes</v>
      </c>
      <c r="Y263" s="22"/>
      <c r="Z263" s="1"/>
      <c r="AA263" s="41"/>
      <c r="AB263" s="49"/>
      <c r="AC263" s="49"/>
      <c r="AD263" s="49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ht="12.75" x14ac:dyDescent="0.2">
      <c r="A264" s="151">
        <f t="shared" si="74"/>
        <v>43881</v>
      </c>
      <c r="B264" s="152">
        <f t="shared" ca="1" si="83"/>
        <v>983353.60961407004</v>
      </c>
      <c r="C264" s="153">
        <f t="shared" si="75"/>
        <v>972340</v>
      </c>
      <c r="D264" s="154">
        <f ca="1">IF(A264&lt;$B$1,VLOOKUP(A264,[1]DI!$A$4:$B$15000,2,FALSE),0)</f>
        <v>4.1500000000000002E-2</v>
      </c>
      <c r="E264" s="155">
        <f t="shared" ca="1" si="84"/>
        <v>1.00016137</v>
      </c>
      <c r="F264" s="155">
        <f ca="1">(TRUNC(PRODUCT($E$12:$E263),16))</f>
        <v>1.0368679919602</v>
      </c>
      <c r="G264" s="155">
        <f t="shared" ca="1" si="85"/>
        <v>1.02867201394371</v>
      </c>
      <c r="H264" s="155">
        <f t="shared" ca="1" si="86"/>
        <v>1.0079675299999999</v>
      </c>
      <c r="I264" s="154">
        <f t="shared" si="76"/>
        <v>1.7999999999999999E-2</v>
      </c>
      <c r="J264" s="156">
        <f t="shared" si="77"/>
        <v>43812</v>
      </c>
      <c r="K264" s="157">
        <f t="shared" si="78"/>
        <v>47</v>
      </c>
      <c r="L264" s="158">
        <f t="shared" si="79"/>
        <v>47</v>
      </c>
      <c r="M264" s="159">
        <f t="shared" si="69"/>
        <v>1.003332828</v>
      </c>
      <c r="N264" s="159">
        <f t="shared" ca="1" si="70"/>
        <v>1.0113269119999999</v>
      </c>
      <c r="O264" s="158">
        <f t="shared" si="80"/>
        <v>0</v>
      </c>
      <c r="P264" s="155">
        <f t="shared" ca="1" si="71"/>
        <v>11013.609614069999</v>
      </c>
      <c r="Q264" s="160">
        <f t="shared" si="72"/>
        <v>0</v>
      </c>
      <c r="R264" s="155">
        <f t="shared" si="73"/>
        <v>0</v>
      </c>
      <c r="S264" s="161" t="str">
        <f t="shared" si="81"/>
        <v>A+J=</v>
      </c>
      <c r="T264" s="156">
        <f t="shared" si="82"/>
        <v>43997</v>
      </c>
      <c r="U264" s="3"/>
      <c r="V264" s="3"/>
      <c r="W264" s="50">
        <f>[2]Plan1!$A322</f>
        <v>46508</v>
      </c>
      <c r="X264" s="50" t="str">
        <f>[2]Plan1!$C322</f>
        <v>Dia do Trabalho</v>
      </c>
      <c r="Y264" s="22"/>
      <c r="Z264" s="1"/>
      <c r="AA264" s="41"/>
      <c r="AB264" s="49"/>
      <c r="AC264" s="49"/>
      <c r="AD264" s="49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ht="12.75" x14ac:dyDescent="0.2">
      <c r="A265" s="151">
        <f t="shared" si="74"/>
        <v>43882</v>
      </c>
      <c r="B265" s="152">
        <f t="shared" ca="1" si="83"/>
        <v>983581.92671416001</v>
      </c>
      <c r="C265" s="153">
        <f t="shared" si="75"/>
        <v>972340</v>
      </c>
      <c r="D265" s="154">
        <f ca="1">IF(A265&lt;$B$1,VLOOKUP(A265,[1]DI!$A$4:$B$15000,2,FALSE),0)</f>
        <v>4.1500000000000002E-2</v>
      </c>
      <c r="E265" s="155">
        <f t="shared" ca="1" si="84"/>
        <v>1.00016137</v>
      </c>
      <c r="F265" s="155">
        <f ca="1">(TRUNC(PRODUCT($E$12:$E264),16))</f>
        <v>1.0370353113480599</v>
      </c>
      <c r="G265" s="155">
        <f t="shared" ca="1" si="85"/>
        <v>1.02867201394371</v>
      </c>
      <c r="H265" s="155">
        <f t="shared" ca="1" si="86"/>
        <v>1.0081301899999999</v>
      </c>
      <c r="I265" s="154">
        <f t="shared" si="76"/>
        <v>1.7999999999999999E-2</v>
      </c>
      <c r="J265" s="156">
        <f t="shared" si="77"/>
        <v>43812</v>
      </c>
      <c r="K265" s="157">
        <f t="shared" si="78"/>
        <v>48</v>
      </c>
      <c r="L265" s="158">
        <f t="shared" si="79"/>
        <v>48</v>
      </c>
      <c r="M265" s="159">
        <f t="shared" si="69"/>
        <v>1.0034038599999999</v>
      </c>
      <c r="N265" s="159">
        <f t="shared" ca="1" si="70"/>
        <v>1.0115617240000001</v>
      </c>
      <c r="O265" s="158">
        <f t="shared" si="80"/>
        <v>0</v>
      </c>
      <c r="P265" s="155">
        <f t="shared" ca="1" si="71"/>
        <v>11241.926714159999</v>
      </c>
      <c r="Q265" s="160">
        <f t="shared" si="72"/>
        <v>0</v>
      </c>
      <c r="R265" s="155">
        <f t="shared" si="73"/>
        <v>0</v>
      </c>
      <c r="S265" s="161" t="str">
        <f t="shared" si="81"/>
        <v>A+J=</v>
      </c>
      <c r="T265" s="156">
        <f t="shared" si="82"/>
        <v>43997</v>
      </c>
      <c r="U265" s="3"/>
      <c r="V265" s="3"/>
      <c r="W265" s="50">
        <f>[2]Plan1!$A323</f>
        <v>46534</v>
      </c>
      <c r="X265" s="50" t="str">
        <f>[2]Plan1!$C323</f>
        <v>Corpus Christi</v>
      </c>
      <c r="Y265" s="22"/>
      <c r="Z265" s="1"/>
      <c r="AA265" s="41"/>
      <c r="AB265" s="49"/>
      <c r="AC265" s="49"/>
      <c r="AD265" s="49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ht="12.75" x14ac:dyDescent="0.2">
      <c r="A266" s="151">
        <f t="shared" si="74"/>
        <v>43883</v>
      </c>
      <c r="B266" s="152">
        <f t="shared" ca="1" si="83"/>
        <v>983810.28951421997</v>
      </c>
      <c r="C266" s="153">
        <f t="shared" si="75"/>
        <v>972340</v>
      </c>
      <c r="D266" s="154">
        <f ca="1">IF(A266&lt;$B$1,VLOOKUP(A266,[1]DI!$A$4:$B$15000,2,FALSE),0)</f>
        <v>0</v>
      </c>
      <c r="E266" s="155">
        <f t="shared" ca="1" si="84"/>
        <v>1</v>
      </c>
      <c r="F266" s="155">
        <f ca="1">(TRUNC(PRODUCT($E$12:$E265),16))</f>
        <v>1.0372026577362601</v>
      </c>
      <c r="G266" s="155">
        <f t="shared" ca="1" si="85"/>
        <v>1.02867201394371</v>
      </c>
      <c r="H266" s="155">
        <f t="shared" ca="1" si="86"/>
        <v>1.00829287</v>
      </c>
      <c r="I266" s="154">
        <f t="shared" si="76"/>
        <v>1.7999999999999999E-2</v>
      </c>
      <c r="J266" s="156">
        <f t="shared" si="77"/>
        <v>43812</v>
      </c>
      <c r="K266" s="157">
        <f t="shared" si="78"/>
        <v>48</v>
      </c>
      <c r="L266" s="158">
        <f t="shared" si="79"/>
        <v>49</v>
      </c>
      <c r="M266" s="159">
        <f t="shared" si="69"/>
        <v>1.0034748959999999</v>
      </c>
      <c r="N266" s="159">
        <f t="shared" ca="1" si="70"/>
        <v>1.011796583</v>
      </c>
      <c r="O266" s="158">
        <f t="shared" si="80"/>
        <v>0</v>
      </c>
      <c r="P266" s="155">
        <f t="shared" ca="1" si="71"/>
        <v>11470.28951422</v>
      </c>
      <c r="Q266" s="160">
        <f t="shared" si="72"/>
        <v>0</v>
      </c>
      <c r="R266" s="155">
        <f t="shared" si="73"/>
        <v>0</v>
      </c>
      <c r="S266" s="161" t="str">
        <f t="shared" si="81"/>
        <v>A+J=</v>
      </c>
      <c r="T266" s="156">
        <f t="shared" si="82"/>
        <v>43997</v>
      </c>
      <c r="U266" s="3"/>
      <c r="V266" s="3"/>
      <c r="W266" s="50">
        <f>[2]Plan1!$A324</f>
        <v>46637</v>
      </c>
      <c r="X266" s="50" t="str">
        <f>[2]Plan1!$C324</f>
        <v>Independência do Brasil</v>
      </c>
      <c r="Y266" s="22"/>
      <c r="Z266" s="1"/>
      <c r="AA266" s="41"/>
      <c r="AB266" s="49"/>
      <c r="AC266" s="49"/>
      <c r="AD266" s="49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ht="12.75" x14ac:dyDescent="0.2">
      <c r="A267" s="151">
        <f t="shared" si="74"/>
        <v>43884</v>
      </c>
      <c r="B267" s="152">
        <f t="shared" ca="1" si="83"/>
        <v>983810.28951421997</v>
      </c>
      <c r="C267" s="153">
        <f t="shared" si="75"/>
        <v>972340</v>
      </c>
      <c r="D267" s="154">
        <f ca="1">IF(A267&lt;$B$1,VLOOKUP(A267,[1]DI!$A$4:$B$15000,2,FALSE),0)</f>
        <v>0</v>
      </c>
      <c r="E267" s="155">
        <f t="shared" ca="1" si="84"/>
        <v>1</v>
      </c>
      <c r="F267" s="155">
        <f ca="1">(TRUNC(PRODUCT($E$12:$E266),16))</f>
        <v>1.0372026577362601</v>
      </c>
      <c r="G267" s="155">
        <f t="shared" ca="1" si="85"/>
        <v>1.02867201394371</v>
      </c>
      <c r="H267" s="155">
        <f t="shared" ca="1" si="86"/>
        <v>1.00829287</v>
      </c>
      <c r="I267" s="154">
        <f t="shared" si="76"/>
        <v>1.7999999999999999E-2</v>
      </c>
      <c r="J267" s="156">
        <f t="shared" si="77"/>
        <v>43812</v>
      </c>
      <c r="K267" s="157">
        <f t="shared" si="78"/>
        <v>48</v>
      </c>
      <c r="L267" s="158">
        <f t="shared" si="79"/>
        <v>49</v>
      </c>
      <c r="M267" s="159">
        <f t="shared" si="69"/>
        <v>1.0034748959999999</v>
      </c>
      <c r="N267" s="159">
        <f t="shared" ca="1" si="70"/>
        <v>1.011796583</v>
      </c>
      <c r="O267" s="158">
        <f t="shared" si="80"/>
        <v>0</v>
      </c>
      <c r="P267" s="155">
        <f t="shared" ca="1" si="71"/>
        <v>11470.28951422</v>
      </c>
      <c r="Q267" s="160">
        <f t="shared" si="72"/>
        <v>0</v>
      </c>
      <c r="R267" s="155">
        <f t="shared" si="73"/>
        <v>0</v>
      </c>
      <c r="S267" s="161" t="str">
        <f t="shared" si="81"/>
        <v>A+J=</v>
      </c>
      <c r="T267" s="156">
        <f t="shared" si="82"/>
        <v>43997</v>
      </c>
      <c r="U267" s="3"/>
      <c r="V267" s="3"/>
      <c r="W267" s="50">
        <f>[2]Plan1!$A325</f>
        <v>46672</v>
      </c>
      <c r="X267" s="50" t="str">
        <f>[2]Plan1!$C325</f>
        <v>Nossa Sr.a Aparecida - Padroeira do Brasil</v>
      </c>
      <c r="Y267" s="22"/>
      <c r="Z267" s="1"/>
      <c r="AA267" s="41"/>
      <c r="AB267" s="49"/>
      <c r="AC267" s="49"/>
      <c r="AD267" s="49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ht="12.75" x14ac:dyDescent="0.2">
      <c r="A268" s="151">
        <f t="shared" si="74"/>
        <v>43885</v>
      </c>
      <c r="B268" s="152">
        <f t="shared" ca="1" si="83"/>
        <v>983810.28951421997</v>
      </c>
      <c r="C268" s="153">
        <f t="shared" si="75"/>
        <v>972340</v>
      </c>
      <c r="D268" s="154">
        <f ca="1">IF(A268&lt;$B$1,VLOOKUP(A268,[1]DI!$A$4:$B$15000,2,FALSE),0)</f>
        <v>0</v>
      </c>
      <c r="E268" s="155">
        <f t="shared" ca="1" si="84"/>
        <v>1</v>
      </c>
      <c r="F268" s="155">
        <f ca="1">(TRUNC(PRODUCT($E$12:$E267),16))</f>
        <v>1.0372026577362601</v>
      </c>
      <c r="G268" s="155">
        <f t="shared" ca="1" si="85"/>
        <v>1.02867201394371</v>
      </c>
      <c r="H268" s="155">
        <f t="shared" ca="1" si="86"/>
        <v>1.00829287</v>
      </c>
      <c r="I268" s="154">
        <f t="shared" si="76"/>
        <v>1.7999999999999999E-2</v>
      </c>
      <c r="J268" s="156">
        <f t="shared" si="77"/>
        <v>43812</v>
      </c>
      <c r="K268" s="157">
        <f t="shared" si="78"/>
        <v>48</v>
      </c>
      <c r="L268" s="158">
        <f t="shared" si="79"/>
        <v>49</v>
      </c>
      <c r="M268" s="159">
        <f t="shared" ref="M268:M331" si="87">ROUND((I268+1)^(L268/252),9)</f>
        <v>1.0034748959999999</v>
      </c>
      <c r="N268" s="159">
        <f t="shared" ref="N268:N331" ca="1" si="88">ROUND(H268*M268,9)</f>
        <v>1.011796583</v>
      </c>
      <c r="O268" s="158">
        <f t="shared" si="80"/>
        <v>0</v>
      </c>
      <c r="P268" s="155">
        <f t="shared" ref="P268:P331" ca="1" si="89">TRUNC(((N268-1)*C268),8)</f>
        <v>11470.28951422</v>
      </c>
      <c r="Q268" s="160">
        <f t="shared" ref="Q268:Q331" si="90">IF($O268&gt;0,VLOOKUP($O268,$W$12:$AC$150,7),0)</f>
        <v>0</v>
      </c>
      <c r="R268" s="155">
        <f t="shared" ref="R268:R331" si="91">IF(Q268&gt;0,TRUNC(Q268*C$12,8),0)</f>
        <v>0</v>
      </c>
      <c r="S268" s="161" t="str">
        <f t="shared" si="81"/>
        <v>A+J=</v>
      </c>
      <c r="T268" s="156">
        <f t="shared" si="82"/>
        <v>43997</v>
      </c>
      <c r="U268" s="3"/>
      <c r="V268" s="3"/>
      <c r="W268" s="50">
        <f>[2]Plan1!$A326</f>
        <v>46693</v>
      </c>
      <c r="X268" s="50" t="str">
        <f>[2]Plan1!$C326</f>
        <v>Finados</v>
      </c>
      <c r="Y268" s="22"/>
      <c r="Z268" s="1"/>
      <c r="AA268" s="41"/>
      <c r="AB268" s="49"/>
      <c r="AC268" s="49"/>
      <c r="AD268" s="49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ht="12.75" x14ac:dyDescent="0.2">
      <c r="A269" s="151">
        <f t="shared" ref="A269:A332" si="92">(A268+1)</f>
        <v>43886</v>
      </c>
      <c r="B269" s="152">
        <f t="shared" ca="1" si="83"/>
        <v>983810.28951421997</v>
      </c>
      <c r="C269" s="153">
        <f t="shared" ref="C269:C332" si="93">(C268-R268)</f>
        <v>972340</v>
      </c>
      <c r="D269" s="154">
        <f ca="1">IF(A269&lt;$B$1,VLOOKUP(A269,[1]DI!$A$4:$B$15000,2,FALSE),0)</f>
        <v>0</v>
      </c>
      <c r="E269" s="155">
        <f t="shared" ca="1" si="84"/>
        <v>1</v>
      </c>
      <c r="F269" s="155">
        <f ca="1">(TRUNC(PRODUCT($E$12:$E268),16))</f>
        <v>1.0372026577362601</v>
      </c>
      <c r="G269" s="155">
        <f t="shared" ca="1" si="85"/>
        <v>1.02867201394371</v>
      </c>
      <c r="H269" s="155">
        <f t="shared" ca="1" si="86"/>
        <v>1.00829287</v>
      </c>
      <c r="I269" s="154">
        <f t="shared" ref="I269:I332" si="94">I268</f>
        <v>1.7999999999999999E-2</v>
      </c>
      <c r="J269" s="156">
        <f t="shared" ref="J269:J332" si="95">IF(O268&gt;0,VLOOKUP(O268,W$12:AG$150,2),J268)</f>
        <v>43812</v>
      </c>
      <c r="K269" s="157">
        <f t="shared" ref="K269:K332" si="96">IF(A269&gt;J269,IF(NETWORKDAYS(J269,A269,$W$160:$W$544)-1=0,1,NETWORKDAYS(J269,A269,$W$160:$W$544)-1),0)</f>
        <v>48</v>
      </c>
      <c r="L269" s="158">
        <f t="shared" ref="L269:L332" si="97">IF(AND(K269=1,K268=1),1,IF(K269&gt;0,IF(K269=K268,K269+1,K269),0))</f>
        <v>49</v>
      </c>
      <c r="M269" s="159">
        <f t="shared" si="87"/>
        <v>1.0034748959999999</v>
      </c>
      <c r="N269" s="159">
        <f t="shared" ca="1" si="88"/>
        <v>1.011796583</v>
      </c>
      <c r="O269" s="158">
        <f t="shared" ref="O269:O332" si="98">IF(VLOOKUP(A269,X$12:AE$150,8)=VLOOKUP(A268,X$12:AE$150,8),0,VLOOKUP(A269,X$12:AE$150,8))</f>
        <v>0</v>
      </c>
      <c r="P269" s="155">
        <f t="shared" ca="1" si="89"/>
        <v>11470.28951422</v>
      </c>
      <c r="Q269" s="160">
        <f t="shared" si="90"/>
        <v>0</v>
      </c>
      <c r="R269" s="155">
        <f t="shared" si="91"/>
        <v>0</v>
      </c>
      <c r="S269" s="161" t="str">
        <f t="shared" ref="S269:S332" si="99">IF(O268&gt;0,VLOOKUP(O268,W$12:AG$150,10),S268)</f>
        <v>A+J=</v>
      </c>
      <c r="T269" s="156">
        <f t="shared" ref="T269:T332" si="100">IF(O268&gt;0,VLOOKUP(O268,W$12:AG$150,11),T268)</f>
        <v>43997</v>
      </c>
      <c r="U269" s="3"/>
      <c r="V269" s="3"/>
      <c r="W269" s="50">
        <f>[2]Plan1!$A327</f>
        <v>46706</v>
      </c>
      <c r="X269" s="50" t="str">
        <f>[2]Plan1!$C327</f>
        <v>Proclamação da República</v>
      </c>
      <c r="Y269" s="22"/>
      <c r="Z269" s="1"/>
      <c r="AA269" s="41"/>
      <c r="AB269" s="49"/>
      <c r="AC269" s="49"/>
      <c r="AD269" s="49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ht="12.75" x14ac:dyDescent="0.2">
      <c r="A270" s="151">
        <f t="shared" si="92"/>
        <v>43887</v>
      </c>
      <c r="B270" s="152">
        <f t="shared" ref="B270:B333" ca="1" si="101">IF(A270&lt;=TODAY(),C270+P270,IF(AND(A270&gt;TODAY(),A270&lt;=$B$1),IF(VLOOKUP(TODAY(),$A$10:$D$5000,4,FALSE)=0,"n.d",C270+P270),"n.d"))</f>
        <v>983810.28951421997</v>
      </c>
      <c r="C270" s="153">
        <f t="shared" si="93"/>
        <v>972340</v>
      </c>
      <c r="D270" s="154">
        <f ca="1">IF(A270&lt;$B$1,VLOOKUP(A270,[1]DI!$A$4:$B$15000,2,FALSE),0)</f>
        <v>4.1500000000000002E-2</v>
      </c>
      <c r="E270" s="155">
        <f t="shared" ref="E270:E333" ca="1" si="102">ROUND(((1+D270)^(1/252)),8)</f>
        <v>1.00016137</v>
      </c>
      <c r="F270" s="155">
        <f ca="1">(TRUNC(PRODUCT($E$12:$E269),16))</f>
        <v>1.0372026577362601</v>
      </c>
      <c r="G270" s="155">
        <f t="shared" ref="G270:G333" ca="1" si="103">IF(O269&gt;0,F269,G269)</f>
        <v>1.02867201394371</v>
      </c>
      <c r="H270" s="155">
        <f t="shared" ref="H270:H333" ca="1" si="104">ROUND(F270/G270,8)</f>
        <v>1.00829287</v>
      </c>
      <c r="I270" s="154">
        <f t="shared" si="94"/>
        <v>1.7999999999999999E-2</v>
      </c>
      <c r="J270" s="156">
        <f t="shared" si="95"/>
        <v>43812</v>
      </c>
      <c r="K270" s="157">
        <f t="shared" si="96"/>
        <v>49</v>
      </c>
      <c r="L270" s="158">
        <f t="shared" si="97"/>
        <v>49</v>
      </c>
      <c r="M270" s="159">
        <f t="shared" si="87"/>
        <v>1.0034748959999999</v>
      </c>
      <c r="N270" s="159">
        <f t="shared" ca="1" si="88"/>
        <v>1.011796583</v>
      </c>
      <c r="O270" s="158">
        <f t="shared" si="98"/>
        <v>0</v>
      </c>
      <c r="P270" s="155">
        <f t="shared" ca="1" si="89"/>
        <v>11470.28951422</v>
      </c>
      <c r="Q270" s="160">
        <f t="shared" si="90"/>
        <v>0</v>
      </c>
      <c r="R270" s="155">
        <f t="shared" si="91"/>
        <v>0</v>
      </c>
      <c r="S270" s="161" t="str">
        <f t="shared" si="99"/>
        <v>A+J=</v>
      </c>
      <c r="T270" s="156">
        <f t="shared" si="100"/>
        <v>43997</v>
      </c>
      <c r="U270" s="3"/>
      <c r="V270" s="3"/>
      <c r="W270" s="50">
        <f>[2]Plan1!$A328</f>
        <v>46711</v>
      </c>
      <c r="X270" s="50" t="str">
        <f>[2]Plan1!$C328</f>
        <v>Dia Nacional de Zumbi e da Consciência Negra</v>
      </c>
      <c r="Y270" s="22"/>
      <c r="Z270" s="1"/>
      <c r="AA270" s="41"/>
      <c r="AB270" s="49"/>
      <c r="AC270" s="49"/>
      <c r="AD270" s="49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ht="12.75" x14ac:dyDescent="0.2">
      <c r="A271" s="151">
        <f t="shared" si="92"/>
        <v>43888</v>
      </c>
      <c r="B271" s="152">
        <f t="shared" ca="1" si="101"/>
        <v>984038.70968234004</v>
      </c>
      <c r="C271" s="153">
        <f t="shared" si="93"/>
        <v>972340</v>
      </c>
      <c r="D271" s="154">
        <f ca="1">IF(A271&lt;$B$1,VLOOKUP(A271,[1]DI!$A$4:$B$15000,2,FALSE),0)</f>
        <v>4.1500000000000002E-2</v>
      </c>
      <c r="E271" s="155">
        <f t="shared" ca="1" si="102"/>
        <v>1.00016137</v>
      </c>
      <c r="F271" s="155">
        <f ca="1">(TRUNC(PRODUCT($E$12:$E270),16))</f>
        <v>1.0373700311291401</v>
      </c>
      <c r="G271" s="155">
        <f t="shared" ca="1" si="103"/>
        <v>1.02867201394371</v>
      </c>
      <c r="H271" s="155">
        <f t="shared" ca="1" si="104"/>
        <v>1.0084555799999999</v>
      </c>
      <c r="I271" s="154">
        <f t="shared" si="94"/>
        <v>1.7999999999999999E-2</v>
      </c>
      <c r="J271" s="156">
        <f t="shared" si="95"/>
        <v>43812</v>
      </c>
      <c r="K271" s="157">
        <f t="shared" si="96"/>
        <v>50</v>
      </c>
      <c r="L271" s="158">
        <f t="shared" si="97"/>
        <v>50</v>
      </c>
      <c r="M271" s="159">
        <f t="shared" si="87"/>
        <v>1.003545938</v>
      </c>
      <c r="N271" s="159">
        <f t="shared" ca="1" si="88"/>
        <v>1.0120315010000001</v>
      </c>
      <c r="O271" s="158">
        <f t="shared" si="98"/>
        <v>0</v>
      </c>
      <c r="P271" s="155">
        <f t="shared" ca="1" si="89"/>
        <v>11698.709682340001</v>
      </c>
      <c r="Q271" s="160">
        <f t="shared" si="90"/>
        <v>0</v>
      </c>
      <c r="R271" s="155">
        <f t="shared" si="91"/>
        <v>0</v>
      </c>
      <c r="S271" s="161" t="str">
        <f t="shared" si="99"/>
        <v>A+J=</v>
      </c>
      <c r="T271" s="156">
        <f t="shared" si="100"/>
        <v>43997</v>
      </c>
      <c r="U271" s="3"/>
      <c r="V271" s="3"/>
      <c r="W271" s="50">
        <f>[2]Plan1!$A329</f>
        <v>46746</v>
      </c>
      <c r="X271" s="50" t="str">
        <f>[2]Plan1!$C329</f>
        <v>Natal</v>
      </c>
      <c r="Y271" s="22"/>
      <c r="Z271" s="1"/>
      <c r="AA271" s="41"/>
      <c r="AB271" s="49"/>
      <c r="AC271" s="49"/>
      <c r="AD271" s="49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ht="12.75" x14ac:dyDescent="0.2">
      <c r="A272" s="151">
        <f t="shared" si="92"/>
        <v>43889</v>
      </c>
      <c r="B272" s="152">
        <f t="shared" ca="1" si="101"/>
        <v>984267.17652276997</v>
      </c>
      <c r="C272" s="153">
        <f t="shared" si="93"/>
        <v>972340</v>
      </c>
      <c r="D272" s="154">
        <f ca="1">IF(A272&lt;$B$1,VLOOKUP(A272,[1]DI!$A$4:$B$15000,2,FALSE),0)</f>
        <v>4.1500000000000002E-2</v>
      </c>
      <c r="E272" s="155">
        <f t="shared" ca="1" si="102"/>
        <v>1.00016137</v>
      </c>
      <c r="F272" s="155">
        <f ca="1">(TRUNC(PRODUCT($E$12:$E271),16))</f>
        <v>1.0375374315310599</v>
      </c>
      <c r="G272" s="155">
        <f t="shared" ca="1" si="103"/>
        <v>1.02867201394371</v>
      </c>
      <c r="H272" s="155">
        <f t="shared" ca="1" si="104"/>
        <v>1.0086183099999999</v>
      </c>
      <c r="I272" s="154">
        <f t="shared" si="94"/>
        <v>1.7999999999999999E-2</v>
      </c>
      <c r="J272" s="156">
        <f t="shared" si="95"/>
        <v>43812</v>
      </c>
      <c r="K272" s="157">
        <f t="shared" si="96"/>
        <v>51</v>
      </c>
      <c r="L272" s="158">
        <f t="shared" si="97"/>
        <v>51</v>
      </c>
      <c r="M272" s="159">
        <f t="shared" si="87"/>
        <v>1.0036169850000001</v>
      </c>
      <c r="N272" s="159">
        <f t="shared" ca="1" si="88"/>
        <v>1.0122664669999999</v>
      </c>
      <c r="O272" s="158">
        <f t="shared" si="98"/>
        <v>0</v>
      </c>
      <c r="P272" s="155">
        <f t="shared" ca="1" si="89"/>
        <v>11927.17652277</v>
      </c>
      <c r="Q272" s="160">
        <f t="shared" si="90"/>
        <v>0</v>
      </c>
      <c r="R272" s="155">
        <f t="shared" si="91"/>
        <v>0</v>
      </c>
      <c r="S272" s="161" t="str">
        <f t="shared" si="99"/>
        <v>A+J=</v>
      </c>
      <c r="T272" s="156">
        <f t="shared" si="100"/>
        <v>43997</v>
      </c>
      <c r="U272" s="3"/>
      <c r="V272" s="3"/>
      <c r="W272" s="50">
        <f>[2]Plan1!$A330</f>
        <v>46753</v>
      </c>
      <c r="X272" s="50" t="str">
        <f>[2]Plan1!$C330</f>
        <v>Confraternização Universal</v>
      </c>
      <c r="Y272" s="22"/>
      <c r="Z272" s="1"/>
      <c r="AA272" s="41"/>
      <c r="AB272" s="49"/>
      <c r="AC272" s="49"/>
      <c r="AD272" s="49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ht="12.75" x14ac:dyDescent="0.2">
      <c r="A273" s="151">
        <f t="shared" si="92"/>
        <v>43890</v>
      </c>
      <c r="B273" s="152">
        <f t="shared" ca="1" si="101"/>
        <v>984495.70073127002</v>
      </c>
      <c r="C273" s="153">
        <f t="shared" si="93"/>
        <v>972340</v>
      </c>
      <c r="D273" s="154">
        <f ca="1">IF(A273&lt;$B$1,VLOOKUP(A273,[1]DI!$A$4:$B$15000,2,FALSE),0)</f>
        <v>0</v>
      </c>
      <c r="E273" s="155">
        <f t="shared" ca="1" si="102"/>
        <v>1</v>
      </c>
      <c r="F273" s="155">
        <f ca="1">(TRUNC(PRODUCT($E$12:$E272),16))</f>
        <v>1.03770485894639</v>
      </c>
      <c r="G273" s="155">
        <f t="shared" ca="1" si="103"/>
        <v>1.02867201394371</v>
      </c>
      <c r="H273" s="155">
        <f t="shared" ca="1" si="104"/>
        <v>1.0087810699999999</v>
      </c>
      <c r="I273" s="154">
        <f t="shared" si="94"/>
        <v>1.7999999999999999E-2</v>
      </c>
      <c r="J273" s="156">
        <f t="shared" si="95"/>
        <v>43812</v>
      </c>
      <c r="K273" s="157">
        <f t="shared" si="96"/>
        <v>51</v>
      </c>
      <c r="L273" s="158">
        <f t="shared" si="97"/>
        <v>52</v>
      </c>
      <c r="M273" s="159">
        <f t="shared" si="87"/>
        <v>1.0036880370000001</v>
      </c>
      <c r="N273" s="159">
        <f t="shared" ca="1" si="88"/>
        <v>1.0125014919999999</v>
      </c>
      <c r="O273" s="158">
        <f t="shared" si="98"/>
        <v>0</v>
      </c>
      <c r="P273" s="155">
        <f t="shared" ca="1" si="89"/>
        <v>12155.700731270001</v>
      </c>
      <c r="Q273" s="160">
        <f t="shared" si="90"/>
        <v>0</v>
      </c>
      <c r="R273" s="155">
        <f t="shared" si="91"/>
        <v>0</v>
      </c>
      <c r="S273" s="161" t="str">
        <f t="shared" si="99"/>
        <v>A+J=</v>
      </c>
      <c r="T273" s="156">
        <f t="shared" si="100"/>
        <v>43997</v>
      </c>
      <c r="U273" s="3"/>
      <c r="V273" s="3"/>
      <c r="W273" s="50">
        <f>[2]Plan1!$A331</f>
        <v>46811</v>
      </c>
      <c r="X273" s="50" t="str">
        <f>[2]Plan1!$C331</f>
        <v>Carnaval</v>
      </c>
      <c r="Y273" s="22"/>
      <c r="Z273" s="1"/>
      <c r="AA273" s="41"/>
      <c r="AB273" s="49"/>
      <c r="AC273" s="49"/>
      <c r="AD273" s="49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ht="12.75" x14ac:dyDescent="0.2">
      <c r="A274" s="151">
        <f t="shared" si="92"/>
        <v>43891</v>
      </c>
      <c r="B274" s="152">
        <f t="shared" ca="1" si="101"/>
        <v>984495.70073127002</v>
      </c>
      <c r="C274" s="153">
        <f t="shared" si="93"/>
        <v>972340</v>
      </c>
      <c r="D274" s="154">
        <f ca="1">IF(A274&lt;$B$1,VLOOKUP(A274,[1]DI!$A$4:$B$15000,2,FALSE),0)</f>
        <v>0</v>
      </c>
      <c r="E274" s="155">
        <f t="shared" ca="1" si="102"/>
        <v>1</v>
      </c>
      <c r="F274" s="155">
        <f ca="1">(TRUNC(PRODUCT($E$12:$E273),16))</f>
        <v>1.03770485894639</v>
      </c>
      <c r="G274" s="155">
        <f t="shared" ca="1" si="103"/>
        <v>1.02867201394371</v>
      </c>
      <c r="H274" s="155">
        <f t="shared" ca="1" si="104"/>
        <v>1.0087810699999999</v>
      </c>
      <c r="I274" s="154">
        <f t="shared" si="94"/>
        <v>1.7999999999999999E-2</v>
      </c>
      <c r="J274" s="156">
        <f t="shared" si="95"/>
        <v>43812</v>
      </c>
      <c r="K274" s="157">
        <f t="shared" si="96"/>
        <v>51</v>
      </c>
      <c r="L274" s="158">
        <f t="shared" si="97"/>
        <v>52</v>
      </c>
      <c r="M274" s="159">
        <f t="shared" si="87"/>
        <v>1.0036880370000001</v>
      </c>
      <c r="N274" s="159">
        <f t="shared" ca="1" si="88"/>
        <v>1.0125014919999999</v>
      </c>
      <c r="O274" s="158">
        <f t="shared" si="98"/>
        <v>0</v>
      </c>
      <c r="P274" s="155">
        <f t="shared" ca="1" si="89"/>
        <v>12155.700731270001</v>
      </c>
      <c r="Q274" s="160">
        <f t="shared" si="90"/>
        <v>0</v>
      </c>
      <c r="R274" s="155">
        <f t="shared" si="91"/>
        <v>0</v>
      </c>
      <c r="S274" s="161" t="str">
        <f t="shared" si="99"/>
        <v>A+J=</v>
      </c>
      <c r="T274" s="156">
        <f t="shared" si="100"/>
        <v>43997</v>
      </c>
      <c r="U274" s="3"/>
      <c r="V274" s="3"/>
      <c r="W274" s="50">
        <f>[2]Plan1!$A332</f>
        <v>46812</v>
      </c>
      <c r="X274" s="50" t="str">
        <f>[2]Plan1!$C332</f>
        <v>Carnaval</v>
      </c>
      <c r="Y274" s="22"/>
      <c r="Z274" s="1"/>
      <c r="AA274" s="41"/>
      <c r="AB274" s="49"/>
      <c r="AC274" s="49"/>
      <c r="AD274" s="49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ht="12.75" x14ac:dyDescent="0.2">
      <c r="A275" s="151">
        <f t="shared" si="92"/>
        <v>43892</v>
      </c>
      <c r="B275" s="152">
        <f t="shared" ca="1" si="101"/>
        <v>984495.70073127002</v>
      </c>
      <c r="C275" s="153">
        <f t="shared" si="93"/>
        <v>972340</v>
      </c>
      <c r="D275" s="154">
        <f ca="1">IF(A275&lt;$B$1,VLOOKUP(A275,[1]DI!$A$4:$B$15000,2,FALSE),0)</f>
        <v>4.1500000000000002E-2</v>
      </c>
      <c r="E275" s="155">
        <f t="shared" ca="1" si="102"/>
        <v>1.00016137</v>
      </c>
      <c r="F275" s="155">
        <f ca="1">(TRUNC(PRODUCT($E$12:$E274),16))</f>
        <v>1.03770485894639</v>
      </c>
      <c r="G275" s="155">
        <f t="shared" ca="1" si="103"/>
        <v>1.02867201394371</v>
      </c>
      <c r="H275" s="155">
        <f t="shared" ca="1" si="104"/>
        <v>1.0087810699999999</v>
      </c>
      <c r="I275" s="154">
        <f t="shared" si="94"/>
        <v>1.7999999999999999E-2</v>
      </c>
      <c r="J275" s="156">
        <f t="shared" si="95"/>
        <v>43812</v>
      </c>
      <c r="K275" s="157">
        <f t="shared" si="96"/>
        <v>52</v>
      </c>
      <c r="L275" s="158">
        <f t="shared" si="97"/>
        <v>52</v>
      </c>
      <c r="M275" s="159">
        <f t="shared" si="87"/>
        <v>1.0036880370000001</v>
      </c>
      <c r="N275" s="159">
        <f t="shared" ca="1" si="88"/>
        <v>1.0125014919999999</v>
      </c>
      <c r="O275" s="158">
        <f t="shared" si="98"/>
        <v>0</v>
      </c>
      <c r="P275" s="155">
        <f t="shared" ca="1" si="89"/>
        <v>12155.700731270001</v>
      </c>
      <c r="Q275" s="160">
        <f t="shared" si="90"/>
        <v>0</v>
      </c>
      <c r="R275" s="155">
        <f t="shared" si="91"/>
        <v>0</v>
      </c>
      <c r="S275" s="161" t="str">
        <f t="shared" si="99"/>
        <v>A+J=</v>
      </c>
      <c r="T275" s="156">
        <f t="shared" si="100"/>
        <v>43997</v>
      </c>
      <c r="U275" s="3"/>
      <c r="V275" s="3"/>
      <c r="W275" s="50">
        <f>[2]Plan1!$A333</f>
        <v>46857</v>
      </c>
      <c r="X275" s="50" t="str">
        <f>[2]Plan1!$C333</f>
        <v>Paixão de Cristo</v>
      </c>
      <c r="Y275" s="22"/>
      <c r="Z275" s="1"/>
      <c r="AA275" s="41"/>
      <c r="AB275" s="49"/>
      <c r="AC275" s="49"/>
      <c r="AD275" s="49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ht="12.75" x14ac:dyDescent="0.2">
      <c r="A276" s="151">
        <f t="shared" si="92"/>
        <v>43893</v>
      </c>
      <c r="B276" s="152">
        <f t="shared" ca="1" si="101"/>
        <v>984724.28133549006</v>
      </c>
      <c r="C276" s="153">
        <f t="shared" si="93"/>
        <v>972340</v>
      </c>
      <c r="D276" s="154">
        <f ca="1">IF(A276&lt;$B$1,VLOOKUP(A276,[1]DI!$A$4:$B$15000,2,FALSE),0)</f>
        <v>4.1500000000000002E-2</v>
      </c>
      <c r="E276" s="155">
        <f t="shared" ca="1" si="102"/>
        <v>1.00016137</v>
      </c>
      <c r="F276" s="155">
        <f ca="1">(TRUNC(PRODUCT($E$12:$E275),16))</f>
        <v>1.0378723133794701</v>
      </c>
      <c r="G276" s="155">
        <f t="shared" ca="1" si="103"/>
        <v>1.02867201394371</v>
      </c>
      <c r="H276" s="155">
        <f t="shared" ca="1" si="104"/>
        <v>1.00894386</v>
      </c>
      <c r="I276" s="154">
        <f t="shared" si="94"/>
        <v>1.7999999999999999E-2</v>
      </c>
      <c r="J276" s="156">
        <f t="shared" si="95"/>
        <v>43812</v>
      </c>
      <c r="K276" s="157">
        <f t="shared" si="96"/>
        <v>53</v>
      </c>
      <c r="L276" s="158">
        <f t="shared" si="97"/>
        <v>53</v>
      </c>
      <c r="M276" s="159">
        <f t="shared" si="87"/>
        <v>1.0037590940000001</v>
      </c>
      <c r="N276" s="159">
        <f t="shared" ca="1" si="88"/>
        <v>1.0127365749999999</v>
      </c>
      <c r="O276" s="158">
        <f t="shared" si="98"/>
        <v>0</v>
      </c>
      <c r="P276" s="155">
        <f t="shared" ca="1" si="89"/>
        <v>12384.281335490001</v>
      </c>
      <c r="Q276" s="160">
        <f t="shared" si="90"/>
        <v>0</v>
      </c>
      <c r="R276" s="155">
        <f t="shared" si="91"/>
        <v>0</v>
      </c>
      <c r="S276" s="161" t="str">
        <f t="shared" si="99"/>
        <v>A+J=</v>
      </c>
      <c r="T276" s="156">
        <f t="shared" si="100"/>
        <v>43997</v>
      </c>
      <c r="U276" s="3"/>
      <c r="V276" s="3"/>
      <c r="W276" s="50">
        <f>[2]Plan1!$A334</f>
        <v>46864</v>
      </c>
      <c r="X276" s="50" t="str">
        <f>[2]Plan1!$C334</f>
        <v>Tiradentes</v>
      </c>
      <c r="Y276" s="22"/>
      <c r="Z276" s="1"/>
      <c r="AA276" s="41"/>
      <c r="AB276" s="49"/>
      <c r="AC276" s="49"/>
      <c r="AD276" s="49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ht="12.75" x14ac:dyDescent="0.2">
      <c r="A277" s="151">
        <f t="shared" si="92"/>
        <v>43894</v>
      </c>
      <c r="B277" s="152">
        <f t="shared" ca="1" si="101"/>
        <v>984952.90861203999</v>
      </c>
      <c r="C277" s="153">
        <f t="shared" si="93"/>
        <v>972340</v>
      </c>
      <c r="D277" s="154">
        <f ca="1">IF(A277&lt;$B$1,VLOOKUP(A277,[1]DI!$A$4:$B$15000,2,FALSE),0)</f>
        <v>4.1500000000000002E-2</v>
      </c>
      <c r="E277" s="155">
        <f t="shared" ca="1" si="102"/>
        <v>1.00016137</v>
      </c>
      <c r="F277" s="155">
        <f ca="1">(TRUNC(PRODUCT($E$12:$E276),16))</f>
        <v>1.03803979483468</v>
      </c>
      <c r="G277" s="155">
        <f t="shared" ca="1" si="103"/>
        <v>1.02867201394371</v>
      </c>
      <c r="H277" s="155">
        <f t="shared" ca="1" si="104"/>
        <v>1.00910667</v>
      </c>
      <c r="I277" s="154">
        <f t="shared" si="94"/>
        <v>1.7999999999999999E-2</v>
      </c>
      <c r="J277" s="156">
        <f t="shared" si="95"/>
        <v>43812</v>
      </c>
      <c r="K277" s="157">
        <f t="shared" si="96"/>
        <v>54</v>
      </c>
      <c r="L277" s="158">
        <f t="shared" si="97"/>
        <v>54</v>
      </c>
      <c r="M277" s="159">
        <f t="shared" si="87"/>
        <v>1.003830156</v>
      </c>
      <c r="N277" s="159">
        <f t="shared" ca="1" si="88"/>
        <v>1.0129717060000001</v>
      </c>
      <c r="O277" s="158">
        <f t="shared" si="98"/>
        <v>0</v>
      </c>
      <c r="P277" s="155">
        <f t="shared" ca="1" si="89"/>
        <v>12612.908612040001</v>
      </c>
      <c r="Q277" s="160">
        <f t="shared" si="90"/>
        <v>0</v>
      </c>
      <c r="R277" s="155">
        <f t="shared" si="91"/>
        <v>0</v>
      </c>
      <c r="S277" s="161" t="str">
        <f t="shared" si="99"/>
        <v>A+J=</v>
      </c>
      <c r="T277" s="156">
        <f t="shared" si="100"/>
        <v>43997</v>
      </c>
      <c r="U277" s="3"/>
      <c r="V277" s="3"/>
      <c r="W277" s="50">
        <f>[2]Plan1!$A335</f>
        <v>46874</v>
      </c>
      <c r="X277" s="50" t="str">
        <f>[2]Plan1!$C335</f>
        <v>Dia do Trabalho</v>
      </c>
      <c r="Y277" s="22"/>
      <c r="Z277" s="1"/>
      <c r="AA277" s="3"/>
      <c r="AB277" s="49"/>
      <c r="AC277" s="49"/>
      <c r="AD277" s="49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ht="12.75" x14ac:dyDescent="0.2">
      <c r="A278" s="151">
        <f t="shared" si="92"/>
        <v>43895</v>
      </c>
      <c r="B278" s="152">
        <f t="shared" ca="1" si="101"/>
        <v>985181.59228429</v>
      </c>
      <c r="C278" s="153">
        <f t="shared" si="93"/>
        <v>972340</v>
      </c>
      <c r="D278" s="154">
        <f ca="1">IF(A278&lt;$B$1,VLOOKUP(A278,[1]DI!$A$4:$B$15000,2,FALSE),0)</f>
        <v>4.1500000000000002E-2</v>
      </c>
      <c r="E278" s="155">
        <f t="shared" ca="1" si="102"/>
        <v>1.00016137</v>
      </c>
      <c r="F278" s="155">
        <f ca="1">(TRUNC(PRODUCT($E$12:$E277),16))</f>
        <v>1.0382073033163799</v>
      </c>
      <c r="G278" s="155">
        <f t="shared" ca="1" si="103"/>
        <v>1.02867201394371</v>
      </c>
      <c r="H278" s="155">
        <f t="shared" ca="1" si="104"/>
        <v>1.00926951</v>
      </c>
      <c r="I278" s="154">
        <f t="shared" si="94"/>
        <v>1.7999999999999999E-2</v>
      </c>
      <c r="J278" s="156">
        <f t="shared" si="95"/>
        <v>43812</v>
      </c>
      <c r="K278" s="157">
        <f t="shared" si="96"/>
        <v>55</v>
      </c>
      <c r="L278" s="158">
        <f t="shared" si="97"/>
        <v>55</v>
      </c>
      <c r="M278" s="159">
        <f t="shared" si="87"/>
        <v>1.003901223</v>
      </c>
      <c r="N278" s="159">
        <f t="shared" ca="1" si="88"/>
        <v>1.0132068949999999</v>
      </c>
      <c r="O278" s="158">
        <f t="shared" si="98"/>
        <v>0</v>
      </c>
      <c r="P278" s="155">
        <f t="shared" ca="1" si="89"/>
        <v>12841.59228429</v>
      </c>
      <c r="Q278" s="160">
        <f t="shared" si="90"/>
        <v>0</v>
      </c>
      <c r="R278" s="155">
        <f t="shared" si="91"/>
        <v>0</v>
      </c>
      <c r="S278" s="161" t="str">
        <f t="shared" si="99"/>
        <v>A+J=</v>
      </c>
      <c r="T278" s="156">
        <f t="shared" si="100"/>
        <v>43997</v>
      </c>
      <c r="U278" s="3"/>
      <c r="V278" s="3"/>
      <c r="W278" s="50">
        <f>[2]Plan1!$A336</f>
        <v>46919</v>
      </c>
      <c r="X278" s="50" t="str">
        <f>[2]Plan1!$C336</f>
        <v>Corpus Christi</v>
      </c>
      <c r="Y278" s="22"/>
      <c r="Z278" s="1"/>
      <c r="AA278" s="3"/>
      <c r="AB278" s="49"/>
      <c r="AC278" s="49"/>
      <c r="AD278" s="49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ht="12.75" x14ac:dyDescent="0.2">
      <c r="A279" s="151">
        <f t="shared" si="92"/>
        <v>43896</v>
      </c>
      <c r="B279" s="152">
        <f t="shared" ca="1" si="101"/>
        <v>985410.33332462003</v>
      </c>
      <c r="C279" s="153">
        <f t="shared" si="93"/>
        <v>972340</v>
      </c>
      <c r="D279" s="154">
        <f ca="1">IF(A279&lt;$B$1,VLOOKUP(A279,[1]DI!$A$4:$B$15000,2,FALSE),0)</f>
        <v>4.1500000000000002E-2</v>
      </c>
      <c r="E279" s="155">
        <f t="shared" ca="1" si="102"/>
        <v>1.00016137</v>
      </c>
      <c r="F279" s="155">
        <f ca="1">(TRUNC(PRODUCT($E$12:$E278),16))</f>
        <v>1.03837483882891</v>
      </c>
      <c r="G279" s="155">
        <f t="shared" ca="1" si="103"/>
        <v>1.02867201394371</v>
      </c>
      <c r="H279" s="155">
        <f t="shared" ca="1" si="104"/>
        <v>1.00943238</v>
      </c>
      <c r="I279" s="154">
        <f t="shared" si="94"/>
        <v>1.7999999999999999E-2</v>
      </c>
      <c r="J279" s="156">
        <f t="shared" si="95"/>
        <v>43812</v>
      </c>
      <c r="K279" s="157">
        <f t="shared" si="96"/>
        <v>56</v>
      </c>
      <c r="L279" s="158">
        <f t="shared" si="97"/>
        <v>56</v>
      </c>
      <c r="M279" s="159">
        <f t="shared" si="87"/>
        <v>1.0039722950000001</v>
      </c>
      <c r="N279" s="159">
        <f t="shared" ca="1" si="88"/>
        <v>1.013442143</v>
      </c>
      <c r="O279" s="158">
        <f t="shared" si="98"/>
        <v>0</v>
      </c>
      <c r="P279" s="155">
        <f t="shared" ca="1" si="89"/>
        <v>13070.33332462</v>
      </c>
      <c r="Q279" s="160">
        <f t="shared" si="90"/>
        <v>0</v>
      </c>
      <c r="R279" s="155">
        <f t="shared" si="91"/>
        <v>0</v>
      </c>
      <c r="S279" s="161" t="str">
        <f t="shared" si="99"/>
        <v>A+J=</v>
      </c>
      <c r="T279" s="156">
        <f t="shared" si="100"/>
        <v>43997</v>
      </c>
      <c r="U279" s="3"/>
      <c r="V279" s="3"/>
      <c r="W279" s="50">
        <f>[2]Plan1!$A337</f>
        <v>47003</v>
      </c>
      <c r="X279" s="50" t="str">
        <f>[2]Plan1!$C337</f>
        <v>Independência do Brasil</v>
      </c>
      <c r="Y279" s="22"/>
      <c r="Z279" s="1"/>
      <c r="AA279" s="3"/>
      <c r="AB279" s="49"/>
      <c r="AC279" s="49"/>
      <c r="AD279" s="49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ht="12.75" x14ac:dyDescent="0.2">
      <c r="A280" s="151">
        <f t="shared" si="92"/>
        <v>43897</v>
      </c>
      <c r="B280" s="152">
        <f t="shared" ca="1" si="101"/>
        <v>985639.12103726005</v>
      </c>
      <c r="C280" s="153">
        <f t="shared" si="93"/>
        <v>972340</v>
      </c>
      <c r="D280" s="154">
        <f ca="1">IF(A280&lt;$B$1,VLOOKUP(A280,[1]DI!$A$4:$B$15000,2,FALSE),0)</f>
        <v>0</v>
      </c>
      <c r="E280" s="155">
        <f t="shared" ca="1" si="102"/>
        <v>1</v>
      </c>
      <c r="F280" s="155">
        <f ca="1">(TRUNC(PRODUCT($E$12:$E279),16))</f>
        <v>1.03854240137665</v>
      </c>
      <c r="G280" s="155">
        <f t="shared" ca="1" si="103"/>
        <v>1.02867201394371</v>
      </c>
      <c r="H280" s="155">
        <f t="shared" ca="1" si="104"/>
        <v>1.0095952699999999</v>
      </c>
      <c r="I280" s="154">
        <f t="shared" si="94"/>
        <v>1.7999999999999999E-2</v>
      </c>
      <c r="J280" s="156">
        <f t="shared" si="95"/>
        <v>43812</v>
      </c>
      <c r="K280" s="157">
        <f t="shared" si="96"/>
        <v>56</v>
      </c>
      <c r="L280" s="158">
        <f t="shared" si="97"/>
        <v>57</v>
      </c>
      <c r="M280" s="159">
        <f t="shared" si="87"/>
        <v>1.0040433719999999</v>
      </c>
      <c r="N280" s="159">
        <f t="shared" ca="1" si="88"/>
        <v>1.0136774390000001</v>
      </c>
      <c r="O280" s="158">
        <f t="shared" si="98"/>
        <v>0</v>
      </c>
      <c r="P280" s="155">
        <f t="shared" ca="1" si="89"/>
        <v>13299.12103726</v>
      </c>
      <c r="Q280" s="160">
        <f t="shared" si="90"/>
        <v>0</v>
      </c>
      <c r="R280" s="155">
        <f t="shared" si="91"/>
        <v>0</v>
      </c>
      <c r="S280" s="161" t="str">
        <f t="shared" si="99"/>
        <v>A+J=</v>
      </c>
      <c r="T280" s="156">
        <f t="shared" si="100"/>
        <v>43997</v>
      </c>
      <c r="U280" s="3"/>
      <c r="V280" s="3"/>
      <c r="W280" s="50">
        <f>[2]Plan1!$A338</f>
        <v>47038</v>
      </c>
      <c r="X280" s="50" t="str">
        <f>[2]Plan1!$C338</f>
        <v>Nossa Sr.a Aparecida - Padroeira do Brasil</v>
      </c>
      <c r="Y280" s="22"/>
      <c r="Z280" s="1"/>
      <c r="AA280" s="3"/>
      <c r="AB280" s="49"/>
      <c r="AC280" s="49"/>
      <c r="AD280" s="49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ht="12.75" x14ac:dyDescent="0.2">
      <c r="A281" s="151">
        <f t="shared" si="92"/>
        <v>43898</v>
      </c>
      <c r="B281" s="152">
        <f t="shared" ca="1" si="101"/>
        <v>985639.12103726005</v>
      </c>
      <c r="C281" s="153">
        <f t="shared" si="93"/>
        <v>972340</v>
      </c>
      <c r="D281" s="154">
        <f ca="1">IF(A281&lt;$B$1,VLOOKUP(A281,[1]DI!$A$4:$B$15000,2,FALSE),0)</f>
        <v>0</v>
      </c>
      <c r="E281" s="155">
        <f t="shared" ca="1" si="102"/>
        <v>1</v>
      </c>
      <c r="F281" s="155">
        <f ca="1">(TRUNC(PRODUCT($E$12:$E280),16))</f>
        <v>1.03854240137665</v>
      </c>
      <c r="G281" s="155">
        <f t="shared" ca="1" si="103"/>
        <v>1.02867201394371</v>
      </c>
      <c r="H281" s="155">
        <f t="shared" ca="1" si="104"/>
        <v>1.0095952699999999</v>
      </c>
      <c r="I281" s="154">
        <f t="shared" si="94"/>
        <v>1.7999999999999999E-2</v>
      </c>
      <c r="J281" s="156">
        <f t="shared" si="95"/>
        <v>43812</v>
      </c>
      <c r="K281" s="157">
        <f t="shared" si="96"/>
        <v>56</v>
      </c>
      <c r="L281" s="158">
        <f t="shared" si="97"/>
        <v>57</v>
      </c>
      <c r="M281" s="159">
        <f t="shared" si="87"/>
        <v>1.0040433719999999</v>
      </c>
      <c r="N281" s="159">
        <f t="shared" ca="1" si="88"/>
        <v>1.0136774390000001</v>
      </c>
      <c r="O281" s="158">
        <f t="shared" si="98"/>
        <v>0</v>
      </c>
      <c r="P281" s="155">
        <f t="shared" ca="1" si="89"/>
        <v>13299.12103726</v>
      </c>
      <c r="Q281" s="160">
        <f t="shared" si="90"/>
        <v>0</v>
      </c>
      <c r="R281" s="155">
        <f t="shared" si="91"/>
        <v>0</v>
      </c>
      <c r="S281" s="161" t="str">
        <f t="shared" si="99"/>
        <v>A+J=</v>
      </c>
      <c r="T281" s="156">
        <f t="shared" si="100"/>
        <v>43997</v>
      </c>
      <c r="U281" s="3"/>
      <c r="V281" s="3"/>
      <c r="W281" s="50">
        <f>[2]Plan1!$A339</f>
        <v>47059</v>
      </c>
      <c r="X281" s="50" t="str">
        <f>[2]Plan1!$C339</f>
        <v>Finados</v>
      </c>
      <c r="Y281" s="22"/>
      <c r="Z281" s="1"/>
      <c r="AA281" s="3"/>
      <c r="AB281" s="49"/>
      <c r="AC281" s="49"/>
      <c r="AD281" s="49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ht="12.75" x14ac:dyDescent="0.2">
      <c r="A282" s="151">
        <f t="shared" si="92"/>
        <v>43899</v>
      </c>
      <c r="B282" s="152">
        <f t="shared" ca="1" si="101"/>
        <v>985639.12103726005</v>
      </c>
      <c r="C282" s="153">
        <f t="shared" si="93"/>
        <v>972340</v>
      </c>
      <c r="D282" s="154">
        <f ca="1">IF(A282&lt;$B$1,VLOOKUP(A282,[1]DI!$A$4:$B$15000,2,FALSE),0)</f>
        <v>4.1500000000000002E-2</v>
      </c>
      <c r="E282" s="155">
        <f t="shared" ca="1" si="102"/>
        <v>1.00016137</v>
      </c>
      <c r="F282" s="155">
        <f ca="1">(TRUNC(PRODUCT($E$12:$E281),16))</f>
        <v>1.03854240137665</v>
      </c>
      <c r="G282" s="155">
        <f t="shared" ca="1" si="103"/>
        <v>1.02867201394371</v>
      </c>
      <c r="H282" s="155">
        <f t="shared" ca="1" si="104"/>
        <v>1.0095952699999999</v>
      </c>
      <c r="I282" s="154">
        <f t="shared" si="94"/>
        <v>1.7999999999999999E-2</v>
      </c>
      <c r="J282" s="156">
        <f t="shared" si="95"/>
        <v>43812</v>
      </c>
      <c r="K282" s="157">
        <f t="shared" si="96"/>
        <v>57</v>
      </c>
      <c r="L282" s="158">
        <f t="shared" si="97"/>
        <v>57</v>
      </c>
      <c r="M282" s="159">
        <f t="shared" si="87"/>
        <v>1.0040433719999999</v>
      </c>
      <c r="N282" s="159">
        <f t="shared" ca="1" si="88"/>
        <v>1.0136774390000001</v>
      </c>
      <c r="O282" s="158">
        <f t="shared" si="98"/>
        <v>0</v>
      </c>
      <c r="P282" s="155">
        <f t="shared" ca="1" si="89"/>
        <v>13299.12103726</v>
      </c>
      <c r="Q282" s="160">
        <f t="shared" si="90"/>
        <v>0</v>
      </c>
      <c r="R282" s="155">
        <f t="shared" si="91"/>
        <v>0</v>
      </c>
      <c r="S282" s="161" t="str">
        <f t="shared" si="99"/>
        <v>A+J=</v>
      </c>
      <c r="T282" s="156">
        <f t="shared" si="100"/>
        <v>43997</v>
      </c>
      <c r="U282" s="3"/>
      <c r="V282" s="3"/>
      <c r="W282" s="50">
        <f>[2]Plan1!$A340</f>
        <v>47072</v>
      </c>
      <c r="X282" s="50" t="str">
        <f>[2]Plan1!$C340</f>
        <v>Proclamação da República</v>
      </c>
      <c r="Y282" s="22"/>
      <c r="Z282" s="1"/>
      <c r="AA282" s="3"/>
      <c r="AB282" s="49"/>
      <c r="AC282" s="49"/>
      <c r="AD282" s="49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ht="12.75" x14ac:dyDescent="0.2">
      <c r="A283" s="151">
        <f t="shared" si="92"/>
        <v>43900</v>
      </c>
      <c r="B283" s="152">
        <f t="shared" ca="1" si="101"/>
        <v>985867.96611795004</v>
      </c>
      <c r="C283" s="153">
        <f t="shared" si="93"/>
        <v>972340</v>
      </c>
      <c r="D283" s="154">
        <f ca="1">IF(A283&lt;$B$1,VLOOKUP(A283,[1]DI!$A$4:$B$15000,2,FALSE),0)</f>
        <v>4.1500000000000002E-2</v>
      </c>
      <c r="E283" s="155">
        <f t="shared" ca="1" si="102"/>
        <v>1.00016137</v>
      </c>
      <c r="F283" s="155">
        <f ca="1">(TRUNC(PRODUCT($E$12:$E282),16))</f>
        <v>1.0387099909639601</v>
      </c>
      <c r="G283" s="155">
        <f t="shared" ca="1" si="103"/>
        <v>1.02867201394371</v>
      </c>
      <c r="H283" s="155">
        <f t="shared" ca="1" si="104"/>
        <v>1.0097581900000001</v>
      </c>
      <c r="I283" s="154">
        <f t="shared" si="94"/>
        <v>1.7999999999999999E-2</v>
      </c>
      <c r="J283" s="156">
        <f t="shared" si="95"/>
        <v>43812</v>
      </c>
      <c r="K283" s="157">
        <f t="shared" si="96"/>
        <v>58</v>
      </c>
      <c r="L283" s="158">
        <f t="shared" si="97"/>
        <v>58</v>
      </c>
      <c r="M283" s="159">
        <f t="shared" si="87"/>
        <v>1.004114454</v>
      </c>
      <c r="N283" s="159">
        <f t="shared" ca="1" si="88"/>
        <v>1.0139127939999999</v>
      </c>
      <c r="O283" s="158">
        <f t="shared" si="98"/>
        <v>0</v>
      </c>
      <c r="P283" s="155">
        <f t="shared" ca="1" si="89"/>
        <v>13527.96611795</v>
      </c>
      <c r="Q283" s="160">
        <f t="shared" si="90"/>
        <v>0</v>
      </c>
      <c r="R283" s="155">
        <f t="shared" si="91"/>
        <v>0</v>
      </c>
      <c r="S283" s="161" t="str">
        <f t="shared" si="99"/>
        <v>A+J=</v>
      </c>
      <c r="T283" s="156">
        <f t="shared" si="100"/>
        <v>43997</v>
      </c>
      <c r="U283" s="3"/>
      <c r="V283" s="3"/>
      <c r="W283" s="50">
        <f>[2]Plan1!$A341</f>
        <v>47077</v>
      </c>
      <c r="X283" s="50" t="str">
        <f>[2]Plan1!$C341</f>
        <v>Dia Nacional de Zumbi e da Consciência Negra</v>
      </c>
      <c r="Y283" s="22"/>
      <c r="Z283" s="1"/>
      <c r="AA283" s="3"/>
      <c r="AB283" s="49"/>
      <c r="AC283" s="49"/>
      <c r="AD283" s="49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ht="12.75" x14ac:dyDescent="0.2">
      <c r="A284" s="151">
        <f t="shared" si="92"/>
        <v>43901</v>
      </c>
      <c r="B284" s="152">
        <f t="shared" ca="1" si="101"/>
        <v>986096.85689864005</v>
      </c>
      <c r="C284" s="153">
        <f t="shared" si="93"/>
        <v>972340</v>
      </c>
      <c r="D284" s="154">
        <f ca="1">IF(A284&lt;$B$1,VLOOKUP(A284,[1]DI!$A$4:$B$15000,2,FALSE),0)</f>
        <v>4.1500000000000002E-2</v>
      </c>
      <c r="E284" s="155">
        <f t="shared" ca="1" si="102"/>
        <v>1.00016137</v>
      </c>
      <c r="F284" s="155">
        <f ca="1">(TRUNC(PRODUCT($E$12:$E283),16))</f>
        <v>1.03887760759521</v>
      </c>
      <c r="G284" s="155">
        <f t="shared" ca="1" si="103"/>
        <v>1.02867201394371</v>
      </c>
      <c r="H284" s="155">
        <f t="shared" ca="1" si="104"/>
        <v>1.0099211299999999</v>
      </c>
      <c r="I284" s="154">
        <f t="shared" si="94"/>
        <v>1.7999999999999999E-2</v>
      </c>
      <c r="J284" s="156">
        <f t="shared" si="95"/>
        <v>43812</v>
      </c>
      <c r="K284" s="157">
        <f t="shared" si="96"/>
        <v>59</v>
      </c>
      <c r="L284" s="158">
        <f t="shared" si="97"/>
        <v>59</v>
      </c>
      <c r="M284" s="159">
        <f t="shared" si="87"/>
        <v>1.004185541</v>
      </c>
      <c r="N284" s="159">
        <f t="shared" ca="1" si="88"/>
        <v>1.0141481960000001</v>
      </c>
      <c r="O284" s="158">
        <f t="shared" si="98"/>
        <v>0</v>
      </c>
      <c r="P284" s="155">
        <f t="shared" ca="1" si="89"/>
        <v>13756.856898640001</v>
      </c>
      <c r="Q284" s="160">
        <f t="shared" si="90"/>
        <v>0</v>
      </c>
      <c r="R284" s="155">
        <f t="shared" si="91"/>
        <v>0</v>
      </c>
      <c r="S284" s="161" t="str">
        <f t="shared" si="99"/>
        <v>A+J=</v>
      </c>
      <c r="T284" s="156">
        <f t="shared" si="100"/>
        <v>43997</v>
      </c>
      <c r="U284" s="3"/>
      <c r="V284" s="3"/>
      <c r="W284" s="50">
        <f>[2]Plan1!$A342</f>
        <v>47112</v>
      </c>
      <c r="X284" s="50" t="str">
        <f>[2]Plan1!$C342</f>
        <v>Natal</v>
      </c>
      <c r="Y284" s="22"/>
      <c r="Z284" s="1"/>
      <c r="AA284" s="3"/>
      <c r="AB284" s="49"/>
      <c r="AC284" s="49"/>
      <c r="AD284" s="49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ht="12.75" x14ac:dyDescent="0.2">
      <c r="A285" s="151">
        <f t="shared" si="92"/>
        <v>43902</v>
      </c>
      <c r="B285" s="152">
        <f t="shared" ca="1" si="101"/>
        <v>986325.81477077003</v>
      </c>
      <c r="C285" s="153">
        <f t="shared" si="93"/>
        <v>972340</v>
      </c>
      <c r="D285" s="154">
        <f ca="1">IF(A285&lt;$B$1,VLOOKUP(A285,[1]DI!$A$4:$B$15000,2,FALSE),0)</f>
        <v>4.1500000000000002E-2</v>
      </c>
      <c r="E285" s="155">
        <f t="shared" ca="1" si="102"/>
        <v>1.00016137</v>
      </c>
      <c r="F285" s="155">
        <f ca="1">(TRUNC(PRODUCT($E$12:$E284),16))</f>
        <v>1.0390452512747399</v>
      </c>
      <c r="G285" s="155">
        <f t="shared" ca="1" si="103"/>
        <v>1.02867201394371</v>
      </c>
      <c r="H285" s="155">
        <f t="shared" ca="1" si="104"/>
        <v>1.01008411</v>
      </c>
      <c r="I285" s="154">
        <f t="shared" si="94"/>
        <v>1.7999999999999999E-2</v>
      </c>
      <c r="J285" s="156">
        <f t="shared" si="95"/>
        <v>43812</v>
      </c>
      <c r="K285" s="157">
        <f t="shared" si="96"/>
        <v>60</v>
      </c>
      <c r="L285" s="158">
        <f t="shared" si="97"/>
        <v>60</v>
      </c>
      <c r="M285" s="159">
        <f t="shared" si="87"/>
        <v>1.004256633</v>
      </c>
      <c r="N285" s="159">
        <f t="shared" ca="1" si="88"/>
        <v>1.0143836669999999</v>
      </c>
      <c r="O285" s="158">
        <f t="shared" si="98"/>
        <v>0</v>
      </c>
      <c r="P285" s="155">
        <f t="shared" ca="1" si="89"/>
        <v>13985.814770770001</v>
      </c>
      <c r="Q285" s="160">
        <f t="shared" si="90"/>
        <v>0</v>
      </c>
      <c r="R285" s="155">
        <f t="shared" si="91"/>
        <v>0</v>
      </c>
      <c r="S285" s="161" t="str">
        <f t="shared" si="99"/>
        <v>A+J=</v>
      </c>
      <c r="T285" s="156">
        <f t="shared" si="100"/>
        <v>43997</v>
      </c>
      <c r="U285" s="3"/>
      <c r="V285" s="3"/>
      <c r="W285" s="50">
        <f>[2]Plan1!$A343</f>
        <v>47119</v>
      </c>
      <c r="X285" s="50" t="str">
        <f>[2]Plan1!$C343</f>
        <v>Confraternização Universal</v>
      </c>
      <c r="Y285" s="22"/>
      <c r="Z285" s="1"/>
      <c r="AA285" s="3"/>
      <c r="AB285" s="49"/>
      <c r="AC285" s="49"/>
      <c r="AD285" s="49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ht="12.75" x14ac:dyDescent="0.2">
      <c r="A286" s="151">
        <f t="shared" si="92"/>
        <v>43903</v>
      </c>
      <c r="B286" s="152">
        <f t="shared" ca="1" si="101"/>
        <v>986554.81153652002</v>
      </c>
      <c r="C286" s="153">
        <f t="shared" si="93"/>
        <v>972340</v>
      </c>
      <c r="D286" s="154">
        <f ca="1">IF(A286&lt;$B$1,VLOOKUP(A286,[1]DI!$A$4:$B$15000,2,FALSE),0)</f>
        <v>4.1500000000000002E-2</v>
      </c>
      <c r="E286" s="155">
        <f t="shared" ca="1" si="102"/>
        <v>1.00016137</v>
      </c>
      <c r="F286" s="155">
        <f ca="1">(TRUNC(PRODUCT($E$12:$E285),16))</f>
        <v>1.0392129220069399</v>
      </c>
      <c r="G286" s="155">
        <f t="shared" ca="1" si="103"/>
        <v>1.02867201394371</v>
      </c>
      <c r="H286" s="155">
        <f t="shared" ca="1" si="104"/>
        <v>1.0102471</v>
      </c>
      <c r="I286" s="154">
        <f t="shared" si="94"/>
        <v>1.7999999999999999E-2</v>
      </c>
      <c r="J286" s="156">
        <f t="shared" si="95"/>
        <v>43812</v>
      </c>
      <c r="K286" s="157">
        <f t="shared" si="96"/>
        <v>61</v>
      </c>
      <c r="L286" s="158">
        <f t="shared" si="97"/>
        <v>61</v>
      </c>
      <c r="M286" s="159">
        <f t="shared" si="87"/>
        <v>1.0043277310000001</v>
      </c>
      <c r="N286" s="159">
        <f t="shared" ca="1" si="88"/>
        <v>1.014619178</v>
      </c>
      <c r="O286" s="158">
        <f t="shared" si="98"/>
        <v>0</v>
      </c>
      <c r="P286" s="155">
        <f t="shared" ca="1" si="89"/>
        <v>14214.811536519999</v>
      </c>
      <c r="Q286" s="160">
        <f t="shared" si="90"/>
        <v>0</v>
      </c>
      <c r="R286" s="155">
        <f t="shared" si="91"/>
        <v>0</v>
      </c>
      <c r="S286" s="161" t="str">
        <f t="shared" si="99"/>
        <v>A+J=</v>
      </c>
      <c r="T286" s="156">
        <f t="shared" si="100"/>
        <v>43997</v>
      </c>
      <c r="U286" s="3"/>
      <c r="V286" s="3"/>
      <c r="W286" s="50">
        <f>[2]Plan1!$A344</f>
        <v>47161</v>
      </c>
      <c r="X286" s="50" t="str">
        <f>[2]Plan1!$C344</f>
        <v>Carnaval</v>
      </c>
      <c r="Y286" s="22"/>
      <c r="Z286" s="1"/>
      <c r="AA286" s="3"/>
      <c r="AB286" s="49"/>
      <c r="AC286" s="49"/>
      <c r="AD286" s="49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ht="12.75" x14ac:dyDescent="0.2">
      <c r="A287" s="151">
        <f t="shared" si="92"/>
        <v>43904</v>
      </c>
      <c r="B287" s="152">
        <f t="shared" ca="1" si="101"/>
        <v>986783.87247669999</v>
      </c>
      <c r="C287" s="153">
        <f t="shared" si="93"/>
        <v>972340</v>
      </c>
      <c r="D287" s="154">
        <f ca="1">IF(A287&lt;$B$1,VLOOKUP(A287,[1]DI!$A$4:$B$15000,2,FALSE),0)</f>
        <v>0</v>
      </c>
      <c r="E287" s="155">
        <f t="shared" ca="1" si="102"/>
        <v>1</v>
      </c>
      <c r="F287" s="155">
        <f ca="1">(TRUNC(PRODUCT($E$12:$E286),16))</f>
        <v>1.0393806197961699</v>
      </c>
      <c r="G287" s="155">
        <f t="shared" ca="1" si="103"/>
        <v>1.02867201394371</v>
      </c>
      <c r="H287" s="155">
        <f t="shared" ca="1" si="104"/>
        <v>1.0104101299999999</v>
      </c>
      <c r="I287" s="154">
        <f t="shared" si="94"/>
        <v>1.7999999999999999E-2</v>
      </c>
      <c r="J287" s="156">
        <f t="shared" si="95"/>
        <v>43812</v>
      </c>
      <c r="K287" s="157">
        <f t="shared" si="96"/>
        <v>61</v>
      </c>
      <c r="L287" s="158">
        <f t="shared" si="97"/>
        <v>62</v>
      </c>
      <c r="M287" s="159">
        <f t="shared" si="87"/>
        <v>1.004398833</v>
      </c>
      <c r="N287" s="159">
        <f t="shared" ca="1" si="88"/>
        <v>1.014854755</v>
      </c>
      <c r="O287" s="158">
        <f t="shared" si="98"/>
        <v>0</v>
      </c>
      <c r="P287" s="155">
        <f t="shared" ca="1" si="89"/>
        <v>14443.8724767</v>
      </c>
      <c r="Q287" s="160">
        <f t="shared" si="90"/>
        <v>0</v>
      </c>
      <c r="R287" s="155">
        <f t="shared" si="91"/>
        <v>0</v>
      </c>
      <c r="S287" s="161" t="str">
        <f t="shared" si="99"/>
        <v>A+J=</v>
      </c>
      <c r="T287" s="156">
        <f t="shared" si="100"/>
        <v>43997</v>
      </c>
      <c r="U287" s="3"/>
      <c r="V287" s="3"/>
      <c r="W287" s="50">
        <f>[2]Plan1!$A345</f>
        <v>47162</v>
      </c>
      <c r="X287" s="50" t="str">
        <f>[2]Plan1!$C345</f>
        <v>Carnaval</v>
      </c>
      <c r="Y287" s="22"/>
      <c r="Z287" s="1"/>
      <c r="AA287" s="3"/>
      <c r="AB287" s="49"/>
      <c r="AC287" s="49"/>
      <c r="AD287" s="49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ht="12.75" x14ac:dyDescent="0.2">
      <c r="A288" s="151">
        <f t="shared" si="92"/>
        <v>43905</v>
      </c>
      <c r="B288" s="152">
        <f t="shared" ca="1" si="101"/>
        <v>986783.87247669999</v>
      </c>
      <c r="C288" s="153">
        <f t="shared" si="93"/>
        <v>972340</v>
      </c>
      <c r="D288" s="154">
        <f ca="1">IF(A288&lt;$B$1,VLOOKUP(A288,[1]DI!$A$4:$B$15000,2,FALSE),0)</f>
        <v>0</v>
      </c>
      <c r="E288" s="155">
        <f t="shared" ca="1" si="102"/>
        <v>1</v>
      </c>
      <c r="F288" s="155">
        <f ca="1">(TRUNC(PRODUCT($E$12:$E287),16))</f>
        <v>1.0393806197961699</v>
      </c>
      <c r="G288" s="155">
        <f t="shared" ca="1" si="103"/>
        <v>1.02867201394371</v>
      </c>
      <c r="H288" s="155">
        <f t="shared" ca="1" si="104"/>
        <v>1.0104101299999999</v>
      </c>
      <c r="I288" s="154">
        <f t="shared" si="94"/>
        <v>1.7999999999999999E-2</v>
      </c>
      <c r="J288" s="156">
        <f t="shared" si="95"/>
        <v>43812</v>
      </c>
      <c r="K288" s="157">
        <f t="shared" si="96"/>
        <v>61</v>
      </c>
      <c r="L288" s="158">
        <f t="shared" si="97"/>
        <v>62</v>
      </c>
      <c r="M288" s="159">
        <f t="shared" si="87"/>
        <v>1.004398833</v>
      </c>
      <c r="N288" s="159">
        <f t="shared" ca="1" si="88"/>
        <v>1.014854755</v>
      </c>
      <c r="O288" s="158">
        <f t="shared" si="98"/>
        <v>0</v>
      </c>
      <c r="P288" s="155">
        <f t="shared" ca="1" si="89"/>
        <v>14443.8724767</v>
      </c>
      <c r="Q288" s="160">
        <f t="shared" si="90"/>
        <v>0</v>
      </c>
      <c r="R288" s="155">
        <f t="shared" si="91"/>
        <v>0</v>
      </c>
      <c r="S288" s="161" t="str">
        <f t="shared" si="99"/>
        <v>A+J=</v>
      </c>
      <c r="T288" s="156">
        <f t="shared" si="100"/>
        <v>43997</v>
      </c>
      <c r="U288" s="3"/>
      <c r="V288" s="3"/>
      <c r="W288" s="50">
        <f>[2]Plan1!$A346</f>
        <v>47207</v>
      </c>
      <c r="X288" s="50" t="str">
        <f>[2]Plan1!$C346</f>
        <v>Paixão de Cristo</v>
      </c>
      <c r="Y288" s="22"/>
      <c r="Z288" s="1"/>
      <c r="AA288" s="3"/>
      <c r="AB288" s="49"/>
      <c r="AC288" s="49"/>
      <c r="AD288" s="49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ht="12.75" x14ac:dyDescent="0.2">
      <c r="A289" s="151">
        <f t="shared" si="92"/>
        <v>43906</v>
      </c>
      <c r="B289" s="152">
        <f t="shared" ca="1" si="101"/>
        <v>986783.87247669999</v>
      </c>
      <c r="C289" s="153">
        <f t="shared" si="93"/>
        <v>972340</v>
      </c>
      <c r="D289" s="154">
        <f ca="1">IF(A289&lt;$B$1,VLOOKUP(A289,[1]DI!$A$4:$B$15000,2,FALSE),0)</f>
        <v>4.1500000000000002E-2</v>
      </c>
      <c r="E289" s="155">
        <f t="shared" ca="1" si="102"/>
        <v>1.00016137</v>
      </c>
      <c r="F289" s="155">
        <f ca="1">(TRUNC(PRODUCT($E$12:$E288),16))</f>
        <v>1.0393806197961699</v>
      </c>
      <c r="G289" s="155">
        <f t="shared" ca="1" si="103"/>
        <v>1.02867201394371</v>
      </c>
      <c r="H289" s="155">
        <f t="shared" ca="1" si="104"/>
        <v>1.0104101299999999</v>
      </c>
      <c r="I289" s="154">
        <f t="shared" si="94"/>
        <v>1.7999999999999999E-2</v>
      </c>
      <c r="J289" s="156">
        <f t="shared" si="95"/>
        <v>43812</v>
      </c>
      <c r="K289" s="157">
        <f t="shared" si="96"/>
        <v>62</v>
      </c>
      <c r="L289" s="158">
        <f t="shared" si="97"/>
        <v>62</v>
      </c>
      <c r="M289" s="159">
        <f t="shared" si="87"/>
        <v>1.004398833</v>
      </c>
      <c r="N289" s="159">
        <f t="shared" ca="1" si="88"/>
        <v>1.014854755</v>
      </c>
      <c r="O289" s="158">
        <f t="shared" si="98"/>
        <v>0</v>
      </c>
      <c r="P289" s="155">
        <f t="shared" ca="1" si="89"/>
        <v>14443.8724767</v>
      </c>
      <c r="Q289" s="160">
        <f t="shared" si="90"/>
        <v>0</v>
      </c>
      <c r="R289" s="155">
        <f t="shared" si="91"/>
        <v>0</v>
      </c>
      <c r="S289" s="161" t="str">
        <f t="shared" si="99"/>
        <v>A+J=</v>
      </c>
      <c r="T289" s="156">
        <f t="shared" si="100"/>
        <v>43997</v>
      </c>
      <c r="U289" s="3"/>
      <c r="V289" s="3"/>
      <c r="W289" s="50">
        <f>[2]Plan1!$A347</f>
        <v>47229</v>
      </c>
      <c r="X289" s="50" t="str">
        <f>[2]Plan1!$C347</f>
        <v>Tiradentes</v>
      </c>
      <c r="Y289" s="22"/>
      <c r="Z289" s="1"/>
      <c r="AA289" s="3"/>
      <c r="AB289" s="49"/>
      <c r="AC289" s="49"/>
      <c r="AD289" s="49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ht="12.75" x14ac:dyDescent="0.2">
      <c r="A290" s="151">
        <f t="shared" si="92"/>
        <v>43907</v>
      </c>
      <c r="B290" s="152">
        <f t="shared" ca="1" si="101"/>
        <v>987012.98106153996</v>
      </c>
      <c r="C290" s="153">
        <f t="shared" si="93"/>
        <v>972340</v>
      </c>
      <c r="D290" s="154">
        <f ca="1">IF(A290&lt;$B$1,VLOOKUP(A290,[1]DI!$A$4:$B$15000,2,FALSE),0)</f>
        <v>4.1500000000000002E-2</v>
      </c>
      <c r="E290" s="155">
        <f t="shared" ca="1" si="102"/>
        <v>1.00016137</v>
      </c>
      <c r="F290" s="155">
        <f ca="1">(TRUNC(PRODUCT($E$12:$E289),16))</f>
        <v>1.0395483446467799</v>
      </c>
      <c r="G290" s="155">
        <f t="shared" ca="1" si="103"/>
        <v>1.02867201394371</v>
      </c>
      <c r="H290" s="155">
        <f t="shared" ca="1" si="104"/>
        <v>1.01057318</v>
      </c>
      <c r="I290" s="154">
        <f t="shared" si="94"/>
        <v>1.7999999999999999E-2</v>
      </c>
      <c r="J290" s="156">
        <f t="shared" si="95"/>
        <v>43812</v>
      </c>
      <c r="K290" s="157">
        <f t="shared" si="96"/>
        <v>63</v>
      </c>
      <c r="L290" s="158">
        <f t="shared" si="97"/>
        <v>63</v>
      </c>
      <c r="M290" s="159">
        <f t="shared" si="87"/>
        <v>1.0044699399999999</v>
      </c>
      <c r="N290" s="159">
        <f t="shared" ca="1" si="88"/>
        <v>1.015090381</v>
      </c>
      <c r="O290" s="158">
        <f t="shared" si="98"/>
        <v>0</v>
      </c>
      <c r="P290" s="155">
        <f t="shared" ca="1" si="89"/>
        <v>14672.98106154</v>
      </c>
      <c r="Q290" s="160">
        <f t="shared" si="90"/>
        <v>0</v>
      </c>
      <c r="R290" s="155">
        <f t="shared" si="91"/>
        <v>0</v>
      </c>
      <c r="S290" s="161" t="str">
        <f t="shared" si="99"/>
        <v>A+J=</v>
      </c>
      <c r="T290" s="156">
        <f t="shared" si="100"/>
        <v>43997</v>
      </c>
      <c r="U290" s="3"/>
      <c r="V290" s="3"/>
      <c r="W290" s="50">
        <f>[2]Plan1!$A348</f>
        <v>47239</v>
      </c>
      <c r="X290" s="50" t="str">
        <f>[2]Plan1!$C348</f>
        <v>Dia do Trabalho</v>
      </c>
      <c r="Y290" s="22"/>
      <c r="Z290" s="1"/>
      <c r="AA290" s="3"/>
      <c r="AB290" s="49"/>
      <c r="AC290" s="49"/>
      <c r="AD290" s="49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ht="12.75" x14ac:dyDescent="0.2">
      <c r="A291" s="151">
        <f t="shared" si="92"/>
        <v>43908</v>
      </c>
      <c r="B291" s="152">
        <f t="shared" ca="1" si="101"/>
        <v>987242.13729103003</v>
      </c>
      <c r="C291" s="153">
        <f t="shared" si="93"/>
        <v>972340</v>
      </c>
      <c r="D291" s="154">
        <f ca="1">IF(A291&lt;$B$1,VLOOKUP(A291,[1]DI!$A$4:$B$15000,2,FALSE),0)</f>
        <v>4.1500000000000002E-2</v>
      </c>
      <c r="E291" s="155">
        <f t="shared" ca="1" si="102"/>
        <v>1.00016137</v>
      </c>
      <c r="F291" s="155">
        <f ca="1">(TRUNC(PRODUCT($E$12:$E290),16))</f>
        <v>1.03971609656316</v>
      </c>
      <c r="G291" s="155">
        <f t="shared" ca="1" si="103"/>
        <v>1.02867201394371</v>
      </c>
      <c r="H291" s="155">
        <f t="shared" ca="1" si="104"/>
        <v>1.0107362499999999</v>
      </c>
      <c r="I291" s="154">
        <f t="shared" si="94"/>
        <v>1.7999999999999999E-2</v>
      </c>
      <c r="J291" s="156">
        <f t="shared" si="95"/>
        <v>43812</v>
      </c>
      <c r="K291" s="157">
        <f t="shared" si="96"/>
        <v>64</v>
      </c>
      <c r="L291" s="158">
        <f t="shared" si="97"/>
        <v>64</v>
      </c>
      <c r="M291" s="159">
        <f t="shared" si="87"/>
        <v>1.004541052</v>
      </c>
      <c r="N291" s="159">
        <f t="shared" ca="1" si="88"/>
        <v>1.0153260559999999</v>
      </c>
      <c r="O291" s="158">
        <f t="shared" si="98"/>
        <v>0</v>
      </c>
      <c r="P291" s="155">
        <f t="shared" ca="1" si="89"/>
        <v>14902.13729103</v>
      </c>
      <c r="Q291" s="160">
        <f t="shared" si="90"/>
        <v>0</v>
      </c>
      <c r="R291" s="155">
        <f t="shared" si="91"/>
        <v>0</v>
      </c>
      <c r="S291" s="161" t="str">
        <f t="shared" si="99"/>
        <v>A+J=</v>
      </c>
      <c r="T291" s="156">
        <f t="shared" si="100"/>
        <v>43997</v>
      </c>
      <c r="U291" s="3"/>
      <c r="V291" s="3"/>
      <c r="W291" s="50">
        <f>[2]Plan1!$A349</f>
        <v>47269</v>
      </c>
      <c r="X291" s="50" t="str">
        <f>[2]Plan1!$C349</f>
        <v>Corpus Christi</v>
      </c>
      <c r="Y291" s="22"/>
      <c r="Z291" s="1"/>
      <c r="AA291" s="3"/>
      <c r="AB291" s="49"/>
      <c r="AC291" s="49"/>
      <c r="AD291" s="49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ht="12.75" x14ac:dyDescent="0.2">
      <c r="A292" s="151">
        <f t="shared" si="92"/>
        <v>43909</v>
      </c>
      <c r="B292" s="152">
        <f t="shared" ca="1" si="101"/>
        <v>987471.36061199999</v>
      </c>
      <c r="C292" s="153">
        <f t="shared" si="93"/>
        <v>972340</v>
      </c>
      <c r="D292" s="154">
        <f ca="1">IF(A292&lt;$B$1,VLOOKUP(A292,[1]DI!$A$4:$B$15000,2,FALSE),0)</f>
        <v>3.6500000000000005E-2</v>
      </c>
      <c r="E292" s="155">
        <f t="shared" ca="1" si="102"/>
        <v>1.00014227</v>
      </c>
      <c r="F292" s="155">
        <f ca="1">(TRUNC(PRODUCT($E$12:$E291),16))</f>
        <v>1.03988387554966</v>
      </c>
      <c r="G292" s="155">
        <f t="shared" ca="1" si="103"/>
        <v>1.02867201394371</v>
      </c>
      <c r="H292" s="155">
        <f t="shared" ca="1" si="104"/>
        <v>1.01089936</v>
      </c>
      <c r="I292" s="154">
        <f t="shared" si="94"/>
        <v>1.7999999999999999E-2</v>
      </c>
      <c r="J292" s="156">
        <f t="shared" si="95"/>
        <v>43812</v>
      </c>
      <c r="K292" s="157">
        <f t="shared" si="96"/>
        <v>65</v>
      </c>
      <c r="L292" s="158">
        <f t="shared" si="97"/>
        <v>65</v>
      </c>
      <c r="M292" s="159">
        <f t="shared" si="87"/>
        <v>1.0046121699999999</v>
      </c>
      <c r="N292" s="159">
        <f t="shared" ca="1" si="88"/>
        <v>1.0155618</v>
      </c>
      <c r="O292" s="158">
        <f t="shared" si="98"/>
        <v>0</v>
      </c>
      <c r="P292" s="155">
        <f t="shared" ca="1" si="89"/>
        <v>15131.360612</v>
      </c>
      <c r="Q292" s="160">
        <f t="shared" si="90"/>
        <v>0</v>
      </c>
      <c r="R292" s="155">
        <f t="shared" si="91"/>
        <v>0</v>
      </c>
      <c r="S292" s="161" t="str">
        <f t="shared" si="99"/>
        <v>A+J=</v>
      </c>
      <c r="T292" s="156">
        <f t="shared" si="100"/>
        <v>43997</v>
      </c>
      <c r="U292" s="3"/>
      <c r="V292" s="3"/>
      <c r="W292" s="50">
        <f>[2]Plan1!$A350</f>
        <v>47368</v>
      </c>
      <c r="X292" s="50" t="str">
        <f>[2]Plan1!$C350</f>
        <v>Independência do Brasil</v>
      </c>
      <c r="Y292" s="22"/>
      <c r="Z292" s="1"/>
      <c r="AA292" s="3"/>
      <c r="AB292" s="49"/>
      <c r="AC292" s="49"/>
      <c r="AD292" s="49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ht="12.75" x14ac:dyDescent="0.2">
      <c r="A293" s="151">
        <f t="shared" si="92"/>
        <v>43910</v>
      </c>
      <c r="B293" s="152">
        <f t="shared" ca="1" si="101"/>
        <v>987681.76526460005</v>
      </c>
      <c r="C293" s="153">
        <f t="shared" si="93"/>
        <v>972340</v>
      </c>
      <c r="D293" s="154">
        <f ca="1">IF(A293&lt;$B$1,VLOOKUP(A293,[1]DI!$A$4:$B$15000,2,FALSE),0)</f>
        <v>3.6500000000000005E-2</v>
      </c>
      <c r="E293" s="155">
        <f t="shared" ca="1" si="102"/>
        <v>1.00014227</v>
      </c>
      <c r="F293" s="155">
        <f ca="1">(TRUNC(PRODUCT($E$12:$E292),16))</f>
        <v>1.04003181982864</v>
      </c>
      <c r="G293" s="155">
        <f t="shared" ca="1" si="103"/>
        <v>1.02867201394371</v>
      </c>
      <c r="H293" s="155">
        <f t="shared" ca="1" si="104"/>
        <v>1.0110431799999999</v>
      </c>
      <c r="I293" s="154">
        <f t="shared" si="94"/>
        <v>1.7999999999999999E-2</v>
      </c>
      <c r="J293" s="156">
        <f t="shared" si="95"/>
        <v>43812</v>
      </c>
      <c r="K293" s="157">
        <f t="shared" si="96"/>
        <v>66</v>
      </c>
      <c r="L293" s="158">
        <f t="shared" si="97"/>
        <v>66</v>
      </c>
      <c r="M293" s="159">
        <f t="shared" si="87"/>
        <v>1.004683292</v>
      </c>
      <c r="N293" s="159">
        <f t="shared" ca="1" si="88"/>
        <v>1.01577819</v>
      </c>
      <c r="O293" s="158">
        <f t="shared" si="98"/>
        <v>0</v>
      </c>
      <c r="P293" s="155">
        <f t="shared" ca="1" si="89"/>
        <v>15341.765264600001</v>
      </c>
      <c r="Q293" s="160">
        <f t="shared" si="90"/>
        <v>0</v>
      </c>
      <c r="R293" s="155">
        <f t="shared" si="91"/>
        <v>0</v>
      </c>
      <c r="S293" s="161" t="str">
        <f t="shared" si="99"/>
        <v>A+J=</v>
      </c>
      <c r="T293" s="156">
        <f t="shared" si="100"/>
        <v>43997</v>
      </c>
      <c r="U293" s="3"/>
      <c r="V293" s="3"/>
      <c r="W293" s="50">
        <f>[2]Plan1!$A351</f>
        <v>47403</v>
      </c>
      <c r="X293" s="50" t="str">
        <f>[2]Plan1!$C351</f>
        <v>Nossa Sr.a Aparecida - Padroeira do Brasil</v>
      </c>
      <c r="Y293" s="22"/>
      <c r="Z293" s="1"/>
      <c r="AA293" s="3"/>
      <c r="AB293" s="49"/>
      <c r="AC293" s="49"/>
      <c r="AD293" s="49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ht="12.75" x14ac:dyDescent="0.2">
      <c r="A294" s="151">
        <f t="shared" si="92"/>
        <v>43911</v>
      </c>
      <c r="B294" s="152">
        <f t="shared" ca="1" si="101"/>
        <v>987892.21561717999</v>
      </c>
      <c r="C294" s="153">
        <f t="shared" si="93"/>
        <v>972340</v>
      </c>
      <c r="D294" s="154">
        <f ca="1">IF(A294&lt;$B$1,VLOOKUP(A294,[1]DI!$A$4:$B$15000,2,FALSE),0)</f>
        <v>0</v>
      </c>
      <c r="E294" s="155">
        <f t="shared" ca="1" si="102"/>
        <v>1</v>
      </c>
      <c r="F294" s="155">
        <f ca="1">(TRUNC(PRODUCT($E$12:$E293),16))</f>
        <v>1.04017978515564</v>
      </c>
      <c r="G294" s="155">
        <f t="shared" ca="1" si="103"/>
        <v>1.02867201394371</v>
      </c>
      <c r="H294" s="155">
        <f t="shared" ca="1" si="104"/>
        <v>1.0111870199999999</v>
      </c>
      <c r="I294" s="154">
        <f t="shared" si="94"/>
        <v>1.7999999999999999E-2</v>
      </c>
      <c r="J294" s="156">
        <f t="shared" si="95"/>
        <v>43812</v>
      </c>
      <c r="K294" s="157">
        <f t="shared" si="96"/>
        <v>66</v>
      </c>
      <c r="L294" s="158">
        <f t="shared" si="97"/>
        <v>67</v>
      </c>
      <c r="M294" s="159">
        <f t="shared" si="87"/>
        <v>1.004754419</v>
      </c>
      <c r="N294" s="159">
        <f t="shared" ca="1" si="88"/>
        <v>1.015994627</v>
      </c>
      <c r="O294" s="158">
        <f t="shared" si="98"/>
        <v>0</v>
      </c>
      <c r="P294" s="155">
        <f t="shared" ca="1" si="89"/>
        <v>15552.21561718</v>
      </c>
      <c r="Q294" s="160">
        <f t="shared" si="90"/>
        <v>0</v>
      </c>
      <c r="R294" s="155">
        <f t="shared" si="91"/>
        <v>0</v>
      </c>
      <c r="S294" s="161" t="str">
        <f t="shared" si="99"/>
        <v>A+J=</v>
      </c>
      <c r="T294" s="156">
        <f t="shared" si="100"/>
        <v>43997</v>
      </c>
      <c r="U294" s="3"/>
      <c r="V294" s="3"/>
      <c r="W294" s="50">
        <f>[2]Plan1!$A352</f>
        <v>47424</v>
      </c>
      <c r="X294" s="50" t="str">
        <f>[2]Plan1!$C352</f>
        <v>Finados</v>
      </c>
      <c r="Y294" s="22"/>
      <c r="Z294" s="1"/>
      <c r="AA294" s="3"/>
      <c r="AB294" s="49"/>
      <c r="AC294" s="49"/>
      <c r="AD294" s="49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ht="12.75" x14ac:dyDescent="0.2">
      <c r="A295" s="151">
        <f t="shared" si="92"/>
        <v>43912</v>
      </c>
      <c r="B295" s="152">
        <f t="shared" ca="1" si="101"/>
        <v>987892.21561717999</v>
      </c>
      <c r="C295" s="153">
        <f t="shared" si="93"/>
        <v>972340</v>
      </c>
      <c r="D295" s="154">
        <f ca="1">IF(A295&lt;$B$1,VLOOKUP(A295,[1]DI!$A$4:$B$15000,2,FALSE),0)</f>
        <v>0</v>
      </c>
      <c r="E295" s="155">
        <f t="shared" ca="1" si="102"/>
        <v>1</v>
      </c>
      <c r="F295" s="155">
        <f ca="1">(TRUNC(PRODUCT($E$12:$E294),16))</f>
        <v>1.04017978515564</v>
      </c>
      <c r="G295" s="155">
        <f t="shared" ca="1" si="103"/>
        <v>1.02867201394371</v>
      </c>
      <c r="H295" s="155">
        <f t="shared" ca="1" si="104"/>
        <v>1.0111870199999999</v>
      </c>
      <c r="I295" s="154">
        <f t="shared" si="94"/>
        <v>1.7999999999999999E-2</v>
      </c>
      <c r="J295" s="156">
        <f t="shared" si="95"/>
        <v>43812</v>
      </c>
      <c r="K295" s="157">
        <f t="shared" si="96"/>
        <v>66</v>
      </c>
      <c r="L295" s="158">
        <f t="shared" si="97"/>
        <v>67</v>
      </c>
      <c r="M295" s="159">
        <f t="shared" si="87"/>
        <v>1.004754419</v>
      </c>
      <c r="N295" s="159">
        <f t="shared" ca="1" si="88"/>
        <v>1.015994627</v>
      </c>
      <c r="O295" s="158">
        <f t="shared" si="98"/>
        <v>0</v>
      </c>
      <c r="P295" s="155">
        <f t="shared" ca="1" si="89"/>
        <v>15552.21561718</v>
      </c>
      <c r="Q295" s="160">
        <f t="shared" si="90"/>
        <v>0</v>
      </c>
      <c r="R295" s="155">
        <f t="shared" si="91"/>
        <v>0</v>
      </c>
      <c r="S295" s="161" t="str">
        <f t="shared" si="99"/>
        <v>A+J=</v>
      </c>
      <c r="T295" s="156">
        <f t="shared" si="100"/>
        <v>43997</v>
      </c>
      <c r="U295" s="3"/>
      <c r="V295" s="3"/>
      <c r="W295" s="50">
        <f>[2]Plan1!$A353</f>
        <v>47437</v>
      </c>
      <c r="X295" s="50" t="str">
        <f>[2]Plan1!$C353</f>
        <v>Proclamação da República</v>
      </c>
      <c r="Y295" s="22"/>
      <c r="Z295" s="1"/>
      <c r="AA295" s="3"/>
      <c r="AB295" s="49"/>
      <c r="AC295" s="49"/>
      <c r="AD295" s="49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ht="12.75" x14ac:dyDescent="0.2">
      <c r="A296" s="151">
        <f t="shared" si="92"/>
        <v>43913</v>
      </c>
      <c r="B296" s="152">
        <f t="shared" ca="1" si="101"/>
        <v>987892.21561717999</v>
      </c>
      <c r="C296" s="153">
        <f t="shared" si="93"/>
        <v>972340</v>
      </c>
      <c r="D296" s="154">
        <f ca="1">IF(A296&lt;$B$1,VLOOKUP(A296,[1]DI!$A$4:$B$15000,2,FALSE),0)</f>
        <v>3.6500000000000005E-2</v>
      </c>
      <c r="E296" s="155">
        <f t="shared" ca="1" si="102"/>
        <v>1.00014227</v>
      </c>
      <c r="F296" s="155">
        <f ca="1">(TRUNC(PRODUCT($E$12:$E295),16))</f>
        <v>1.04017978515564</v>
      </c>
      <c r="G296" s="155">
        <f t="shared" ca="1" si="103"/>
        <v>1.02867201394371</v>
      </c>
      <c r="H296" s="155">
        <f t="shared" ca="1" si="104"/>
        <v>1.0111870199999999</v>
      </c>
      <c r="I296" s="154">
        <f t="shared" si="94"/>
        <v>1.7999999999999999E-2</v>
      </c>
      <c r="J296" s="156">
        <f t="shared" si="95"/>
        <v>43812</v>
      </c>
      <c r="K296" s="157">
        <f t="shared" si="96"/>
        <v>67</v>
      </c>
      <c r="L296" s="158">
        <f t="shared" si="97"/>
        <v>67</v>
      </c>
      <c r="M296" s="159">
        <f t="shared" si="87"/>
        <v>1.004754419</v>
      </c>
      <c r="N296" s="159">
        <f t="shared" ca="1" si="88"/>
        <v>1.015994627</v>
      </c>
      <c r="O296" s="158">
        <f t="shared" si="98"/>
        <v>0</v>
      </c>
      <c r="P296" s="155">
        <f t="shared" ca="1" si="89"/>
        <v>15552.21561718</v>
      </c>
      <c r="Q296" s="160">
        <f t="shared" si="90"/>
        <v>0</v>
      </c>
      <c r="R296" s="155">
        <f t="shared" si="91"/>
        <v>0</v>
      </c>
      <c r="S296" s="161" t="str">
        <f t="shared" si="99"/>
        <v>A+J=</v>
      </c>
      <c r="T296" s="156">
        <f t="shared" si="100"/>
        <v>43997</v>
      </c>
      <c r="U296" s="3"/>
      <c r="V296" s="3"/>
      <c r="W296" s="50">
        <f>[2]Plan1!$A354</f>
        <v>47442</v>
      </c>
      <c r="X296" s="50" t="str">
        <f>[2]Plan1!$C354</f>
        <v>Dia Nacional de Zumbi e da Consciência Negra</v>
      </c>
      <c r="Y296" s="22"/>
      <c r="Z296" s="1"/>
      <c r="AA296" s="3"/>
      <c r="AB296" s="49"/>
      <c r="AC296" s="49"/>
      <c r="AD296" s="49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ht="12.75" x14ac:dyDescent="0.2">
      <c r="A297" s="151">
        <f t="shared" si="92"/>
        <v>43914</v>
      </c>
      <c r="B297" s="152">
        <f t="shared" ca="1" si="101"/>
        <v>988102.71069740003</v>
      </c>
      <c r="C297" s="153">
        <f t="shared" si="93"/>
        <v>972340</v>
      </c>
      <c r="D297" s="154">
        <f ca="1">IF(A297&lt;$B$1,VLOOKUP(A297,[1]DI!$A$4:$B$15000,2,FALSE),0)</f>
        <v>3.6500000000000005E-2</v>
      </c>
      <c r="E297" s="155">
        <f t="shared" ca="1" si="102"/>
        <v>1.00014227</v>
      </c>
      <c r="F297" s="155">
        <f ca="1">(TRUNC(PRODUCT($E$12:$E296),16))</f>
        <v>1.0403277715336801</v>
      </c>
      <c r="G297" s="155">
        <f t="shared" ca="1" si="103"/>
        <v>1.02867201394371</v>
      </c>
      <c r="H297" s="155">
        <f t="shared" ca="1" si="104"/>
        <v>1.01133088</v>
      </c>
      <c r="I297" s="154">
        <f t="shared" si="94"/>
        <v>1.7999999999999999E-2</v>
      </c>
      <c r="J297" s="156">
        <f t="shared" si="95"/>
        <v>43812</v>
      </c>
      <c r="K297" s="157">
        <f t="shared" si="96"/>
        <v>68</v>
      </c>
      <c r="L297" s="158">
        <f t="shared" si="97"/>
        <v>68</v>
      </c>
      <c r="M297" s="159">
        <f t="shared" si="87"/>
        <v>1.004825552</v>
      </c>
      <c r="N297" s="159">
        <f t="shared" ca="1" si="88"/>
        <v>1.01621111</v>
      </c>
      <c r="O297" s="158">
        <f t="shared" si="98"/>
        <v>0</v>
      </c>
      <c r="P297" s="155">
        <f t="shared" ca="1" si="89"/>
        <v>15762.7106974</v>
      </c>
      <c r="Q297" s="160">
        <f t="shared" si="90"/>
        <v>0</v>
      </c>
      <c r="R297" s="155">
        <f t="shared" si="91"/>
        <v>0</v>
      </c>
      <c r="S297" s="161" t="str">
        <f t="shared" si="99"/>
        <v>A+J=</v>
      </c>
      <c r="T297" s="156">
        <f t="shared" si="100"/>
        <v>43997</v>
      </c>
      <c r="U297" s="3"/>
      <c r="V297" s="3"/>
      <c r="W297" s="50">
        <f>[2]Plan1!$A355</f>
        <v>47477</v>
      </c>
      <c r="X297" s="50" t="str">
        <f>[2]Plan1!$C355</f>
        <v>Natal</v>
      </c>
      <c r="Y297" s="22"/>
      <c r="Z297" s="1"/>
      <c r="AA297" s="3"/>
      <c r="AB297" s="49"/>
      <c r="AC297" s="49"/>
      <c r="AD297" s="49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ht="12.75" x14ac:dyDescent="0.2">
      <c r="A298" s="151">
        <f t="shared" si="92"/>
        <v>43915</v>
      </c>
      <c r="B298" s="152">
        <f t="shared" ca="1" si="101"/>
        <v>988313.24856057996</v>
      </c>
      <c r="C298" s="153">
        <f t="shared" si="93"/>
        <v>972340</v>
      </c>
      <c r="D298" s="154">
        <f ca="1">IF(A298&lt;$B$1,VLOOKUP(A298,[1]DI!$A$4:$B$15000,2,FALSE),0)</f>
        <v>3.6500000000000005E-2</v>
      </c>
      <c r="E298" s="155">
        <f t="shared" ca="1" si="102"/>
        <v>1.00014227</v>
      </c>
      <c r="F298" s="155">
        <f ca="1">(TRUNC(PRODUCT($E$12:$E297),16))</f>
        <v>1.04047577896573</v>
      </c>
      <c r="G298" s="155">
        <f t="shared" ca="1" si="103"/>
        <v>1.02867201394371</v>
      </c>
      <c r="H298" s="155">
        <f t="shared" ca="1" si="104"/>
        <v>1.01147476</v>
      </c>
      <c r="I298" s="154">
        <f t="shared" si="94"/>
        <v>1.7999999999999999E-2</v>
      </c>
      <c r="J298" s="156">
        <f t="shared" si="95"/>
        <v>43812</v>
      </c>
      <c r="K298" s="157">
        <f t="shared" si="96"/>
        <v>69</v>
      </c>
      <c r="L298" s="158">
        <f t="shared" si="97"/>
        <v>69</v>
      </c>
      <c r="M298" s="159">
        <f t="shared" si="87"/>
        <v>1.004896689</v>
      </c>
      <c r="N298" s="159">
        <f t="shared" ca="1" si="88"/>
        <v>1.0164276370000001</v>
      </c>
      <c r="O298" s="158">
        <f t="shared" si="98"/>
        <v>0</v>
      </c>
      <c r="P298" s="155">
        <f t="shared" ca="1" si="89"/>
        <v>15973.248560579999</v>
      </c>
      <c r="Q298" s="160">
        <f t="shared" si="90"/>
        <v>0</v>
      </c>
      <c r="R298" s="155">
        <f t="shared" si="91"/>
        <v>0</v>
      </c>
      <c r="S298" s="161" t="str">
        <f t="shared" si="99"/>
        <v>A+J=</v>
      </c>
      <c r="T298" s="156">
        <f t="shared" si="100"/>
        <v>43997</v>
      </c>
      <c r="U298" s="3"/>
      <c r="V298" s="3"/>
      <c r="W298" s="50">
        <f>[2]Plan1!$A356</f>
        <v>47484</v>
      </c>
      <c r="X298" s="50" t="str">
        <f>[2]Plan1!$C356</f>
        <v>Confraternização Universal</v>
      </c>
      <c r="Y298" s="22"/>
      <c r="Z298" s="1"/>
      <c r="AA298" s="3"/>
      <c r="AB298" s="49"/>
      <c r="AC298" s="49"/>
      <c r="AD298" s="49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ht="12.75" x14ac:dyDescent="0.2">
      <c r="A299" s="151">
        <f t="shared" si="92"/>
        <v>43916</v>
      </c>
      <c r="B299" s="152">
        <f t="shared" ca="1" si="101"/>
        <v>988523.83309607999</v>
      </c>
      <c r="C299" s="153">
        <f t="shared" si="93"/>
        <v>972340</v>
      </c>
      <c r="D299" s="154">
        <f ca="1">IF(A299&lt;$B$1,VLOOKUP(A299,[1]DI!$A$4:$B$15000,2,FALSE),0)</f>
        <v>3.6500000000000005E-2</v>
      </c>
      <c r="E299" s="155">
        <f t="shared" ca="1" si="102"/>
        <v>1.00014227</v>
      </c>
      <c r="F299" s="155">
        <f ca="1">(TRUNC(PRODUCT($E$12:$E298),16))</f>
        <v>1.04062380745481</v>
      </c>
      <c r="G299" s="155">
        <f t="shared" ca="1" si="103"/>
        <v>1.02867201394371</v>
      </c>
      <c r="H299" s="155">
        <f t="shared" ca="1" si="104"/>
        <v>1.0116186599999999</v>
      </c>
      <c r="I299" s="154">
        <f t="shared" si="94"/>
        <v>1.7999999999999999E-2</v>
      </c>
      <c r="J299" s="156">
        <f t="shared" si="95"/>
        <v>43812</v>
      </c>
      <c r="K299" s="157">
        <f t="shared" si="96"/>
        <v>70</v>
      </c>
      <c r="L299" s="158">
        <f t="shared" si="97"/>
        <v>70</v>
      </c>
      <c r="M299" s="159">
        <f t="shared" si="87"/>
        <v>1.0049678319999999</v>
      </c>
      <c r="N299" s="159">
        <f t="shared" ca="1" si="88"/>
        <v>1.0166442120000001</v>
      </c>
      <c r="O299" s="158">
        <f t="shared" si="98"/>
        <v>0</v>
      </c>
      <c r="P299" s="155">
        <f t="shared" ca="1" si="89"/>
        <v>16183.833096079999</v>
      </c>
      <c r="Q299" s="160">
        <f t="shared" si="90"/>
        <v>0</v>
      </c>
      <c r="R299" s="155">
        <f t="shared" si="91"/>
        <v>0</v>
      </c>
      <c r="S299" s="161" t="str">
        <f t="shared" si="99"/>
        <v>A+J=</v>
      </c>
      <c r="T299" s="156">
        <f t="shared" si="100"/>
        <v>43997</v>
      </c>
      <c r="U299" s="3"/>
      <c r="V299" s="3"/>
      <c r="W299" s="50">
        <f>[2]Plan1!$A357</f>
        <v>47546</v>
      </c>
      <c r="X299" s="50" t="str">
        <f>[2]Plan1!$C357</f>
        <v>Carnaval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ht="12.75" x14ac:dyDescent="0.2">
      <c r="A300" s="151">
        <f t="shared" si="92"/>
        <v>43917</v>
      </c>
      <c r="B300" s="152">
        <f t="shared" ca="1" si="101"/>
        <v>988734.46916560002</v>
      </c>
      <c r="C300" s="153">
        <f t="shared" si="93"/>
        <v>972340</v>
      </c>
      <c r="D300" s="154">
        <f ca="1">IF(A300&lt;$B$1,VLOOKUP(A300,[1]DI!$A$4:$B$15000,2,FALSE),0)</f>
        <v>3.6500000000000005E-2</v>
      </c>
      <c r="E300" s="155">
        <f t="shared" ca="1" si="102"/>
        <v>1.00014227</v>
      </c>
      <c r="F300" s="155">
        <f ca="1">(TRUNC(PRODUCT($E$12:$E299),16))</f>
        <v>1.04077185700389</v>
      </c>
      <c r="G300" s="155">
        <f t="shared" ca="1" si="103"/>
        <v>1.02867201394371</v>
      </c>
      <c r="H300" s="155">
        <f t="shared" ca="1" si="104"/>
        <v>1.01176259</v>
      </c>
      <c r="I300" s="154">
        <f t="shared" si="94"/>
        <v>1.7999999999999999E-2</v>
      </c>
      <c r="J300" s="156">
        <f t="shared" si="95"/>
        <v>43812</v>
      </c>
      <c r="K300" s="157">
        <f t="shared" si="96"/>
        <v>71</v>
      </c>
      <c r="L300" s="158">
        <f t="shared" si="97"/>
        <v>71</v>
      </c>
      <c r="M300" s="159">
        <f t="shared" si="87"/>
        <v>1.0050389790000001</v>
      </c>
      <c r="N300" s="159">
        <f t="shared" ca="1" si="88"/>
        <v>1.0168608400000001</v>
      </c>
      <c r="O300" s="158">
        <f t="shared" si="98"/>
        <v>0</v>
      </c>
      <c r="P300" s="155">
        <f t="shared" ca="1" si="89"/>
        <v>16394.4691656</v>
      </c>
      <c r="Q300" s="160">
        <f t="shared" si="90"/>
        <v>0</v>
      </c>
      <c r="R300" s="155">
        <f t="shared" si="91"/>
        <v>0</v>
      </c>
      <c r="S300" s="161" t="str">
        <f t="shared" si="99"/>
        <v>A+J=</v>
      </c>
      <c r="T300" s="156">
        <f t="shared" si="100"/>
        <v>43997</v>
      </c>
      <c r="U300" s="3"/>
      <c r="V300" s="3"/>
      <c r="W300" s="50">
        <f>[2]Plan1!$A358</f>
        <v>47547</v>
      </c>
      <c r="X300" s="50" t="str">
        <f>[2]Plan1!$C358</f>
        <v>Carnaval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ht="12.75" x14ac:dyDescent="0.2">
      <c r="A301" s="151">
        <f t="shared" si="92"/>
        <v>43918</v>
      </c>
      <c r="B301" s="152">
        <f t="shared" ca="1" si="101"/>
        <v>988945.14218403003</v>
      </c>
      <c r="C301" s="153">
        <f t="shared" si="93"/>
        <v>972340</v>
      </c>
      <c r="D301" s="154">
        <f ca="1">IF(A301&lt;$B$1,VLOOKUP(A301,[1]DI!$A$4:$B$15000,2,FALSE),0)</f>
        <v>0</v>
      </c>
      <c r="E301" s="155">
        <f t="shared" ca="1" si="102"/>
        <v>1</v>
      </c>
      <c r="F301" s="155">
        <f ca="1">(TRUNC(PRODUCT($E$12:$E300),16))</f>
        <v>1.0409199276159899</v>
      </c>
      <c r="G301" s="155">
        <f t="shared" ca="1" si="103"/>
        <v>1.02867201394371</v>
      </c>
      <c r="H301" s="155">
        <f t="shared" ca="1" si="104"/>
        <v>1.0119065300000001</v>
      </c>
      <c r="I301" s="154">
        <f t="shared" si="94"/>
        <v>1.7999999999999999E-2</v>
      </c>
      <c r="J301" s="156">
        <f t="shared" si="95"/>
        <v>43812</v>
      </c>
      <c r="K301" s="157">
        <f t="shared" si="96"/>
        <v>71</v>
      </c>
      <c r="L301" s="158">
        <f t="shared" si="97"/>
        <v>72</v>
      </c>
      <c r="M301" s="159">
        <f t="shared" si="87"/>
        <v>1.005110132</v>
      </c>
      <c r="N301" s="159">
        <f t="shared" ca="1" si="88"/>
        <v>1.0170775059999999</v>
      </c>
      <c r="O301" s="158">
        <f t="shared" si="98"/>
        <v>0</v>
      </c>
      <c r="P301" s="155">
        <f t="shared" ca="1" si="89"/>
        <v>16605.142184029999</v>
      </c>
      <c r="Q301" s="160">
        <f t="shared" si="90"/>
        <v>0</v>
      </c>
      <c r="R301" s="155">
        <f t="shared" si="91"/>
        <v>0</v>
      </c>
      <c r="S301" s="161" t="str">
        <f t="shared" si="99"/>
        <v>A+J=</v>
      </c>
      <c r="T301" s="156">
        <f t="shared" si="100"/>
        <v>43997</v>
      </c>
      <c r="U301" s="3"/>
      <c r="V301" s="3"/>
      <c r="W301" s="50">
        <f>[2]Plan1!$A359</f>
        <v>47592</v>
      </c>
      <c r="X301" s="50" t="str">
        <f>[2]Plan1!$C359</f>
        <v>Paixão de Cristo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ht="12.75" x14ac:dyDescent="0.2">
      <c r="A302" s="151">
        <f t="shared" si="92"/>
        <v>43919</v>
      </c>
      <c r="B302" s="152">
        <f t="shared" ca="1" si="101"/>
        <v>988945.14218403003</v>
      </c>
      <c r="C302" s="153">
        <f t="shared" si="93"/>
        <v>972340</v>
      </c>
      <c r="D302" s="154">
        <f ca="1">IF(A302&lt;$B$1,VLOOKUP(A302,[1]DI!$A$4:$B$15000,2,FALSE),0)</f>
        <v>0</v>
      </c>
      <c r="E302" s="155">
        <f t="shared" ca="1" si="102"/>
        <v>1</v>
      </c>
      <c r="F302" s="155">
        <f ca="1">(TRUNC(PRODUCT($E$12:$E301),16))</f>
        <v>1.0409199276159899</v>
      </c>
      <c r="G302" s="155">
        <f t="shared" ca="1" si="103"/>
        <v>1.02867201394371</v>
      </c>
      <c r="H302" s="155">
        <f t="shared" ca="1" si="104"/>
        <v>1.0119065300000001</v>
      </c>
      <c r="I302" s="154">
        <f t="shared" si="94"/>
        <v>1.7999999999999999E-2</v>
      </c>
      <c r="J302" s="156">
        <f t="shared" si="95"/>
        <v>43812</v>
      </c>
      <c r="K302" s="157">
        <f t="shared" si="96"/>
        <v>71</v>
      </c>
      <c r="L302" s="158">
        <f t="shared" si="97"/>
        <v>72</v>
      </c>
      <c r="M302" s="159">
        <f t="shared" si="87"/>
        <v>1.005110132</v>
      </c>
      <c r="N302" s="159">
        <f t="shared" ca="1" si="88"/>
        <v>1.0170775059999999</v>
      </c>
      <c r="O302" s="158">
        <f t="shared" si="98"/>
        <v>0</v>
      </c>
      <c r="P302" s="155">
        <f t="shared" ca="1" si="89"/>
        <v>16605.142184029999</v>
      </c>
      <c r="Q302" s="160">
        <f t="shared" si="90"/>
        <v>0</v>
      </c>
      <c r="R302" s="155">
        <f t="shared" si="91"/>
        <v>0</v>
      </c>
      <c r="S302" s="161" t="str">
        <f t="shared" si="99"/>
        <v>A+J=</v>
      </c>
      <c r="T302" s="156">
        <f t="shared" si="100"/>
        <v>43997</v>
      </c>
      <c r="U302" s="3"/>
      <c r="V302" s="3"/>
      <c r="W302" s="50">
        <f>[2]Plan1!$A360</f>
        <v>47594</v>
      </c>
      <c r="X302" s="50" t="str">
        <f>[2]Plan1!$C360</f>
        <v>Tiradentes</v>
      </c>
      <c r="Y302" s="42"/>
      <c r="Z302" s="38"/>
      <c r="AA302" s="35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ht="12.75" x14ac:dyDescent="0.2">
      <c r="A303" s="151">
        <f t="shared" si="92"/>
        <v>43920</v>
      </c>
      <c r="B303" s="152">
        <f t="shared" ca="1" si="101"/>
        <v>988945.14218403003</v>
      </c>
      <c r="C303" s="153">
        <f t="shared" si="93"/>
        <v>972340</v>
      </c>
      <c r="D303" s="154">
        <f ca="1">IF(A303&lt;$B$1,VLOOKUP(A303,[1]DI!$A$4:$B$15000,2,FALSE),0)</f>
        <v>3.6500000000000005E-2</v>
      </c>
      <c r="E303" s="155">
        <f t="shared" ca="1" si="102"/>
        <v>1.00014227</v>
      </c>
      <c r="F303" s="155">
        <f ca="1">(TRUNC(PRODUCT($E$12:$E302),16))</f>
        <v>1.0409199276159899</v>
      </c>
      <c r="G303" s="155">
        <f t="shared" ca="1" si="103"/>
        <v>1.02867201394371</v>
      </c>
      <c r="H303" s="155">
        <f t="shared" ca="1" si="104"/>
        <v>1.0119065300000001</v>
      </c>
      <c r="I303" s="154">
        <f t="shared" si="94"/>
        <v>1.7999999999999999E-2</v>
      </c>
      <c r="J303" s="156">
        <f t="shared" si="95"/>
        <v>43812</v>
      </c>
      <c r="K303" s="157">
        <f t="shared" si="96"/>
        <v>72</v>
      </c>
      <c r="L303" s="158">
        <f t="shared" si="97"/>
        <v>72</v>
      </c>
      <c r="M303" s="159">
        <f t="shared" si="87"/>
        <v>1.005110132</v>
      </c>
      <c r="N303" s="159">
        <f t="shared" ca="1" si="88"/>
        <v>1.0170775059999999</v>
      </c>
      <c r="O303" s="158">
        <f t="shared" si="98"/>
        <v>0</v>
      </c>
      <c r="P303" s="155">
        <f t="shared" ca="1" si="89"/>
        <v>16605.142184029999</v>
      </c>
      <c r="Q303" s="160">
        <f t="shared" si="90"/>
        <v>0</v>
      </c>
      <c r="R303" s="155">
        <f t="shared" si="91"/>
        <v>0</v>
      </c>
      <c r="S303" s="161" t="str">
        <f t="shared" si="99"/>
        <v>A+J=</v>
      </c>
      <c r="T303" s="156">
        <f t="shared" si="100"/>
        <v>43997</v>
      </c>
      <c r="U303" s="3"/>
      <c r="V303" s="3"/>
      <c r="W303" s="50">
        <f>[2]Plan1!$A361</f>
        <v>47604</v>
      </c>
      <c r="X303" s="50" t="str">
        <f>[2]Plan1!$C361</f>
        <v>Dia do Trabalho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ht="12.75" x14ac:dyDescent="0.2">
      <c r="A304" s="151">
        <f t="shared" si="92"/>
        <v>43921</v>
      </c>
      <c r="B304" s="152">
        <f t="shared" ca="1" si="101"/>
        <v>989155.85798543994</v>
      </c>
      <c r="C304" s="153">
        <f t="shared" si="93"/>
        <v>972340</v>
      </c>
      <c r="D304" s="154">
        <f ca="1">IF(A304&lt;$B$1,VLOOKUP(A304,[1]DI!$A$4:$B$15000,2,FALSE),0)</f>
        <v>3.6500000000000005E-2</v>
      </c>
      <c r="E304" s="155">
        <f t="shared" ca="1" si="102"/>
        <v>1.00014227</v>
      </c>
      <c r="F304" s="155">
        <f ca="1">(TRUNC(PRODUCT($E$12:$E303),16))</f>
        <v>1.04106801929409</v>
      </c>
      <c r="G304" s="155">
        <f t="shared" ca="1" si="103"/>
        <v>1.02867201394371</v>
      </c>
      <c r="H304" s="155">
        <f t="shared" ca="1" si="104"/>
        <v>1.01205049</v>
      </c>
      <c r="I304" s="154">
        <f t="shared" si="94"/>
        <v>1.7999999999999999E-2</v>
      </c>
      <c r="J304" s="156">
        <f t="shared" si="95"/>
        <v>43812</v>
      </c>
      <c r="K304" s="157">
        <f t="shared" si="96"/>
        <v>73</v>
      </c>
      <c r="L304" s="158">
        <f t="shared" si="97"/>
        <v>73</v>
      </c>
      <c r="M304" s="159">
        <f t="shared" si="87"/>
        <v>1.005181289</v>
      </c>
      <c r="N304" s="159">
        <f t="shared" ca="1" si="88"/>
        <v>1.017294216</v>
      </c>
      <c r="O304" s="158">
        <f t="shared" si="98"/>
        <v>0</v>
      </c>
      <c r="P304" s="155">
        <f t="shared" ca="1" si="89"/>
        <v>16815.857985440001</v>
      </c>
      <c r="Q304" s="160">
        <f t="shared" si="90"/>
        <v>0</v>
      </c>
      <c r="R304" s="155">
        <f t="shared" si="91"/>
        <v>0</v>
      </c>
      <c r="S304" s="161" t="str">
        <f t="shared" si="99"/>
        <v>A+J=</v>
      </c>
      <c r="T304" s="156">
        <f t="shared" si="100"/>
        <v>43997</v>
      </c>
      <c r="U304" s="3"/>
      <c r="V304" s="3"/>
      <c r="W304" s="50">
        <f>[2]Plan1!$A362</f>
        <v>47654</v>
      </c>
      <c r="X304" s="50" t="str">
        <f>[2]Plan1!$C362</f>
        <v>Corpus Christi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ht="12.75" x14ac:dyDescent="0.2">
      <c r="A305" s="151">
        <f t="shared" si="92"/>
        <v>43922</v>
      </c>
      <c r="B305" s="152">
        <f t="shared" ca="1" si="101"/>
        <v>989366.62921021995</v>
      </c>
      <c r="C305" s="153">
        <f t="shared" si="93"/>
        <v>972340</v>
      </c>
      <c r="D305" s="154">
        <f ca="1">IF(A305&lt;$B$1,VLOOKUP(A305,[1]DI!$A$4:$B$15000,2,FALSE),0)</f>
        <v>3.6500000000000005E-2</v>
      </c>
      <c r="E305" s="155">
        <f t="shared" ca="1" si="102"/>
        <v>1.00014227</v>
      </c>
      <c r="F305" s="155">
        <f ca="1">(TRUNC(PRODUCT($E$12:$E304),16))</f>
        <v>1.0412161320411999</v>
      </c>
      <c r="G305" s="155">
        <f t="shared" ca="1" si="103"/>
        <v>1.02867201394371</v>
      </c>
      <c r="H305" s="155">
        <f t="shared" ca="1" si="104"/>
        <v>1.01219448</v>
      </c>
      <c r="I305" s="154">
        <f t="shared" si="94"/>
        <v>1.7999999999999999E-2</v>
      </c>
      <c r="J305" s="156">
        <f t="shared" si="95"/>
        <v>43812</v>
      </c>
      <c r="K305" s="157">
        <f t="shared" si="96"/>
        <v>74</v>
      </c>
      <c r="L305" s="158">
        <f t="shared" si="97"/>
        <v>74</v>
      </c>
      <c r="M305" s="159">
        <f t="shared" si="87"/>
        <v>1.0052524519999999</v>
      </c>
      <c r="N305" s="159">
        <f t="shared" ca="1" si="88"/>
        <v>1.017510983</v>
      </c>
      <c r="O305" s="158">
        <f t="shared" si="98"/>
        <v>0</v>
      </c>
      <c r="P305" s="155">
        <f t="shared" ca="1" si="89"/>
        <v>17026.629210219999</v>
      </c>
      <c r="Q305" s="160">
        <f t="shared" si="90"/>
        <v>0</v>
      </c>
      <c r="R305" s="155">
        <f t="shared" si="91"/>
        <v>0</v>
      </c>
      <c r="S305" s="161" t="str">
        <f t="shared" si="99"/>
        <v>A+J=</v>
      </c>
      <c r="T305" s="156">
        <f t="shared" si="100"/>
        <v>43997</v>
      </c>
      <c r="U305" s="3"/>
      <c r="V305" s="3"/>
      <c r="W305" s="50">
        <f>[2]Plan1!$A363</f>
        <v>47733</v>
      </c>
      <c r="X305" s="50" t="str">
        <f>[2]Plan1!$C363</f>
        <v>Independência do Brasil</v>
      </c>
      <c r="Y305" s="42"/>
      <c r="Z305" s="38"/>
      <c r="AA305" s="35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ht="12.75" x14ac:dyDescent="0.2">
      <c r="A306" s="151">
        <f t="shared" si="92"/>
        <v>43923</v>
      </c>
      <c r="B306" s="152">
        <f t="shared" ca="1" si="101"/>
        <v>989577.43446689006</v>
      </c>
      <c r="C306" s="153">
        <f t="shared" si="93"/>
        <v>972340</v>
      </c>
      <c r="D306" s="154">
        <f ca="1">IF(A306&lt;$B$1,VLOOKUP(A306,[1]DI!$A$4:$B$15000,2,FALSE),0)</f>
        <v>3.6500000000000005E-2</v>
      </c>
      <c r="E306" s="155">
        <f t="shared" ca="1" si="102"/>
        <v>1.00014227</v>
      </c>
      <c r="F306" s="155">
        <f ca="1">(TRUNC(PRODUCT($E$12:$E305),16))</f>
        <v>1.0413642658603</v>
      </c>
      <c r="G306" s="155">
        <f t="shared" ca="1" si="103"/>
        <v>1.02867201394371</v>
      </c>
      <c r="H306" s="155">
        <f t="shared" ca="1" si="104"/>
        <v>1.0123384799999999</v>
      </c>
      <c r="I306" s="154">
        <f t="shared" si="94"/>
        <v>1.7999999999999999E-2</v>
      </c>
      <c r="J306" s="156">
        <f t="shared" si="95"/>
        <v>43812</v>
      </c>
      <c r="K306" s="157">
        <f t="shared" si="96"/>
        <v>75</v>
      </c>
      <c r="L306" s="158">
        <f t="shared" si="97"/>
        <v>75</v>
      </c>
      <c r="M306" s="159">
        <f t="shared" si="87"/>
        <v>1.00532362</v>
      </c>
      <c r="N306" s="159">
        <f t="shared" ca="1" si="88"/>
        <v>1.0177277849999999</v>
      </c>
      <c r="O306" s="158">
        <f t="shared" si="98"/>
        <v>0</v>
      </c>
      <c r="P306" s="155">
        <f t="shared" ca="1" si="89"/>
        <v>17237.434466890001</v>
      </c>
      <c r="Q306" s="160">
        <f t="shared" si="90"/>
        <v>0</v>
      </c>
      <c r="R306" s="155">
        <f t="shared" si="91"/>
        <v>0</v>
      </c>
      <c r="S306" s="161" t="str">
        <f t="shared" si="99"/>
        <v>A+J=</v>
      </c>
      <c r="T306" s="156">
        <f t="shared" si="100"/>
        <v>43997</v>
      </c>
      <c r="U306" s="3"/>
      <c r="V306" s="3"/>
      <c r="W306" s="50">
        <f>[2]Plan1!$A364</f>
        <v>47768</v>
      </c>
      <c r="X306" s="50" t="str">
        <f>[2]Plan1!$C364</f>
        <v>Nossa Sr.a Aparecida - Padroeira do Brasil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ht="12.75" x14ac:dyDescent="0.2">
      <c r="A307" s="151">
        <f t="shared" si="92"/>
        <v>43924</v>
      </c>
      <c r="B307" s="152">
        <f t="shared" ca="1" si="101"/>
        <v>989788.29514695995</v>
      </c>
      <c r="C307" s="153">
        <f t="shared" si="93"/>
        <v>972340</v>
      </c>
      <c r="D307" s="154">
        <f ca="1">IF(A307&lt;$B$1,VLOOKUP(A307,[1]DI!$A$4:$B$15000,2,FALSE),0)</f>
        <v>3.6500000000000005E-2</v>
      </c>
      <c r="E307" s="155">
        <f t="shared" ca="1" si="102"/>
        <v>1.00014227</v>
      </c>
      <c r="F307" s="155">
        <f ca="1">(TRUNC(PRODUCT($E$12:$E306),16))</f>
        <v>1.04151242075441</v>
      </c>
      <c r="G307" s="155">
        <f t="shared" ca="1" si="103"/>
        <v>1.02867201394371</v>
      </c>
      <c r="H307" s="155">
        <f t="shared" ca="1" si="104"/>
        <v>1.0124825099999999</v>
      </c>
      <c r="I307" s="154">
        <f t="shared" si="94"/>
        <v>1.7999999999999999E-2</v>
      </c>
      <c r="J307" s="156">
        <f t="shared" si="95"/>
        <v>43812</v>
      </c>
      <c r="K307" s="157">
        <f t="shared" si="96"/>
        <v>76</v>
      </c>
      <c r="L307" s="158">
        <f t="shared" si="97"/>
        <v>76</v>
      </c>
      <c r="M307" s="159">
        <f t="shared" si="87"/>
        <v>1.005394793</v>
      </c>
      <c r="N307" s="159">
        <f t="shared" ca="1" si="88"/>
        <v>1.017944644</v>
      </c>
      <c r="O307" s="158">
        <f t="shared" si="98"/>
        <v>0</v>
      </c>
      <c r="P307" s="155">
        <f t="shared" ca="1" si="89"/>
        <v>17448.295146960001</v>
      </c>
      <c r="Q307" s="160">
        <f t="shared" si="90"/>
        <v>0</v>
      </c>
      <c r="R307" s="155">
        <f t="shared" si="91"/>
        <v>0</v>
      </c>
      <c r="S307" s="161" t="str">
        <f t="shared" si="99"/>
        <v>A+J=</v>
      </c>
      <c r="T307" s="156">
        <f t="shared" si="100"/>
        <v>43997</v>
      </c>
      <c r="U307" s="3"/>
      <c r="V307" s="3"/>
      <c r="W307" s="50">
        <f>[2]Plan1!$A365</f>
        <v>47789</v>
      </c>
      <c r="X307" s="50" t="str">
        <f>[2]Plan1!$C365</f>
        <v>Finados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ht="12.75" x14ac:dyDescent="0.2">
      <c r="A308" s="151">
        <f t="shared" si="92"/>
        <v>43925</v>
      </c>
      <c r="B308" s="152">
        <f t="shared" ca="1" si="101"/>
        <v>989999.18791423994</v>
      </c>
      <c r="C308" s="153">
        <f t="shared" si="93"/>
        <v>972340</v>
      </c>
      <c r="D308" s="154">
        <f ca="1">IF(A308&lt;$B$1,VLOOKUP(A308,[1]DI!$A$4:$B$15000,2,FALSE),0)</f>
        <v>0</v>
      </c>
      <c r="E308" s="155">
        <f t="shared" ca="1" si="102"/>
        <v>1</v>
      </c>
      <c r="F308" s="155">
        <f ca="1">(TRUNC(PRODUCT($E$12:$E307),16))</f>
        <v>1.04166059672651</v>
      </c>
      <c r="G308" s="155">
        <f t="shared" ca="1" si="103"/>
        <v>1.02867201394371</v>
      </c>
      <c r="H308" s="155">
        <f t="shared" ca="1" si="104"/>
        <v>1.01262655</v>
      </c>
      <c r="I308" s="154">
        <f t="shared" si="94"/>
        <v>1.7999999999999999E-2</v>
      </c>
      <c r="J308" s="156">
        <f t="shared" si="95"/>
        <v>43812</v>
      </c>
      <c r="K308" s="157">
        <f t="shared" si="96"/>
        <v>76</v>
      </c>
      <c r="L308" s="158">
        <f t="shared" si="97"/>
        <v>77</v>
      </c>
      <c r="M308" s="159">
        <f t="shared" si="87"/>
        <v>1.0054659699999999</v>
      </c>
      <c r="N308" s="159">
        <f t="shared" ca="1" si="88"/>
        <v>1.018161536</v>
      </c>
      <c r="O308" s="158">
        <f t="shared" si="98"/>
        <v>0</v>
      </c>
      <c r="P308" s="155">
        <f t="shared" ca="1" si="89"/>
        <v>17659.187914239999</v>
      </c>
      <c r="Q308" s="160">
        <f t="shared" si="90"/>
        <v>0</v>
      </c>
      <c r="R308" s="155">
        <f t="shared" si="91"/>
        <v>0</v>
      </c>
      <c r="S308" s="161" t="str">
        <f t="shared" si="99"/>
        <v>A+J=</v>
      </c>
      <c r="T308" s="156">
        <f t="shared" si="100"/>
        <v>43997</v>
      </c>
      <c r="U308" s="3"/>
      <c r="V308" s="3"/>
      <c r="W308" s="50">
        <f>[2]Plan1!$A366</f>
        <v>47802</v>
      </c>
      <c r="X308" s="50" t="str">
        <f>[2]Plan1!$C366</f>
        <v>Proclamação da República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ht="12.75" x14ac:dyDescent="0.2">
      <c r="A309" s="151">
        <f t="shared" si="92"/>
        <v>43926</v>
      </c>
      <c r="B309" s="152">
        <f t="shared" ca="1" si="101"/>
        <v>989999.18791423994</v>
      </c>
      <c r="C309" s="153">
        <f t="shared" si="93"/>
        <v>972340</v>
      </c>
      <c r="D309" s="154">
        <f ca="1">IF(A309&lt;$B$1,VLOOKUP(A309,[1]DI!$A$4:$B$15000,2,FALSE),0)</f>
        <v>0</v>
      </c>
      <c r="E309" s="155">
        <f t="shared" ca="1" si="102"/>
        <v>1</v>
      </c>
      <c r="F309" s="155">
        <f ca="1">(TRUNC(PRODUCT($E$12:$E308),16))</f>
        <v>1.04166059672651</v>
      </c>
      <c r="G309" s="155">
        <f t="shared" ca="1" si="103"/>
        <v>1.02867201394371</v>
      </c>
      <c r="H309" s="155">
        <f t="shared" ca="1" si="104"/>
        <v>1.01262655</v>
      </c>
      <c r="I309" s="154">
        <f t="shared" si="94"/>
        <v>1.7999999999999999E-2</v>
      </c>
      <c r="J309" s="156">
        <f t="shared" si="95"/>
        <v>43812</v>
      </c>
      <c r="K309" s="157">
        <f t="shared" si="96"/>
        <v>76</v>
      </c>
      <c r="L309" s="158">
        <f t="shared" si="97"/>
        <v>77</v>
      </c>
      <c r="M309" s="159">
        <f t="shared" si="87"/>
        <v>1.0054659699999999</v>
      </c>
      <c r="N309" s="159">
        <f t="shared" ca="1" si="88"/>
        <v>1.018161536</v>
      </c>
      <c r="O309" s="158">
        <f t="shared" si="98"/>
        <v>0</v>
      </c>
      <c r="P309" s="155">
        <f t="shared" ca="1" si="89"/>
        <v>17659.187914239999</v>
      </c>
      <c r="Q309" s="160">
        <f t="shared" si="90"/>
        <v>0</v>
      </c>
      <c r="R309" s="155">
        <f t="shared" si="91"/>
        <v>0</v>
      </c>
      <c r="S309" s="161" t="str">
        <f t="shared" si="99"/>
        <v>A+J=</v>
      </c>
      <c r="T309" s="156">
        <f t="shared" si="100"/>
        <v>43997</v>
      </c>
      <c r="U309" s="3"/>
      <c r="V309" s="3"/>
      <c r="W309" s="50">
        <f>[2]Plan1!$A367</f>
        <v>47807</v>
      </c>
      <c r="X309" s="50" t="str">
        <f>[2]Plan1!$C367</f>
        <v>Dia Nacional de Zumbi e da Consciência Negra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ht="12.75" x14ac:dyDescent="0.2">
      <c r="A310" s="151">
        <f t="shared" si="92"/>
        <v>43927</v>
      </c>
      <c r="B310" s="152">
        <f t="shared" ca="1" si="101"/>
        <v>989999.18791423994</v>
      </c>
      <c r="C310" s="153">
        <f t="shared" si="93"/>
        <v>972340</v>
      </c>
      <c r="D310" s="154">
        <f ca="1">IF(A310&lt;$B$1,VLOOKUP(A310,[1]DI!$A$4:$B$15000,2,FALSE),0)</f>
        <v>3.6500000000000005E-2</v>
      </c>
      <c r="E310" s="155">
        <f t="shared" ca="1" si="102"/>
        <v>1.00014227</v>
      </c>
      <c r="F310" s="155">
        <f ca="1">(TRUNC(PRODUCT($E$12:$E309),16))</f>
        <v>1.04166059672651</v>
      </c>
      <c r="G310" s="155">
        <f t="shared" ca="1" si="103"/>
        <v>1.02867201394371</v>
      </c>
      <c r="H310" s="155">
        <f t="shared" ca="1" si="104"/>
        <v>1.01262655</v>
      </c>
      <c r="I310" s="154">
        <f t="shared" si="94"/>
        <v>1.7999999999999999E-2</v>
      </c>
      <c r="J310" s="156">
        <f t="shared" si="95"/>
        <v>43812</v>
      </c>
      <c r="K310" s="157">
        <f t="shared" si="96"/>
        <v>77</v>
      </c>
      <c r="L310" s="158">
        <f t="shared" si="97"/>
        <v>77</v>
      </c>
      <c r="M310" s="159">
        <f t="shared" si="87"/>
        <v>1.0054659699999999</v>
      </c>
      <c r="N310" s="159">
        <f t="shared" ca="1" si="88"/>
        <v>1.018161536</v>
      </c>
      <c r="O310" s="158">
        <f t="shared" si="98"/>
        <v>0</v>
      </c>
      <c r="P310" s="155">
        <f t="shared" ca="1" si="89"/>
        <v>17659.187914239999</v>
      </c>
      <c r="Q310" s="160">
        <f t="shared" si="90"/>
        <v>0</v>
      </c>
      <c r="R310" s="155">
        <f t="shared" si="91"/>
        <v>0</v>
      </c>
      <c r="S310" s="161" t="str">
        <f t="shared" si="99"/>
        <v>A+J=</v>
      </c>
      <c r="T310" s="156">
        <f t="shared" si="100"/>
        <v>43997</v>
      </c>
      <c r="U310" s="3"/>
      <c r="V310" s="3"/>
      <c r="W310" s="50">
        <f>[2]Plan1!$A368</f>
        <v>47842</v>
      </c>
      <c r="X310" s="50" t="str">
        <f>[2]Plan1!$C368</f>
        <v>Natal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ht="12.75" x14ac:dyDescent="0.2">
      <c r="A311" s="151">
        <f t="shared" si="92"/>
        <v>43928</v>
      </c>
      <c r="B311" s="152">
        <f t="shared" ca="1" si="101"/>
        <v>990210.13707724004</v>
      </c>
      <c r="C311" s="153">
        <f t="shared" si="93"/>
        <v>972340</v>
      </c>
      <c r="D311" s="154">
        <f ca="1">IF(A311&lt;$B$1,VLOOKUP(A311,[1]DI!$A$4:$B$15000,2,FALSE),0)</f>
        <v>3.6500000000000005E-2</v>
      </c>
      <c r="E311" s="155">
        <f t="shared" ca="1" si="102"/>
        <v>1.00014227</v>
      </c>
      <c r="F311" s="155">
        <f ca="1">(TRUNC(PRODUCT($E$12:$E310),16))</f>
        <v>1.0418087937795999</v>
      </c>
      <c r="G311" s="155">
        <f t="shared" ca="1" si="103"/>
        <v>1.02867201394371</v>
      </c>
      <c r="H311" s="155">
        <f t="shared" ca="1" si="104"/>
        <v>1.01277062</v>
      </c>
      <c r="I311" s="154">
        <f t="shared" si="94"/>
        <v>1.7999999999999999E-2</v>
      </c>
      <c r="J311" s="156">
        <f t="shared" si="95"/>
        <v>43812</v>
      </c>
      <c r="K311" s="157">
        <f t="shared" si="96"/>
        <v>78</v>
      </c>
      <c r="L311" s="158">
        <f t="shared" si="97"/>
        <v>78</v>
      </c>
      <c r="M311" s="159">
        <f t="shared" si="87"/>
        <v>1.0055371529999999</v>
      </c>
      <c r="N311" s="159">
        <f t="shared" ca="1" si="88"/>
        <v>1.018378486</v>
      </c>
      <c r="O311" s="158">
        <f t="shared" si="98"/>
        <v>0</v>
      </c>
      <c r="P311" s="155">
        <f t="shared" ca="1" si="89"/>
        <v>17870.137077240001</v>
      </c>
      <c r="Q311" s="160">
        <f t="shared" si="90"/>
        <v>0</v>
      </c>
      <c r="R311" s="155">
        <f t="shared" si="91"/>
        <v>0</v>
      </c>
      <c r="S311" s="161" t="str">
        <f t="shared" si="99"/>
        <v>A+J=</v>
      </c>
      <c r="T311" s="156">
        <f t="shared" si="100"/>
        <v>43997</v>
      </c>
      <c r="U311" s="3"/>
      <c r="V311" s="3"/>
      <c r="W311" s="50">
        <f>[2]Plan1!$A369</f>
        <v>47849</v>
      </c>
      <c r="X311" s="50" t="str">
        <f>[2]Plan1!$C369</f>
        <v>Confraternização Universal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ht="12.75" x14ac:dyDescent="0.2">
      <c r="A312" s="151">
        <f t="shared" si="92"/>
        <v>43929</v>
      </c>
      <c r="B312" s="152">
        <f t="shared" ca="1" si="101"/>
        <v>990421.12999554002</v>
      </c>
      <c r="C312" s="153">
        <f t="shared" si="93"/>
        <v>972340</v>
      </c>
      <c r="D312" s="154">
        <f ca="1">IF(A312&lt;$B$1,VLOOKUP(A312,[1]DI!$A$4:$B$15000,2,FALSE),0)</f>
        <v>3.6500000000000005E-2</v>
      </c>
      <c r="E312" s="155">
        <f t="shared" ca="1" si="102"/>
        <v>1.00014227</v>
      </c>
      <c r="F312" s="155">
        <f ca="1">(TRUNC(PRODUCT($E$12:$E311),16))</f>
        <v>1.0419570119166901</v>
      </c>
      <c r="G312" s="155">
        <f t="shared" ca="1" si="103"/>
        <v>1.02867201394371</v>
      </c>
      <c r="H312" s="155">
        <f t="shared" ca="1" si="104"/>
        <v>1.01291471</v>
      </c>
      <c r="I312" s="154">
        <f t="shared" si="94"/>
        <v>1.7999999999999999E-2</v>
      </c>
      <c r="J312" s="156">
        <f t="shared" si="95"/>
        <v>43812</v>
      </c>
      <c r="K312" s="157">
        <f t="shared" si="96"/>
        <v>79</v>
      </c>
      <c r="L312" s="158">
        <f t="shared" si="97"/>
        <v>79</v>
      </c>
      <c r="M312" s="159">
        <f t="shared" si="87"/>
        <v>1.0056083410000001</v>
      </c>
      <c r="N312" s="159">
        <f t="shared" ca="1" si="88"/>
        <v>1.018595481</v>
      </c>
      <c r="O312" s="158">
        <f t="shared" si="98"/>
        <v>0</v>
      </c>
      <c r="P312" s="155">
        <f t="shared" ca="1" si="89"/>
        <v>18081.129995539999</v>
      </c>
      <c r="Q312" s="160">
        <f t="shared" si="90"/>
        <v>0</v>
      </c>
      <c r="R312" s="155">
        <f t="shared" si="91"/>
        <v>0</v>
      </c>
      <c r="S312" s="161" t="str">
        <f t="shared" si="99"/>
        <v>A+J=</v>
      </c>
      <c r="T312" s="156">
        <f t="shared" si="100"/>
        <v>43997</v>
      </c>
      <c r="U312" s="3"/>
      <c r="V312" s="3"/>
      <c r="W312" s="50">
        <f>[2]Plan1!$A370</f>
        <v>47903</v>
      </c>
      <c r="X312" s="50" t="str">
        <f>[2]Plan1!$C370</f>
        <v>Carnaval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ht="12.75" x14ac:dyDescent="0.2">
      <c r="A313" s="151">
        <f t="shared" si="92"/>
        <v>43930</v>
      </c>
      <c r="B313" s="152">
        <f t="shared" ca="1" si="101"/>
        <v>990632.15791807999</v>
      </c>
      <c r="C313" s="153">
        <f t="shared" si="93"/>
        <v>972340</v>
      </c>
      <c r="D313" s="154">
        <f ca="1">IF(A313&lt;$B$1,VLOOKUP(A313,[1]DI!$A$4:$B$15000,2,FALSE),0)</f>
        <v>3.6500000000000005E-2</v>
      </c>
      <c r="E313" s="155">
        <f t="shared" ca="1" si="102"/>
        <v>1.00014227</v>
      </c>
      <c r="F313" s="155">
        <f ca="1">(TRUNC(PRODUCT($E$12:$E312),16))</f>
        <v>1.04210525114078</v>
      </c>
      <c r="G313" s="155">
        <f t="shared" ca="1" si="103"/>
        <v>1.02867201394371</v>
      </c>
      <c r="H313" s="155">
        <f t="shared" ca="1" si="104"/>
        <v>1.01305881</v>
      </c>
      <c r="I313" s="154">
        <f t="shared" si="94"/>
        <v>1.7999999999999999E-2</v>
      </c>
      <c r="J313" s="156">
        <f t="shared" si="95"/>
        <v>43812</v>
      </c>
      <c r="K313" s="157">
        <f t="shared" si="96"/>
        <v>80</v>
      </c>
      <c r="L313" s="158">
        <f t="shared" si="97"/>
        <v>80</v>
      </c>
      <c r="M313" s="159">
        <f t="shared" si="87"/>
        <v>1.005679534</v>
      </c>
      <c r="N313" s="159">
        <f t="shared" ca="1" si="88"/>
        <v>1.018812512</v>
      </c>
      <c r="O313" s="158">
        <f t="shared" si="98"/>
        <v>0</v>
      </c>
      <c r="P313" s="155">
        <f t="shared" ca="1" si="89"/>
        <v>18292.15791808</v>
      </c>
      <c r="Q313" s="160">
        <f t="shared" si="90"/>
        <v>0</v>
      </c>
      <c r="R313" s="155">
        <f t="shared" si="91"/>
        <v>0</v>
      </c>
      <c r="S313" s="161" t="str">
        <f t="shared" si="99"/>
        <v>A+J=</v>
      </c>
      <c r="T313" s="156">
        <f t="shared" si="100"/>
        <v>43997</v>
      </c>
      <c r="U313" s="3"/>
      <c r="V313" s="3"/>
      <c r="W313" s="50">
        <f>[2]Plan1!$A371</f>
        <v>47904</v>
      </c>
      <c r="X313" s="50" t="str">
        <f>[2]Plan1!$C371</f>
        <v>Carnaval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ht="12.75" x14ac:dyDescent="0.2">
      <c r="A314" s="151">
        <f t="shared" si="92"/>
        <v>43931</v>
      </c>
      <c r="B314" s="152">
        <f t="shared" ca="1" si="101"/>
        <v>990843.24029165995</v>
      </c>
      <c r="C314" s="153">
        <f t="shared" si="93"/>
        <v>972340</v>
      </c>
      <c r="D314" s="154">
        <f ca="1">IF(A314&lt;$B$1,VLOOKUP(A314,[1]DI!$A$4:$B$15000,2,FALSE),0)</f>
        <v>0</v>
      </c>
      <c r="E314" s="155">
        <f t="shared" ca="1" si="102"/>
        <v>1</v>
      </c>
      <c r="F314" s="155">
        <f ca="1">(TRUNC(PRODUCT($E$12:$E313),16))</f>
        <v>1.0422535114548599</v>
      </c>
      <c r="G314" s="155">
        <f t="shared" ca="1" si="103"/>
        <v>1.02867201394371</v>
      </c>
      <c r="H314" s="155">
        <f t="shared" ca="1" si="104"/>
        <v>1.01320294</v>
      </c>
      <c r="I314" s="154">
        <f t="shared" si="94"/>
        <v>1.7999999999999999E-2</v>
      </c>
      <c r="J314" s="156">
        <f t="shared" si="95"/>
        <v>43812</v>
      </c>
      <c r="K314" s="157">
        <f t="shared" si="96"/>
        <v>80</v>
      </c>
      <c r="L314" s="158">
        <f t="shared" si="97"/>
        <v>81</v>
      </c>
      <c r="M314" s="159">
        <f t="shared" si="87"/>
        <v>1.0057507320000001</v>
      </c>
      <c r="N314" s="159">
        <f t="shared" ca="1" si="88"/>
        <v>1.019029599</v>
      </c>
      <c r="O314" s="158">
        <f t="shared" si="98"/>
        <v>0</v>
      </c>
      <c r="P314" s="155">
        <f t="shared" ca="1" si="89"/>
        <v>18503.24029166</v>
      </c>
      <c r="Q314" s="160">
        <f t="shared" si="90"/>
        <v>0</v>
      </c>
      <c r="R314" s="155">
        <f t="shared" si="91"/>
        <v>0</v>
      </c>
      <c r="S314" s="161" t="str">
        <f t="shared" si="99"/>
        <v>A+J=</v>
      </c>
      <c r="T314" s="156">
        <f t="shared" si="100"/>
        <v>43997</v>
      </c>
      <c r="U314" s="3"/>
      <c r="V314" s="3"/>
      <c r="W314" s="111"/>
      <c r="X314" s="52"/>
      <c r="Y314" s="22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ht="12.75" x14ac:dyDescent="0.2">
      <c r="A315" s="151">
        <f t="shared" si="92"/>
        <v>43932</v>
      </c>
      <c r="B315" s="152">
        <f t="shared" ca="1" si="101"/>
        <v>990843.24029165995</v>
      </c>
      <c r="C315" s="153">
        <f t="shared" si="93"/>
        <v>972340</v>
      </c>
      <c r="D315" s="154">
        <f ca="1">IF(A315&lt;$B$1,VLOOKUP(A315,[1]DI!$A$4:$B$15000,2,FALSE),0)</f>
        <v>0</v>
      </c>
      <c r="E315" s="155">
        <f t="shared" ca="1" si="102"/>
        <v>1</v>
      </c>
      <c r="F315" s="155">
        <f ca="1">(TRUNC(PRODUCT($E$12:$E314),16))</f>
        <v>1.0422535114548599</v>
      </c>
      <c r="G315" s="155">
        <f t="shared" ca="1" si="103"/>
        <v>1.02867201394371</v>
      </c>
      <c r="H315" s="155">
        <f t="shared" ca="1" si="104"/>
        <v>1.01320294</v>
      </c>
      <c r="I315" s="154">
        <f t="shared" si="94"/>
        <v>1.7999999999999999E-2</v>
      </c>
      <c r="J315" s="156">
        <f t="shared" si="95"/>
        <v>43812</v>
      </c>
      <c r="K315" s="157">
        <f t="shared" si="96"/>
        <v>80</v>
      </c>
      <c r="L315" s="158">
        <f t="shared" si="97"/>
        <v>81</v>
      </c>
      <c r="M315" s="159">
        <f t="shared" si="87"/>
        <v>1.0057507320000001</v>
      </c>
      <c r="N315" s="159">
        <f t="shared" ca="1" si="88"/>
        <v>1.019029599</v>
      </c>
      <c r="O315" s="158">
        <f t="shared" si="98"/>
        <v>0</v>
      </c>
      <c r="P315" s="155">
        <f t="shared" ca="1" si="89"/>
        <v>18503.24029166</v>
      </c>
      <c r="Q315" s="160">
        <f t="shared" si="90"/>
        <v>0</v>
      </c>
      <c r="R315" s="155">
        <f t="shared" si="91"/>
        <v>0</v>
      </c>
      <c r="S315" s="161" t="str">
        <f t="shared" si="99"/>
        <v>A+J=</v>
      </c>
      <c r="T315" s="156">
        <f t="shared" si="100"/>
        <v>43997</v>
      </c>
      <c r="U315" s="3"/>
      <c r="V315" s="3"/>
      <c r="W315" s="111"/>
      <c r="X315" s="52"/>
      <c r="Y315" s="22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ht="12.75" x14ac:dyDescent="0.2">
      <c r="A316" s="151">
        <f t="shared" si="92"/>
        <v>43933</v>
      </c>
      <c r="B316" s="152">
        <f t="shared" ca="1" si="101"/>
        <v>990843.24029165995</v>
      </c>
      <c r="C316" s="153">
        <f t="shared" si="93"/>
        <v>972340</v>
      </c>
      <c r="D316" s="154">
        <f ca="1">IF(A316&lt;$B$1,VLOOKUP(A316,[1]DI!$A$4:$B$15000,2,FALSE),0)</f>
        <v>0</v>
      </c>
      <c r="E316" s="155">
        <f t="shared" ca="1" si="102"/>
        <v>1</v>
      </c>
      <c r="F316" s="155">
        <f ca="1">(TRUNC(PRODUCT($E$12:$E315),16))</f>
        <v>1.0422535114548599</v>
      </c>
      <c r="G316" s="155">
        <f t="shared" ca="1" si="103"/>
        <v>1.02867201394371</v>
      </c>
      <c r="H316" s="155">
        <f t="shared" ca="1" si="104"/>
        <v>1.01320294</v>
      </c>
      <c r="I316" s="154">
        <f t="shared" si="94"/>
        <v>1.7999999999999999E-2</v>
      </c>
      <c r="J316" s="156">
        <f t="shared" si="95"/>
        <v>43812</v>
      </c>
      <c r="K316" s="157">
        <f t="shared" si="96"/>
        <v>80</v>
      </c>
      <c r="L316" s="158">
        <f t="shared" si="97"/>
        <v>81</v>
      </c>
      <c r="M316" s="159">
        <f t="shared" si="87"/>
        <v>1.0057507320000001</v>
      </c>
      <c r="N316" s="159">
        <f t="shared" ca="1" si="88"/>
        <v>1.019029599</v>
      </c>
      <c r="O316" s="158">
        <f t="shared" si="98"/>
        <v>0</v>
      </c>
      <c r="P316" s="155">
        <f t="shared" ca="1" si="89"/>
        <v>18503.24029166</v>
      </c>
      <c r="Q316" s="160">
        <f t="shared" si="90"/>
        <v>0</v>
      </c>
      <c r="R316" s="155">
        <f t="shared" si="91"/>
        <v>0</v>
      </c>
      <c r="S316" s="161" t="str">
        <f t="shared" si="99"/>
        <v>A+J=</v>
      </c>
      <c r="T316" s="156">
        <f t="shared" si="100"/>
        <v>43997</v>
      </c>
      <c r="U316" s="3"/>
      <c r="V316" s="3"/>
      <c r="W316" s="111"/>
      <c r="X316" s="52"/>
      <c r="Y316" s="22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ht="12.75" x14ac:dyDescent="0.2">
      <c r="A317" s="151">
        <f t="shared" si="92"/>
        <v>43934</v>
      </c>
      <c r="B317" s="152">
        <f t="shared" ca="1" si="101"/>
        <v>990843.24029165995</v>
      </c>
      <c r="C317" s="153">
        <f t="shared" si="93"/>
        <v>972340</v>
      </c>
      <c r="D317" s="154">
        <f ca="1">IF(A317&lt;$B$1,VLOOKUP(A317,[1]DI!$A$4:$B$15000,2,FALSE),0)</f>
        <v>3.6500000000000005E-2</v>
      </c>
      <c r="E317" s="155">
        <f t="shared" ca="1" si="102"/>
        <v>1.00014227</v>
      </c>
      <c r="F317" s="155">
        <f ca="1">(TRUNC(PRODUCT($E$12:$E316),16))</f>
        <v>1.0422535114548599</v>
      </c>
      <c r="G317" s="155">
        <f t="shared" ca="1" si="103"/>
        <v>1.02867201394371</v>
      </c>
      <c r="H317" s="155">
        <f t="shared" ca="1" si="104"/>
        <v>1.01320294</v>
      </c>
      <c r="I317" s="154">
        <f t="shared" si="94"/>
        <v>1.7999999999999999E-2</v>
      </c>
      <c r="J317" s="156">
        <f t="shared" si="95"/>
        <v>43812</v>
      </c>
      <c r="K317" s="157">
        <f t="shared" si="96"/>
        <v>81</v>
      </c>
      <c r="L317" s="158">
        <f t="shared" si="97"/>
        <v>81</v>
      </c>
      <c r="M317" s="159">
        <f t="shared" si="87"/>
        <v>1.0057507320000001</v>
      </c>
      <c r="N317" s="159">
        <f t="shared" ca="1" si="88"/>
        <v>1.019029599</v>
      </c>
      <c r="O317" s="158">
        <f t="shared" si="98"/>
        <v>0</v>
      </c>
      <c r="P317" s="155">
        <f t="shared" ca="1" si="89"/>
        <v>18503.24029166</v>
      </c>
      <c r="Q317" s="160">
        <f t="shared" si="90"/>
        <v>0</v>
      </c>
      <c r="R317" s="155">
        <f t="shared" si="91"/>
        <v>0</v>
      </c>
      <c r="S317" s="161" t="str">
        <f t="shared" si="99"/>
        <v>A+J=</v>
      </c>
      <c r="T317" s="156">
        <f t="shared" si="100"/>
        <v>43997</v>
      </c>
      <c r="U317" s="3"/>
      <c r="V317" s="3"/>
      <c r="W317" s="111"/>
      <c r="X317" s="52"/>
      <c r="Y317" s="22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ht="12.75" x14ac:dyDescent="0.2">
      <c r="A318" s="151">
        <f t="shared" si="92"/>
        <v>43935</v>
      </c>
      <c r="B318" s="152">
        <f t="shared" ca="1" si="101"/>
        <v>991054.36642054003</v>
      </c>
      <c r="C318" s="153">
        <f t="shared" si="93"/>
        <v>972340</v>
      </c>
      <c r="D318" s="154">
        <f ca="1">IF(A318&lt;$B$1,VLOOKUP(A318,[1]DI!$A$4:$B$15000,2,FALSE),0)</f>
        <v>3.6500000000000005E-2</v>
      </c>
      <c r="E318" s="155">
        <f t="shared" ca="1" si="102"/>
        <v>1.00014227</v>
      </c>
      <c r="F318" s="155">
        <f ca="1">(TRUNC(PRODUCT($E$12:$E317),16))</f>
        <v>1.04240179286193</v>
      </c>
      <c r="G318" s="155">
        <f t="shared" ca="1" si="103"/>
        <v>1.02867201394371</v>
      </c>
      <c r="H318" s="155">
        <f t="shared" ca="1" si="104"/>
        <v>1.0133470899999999</v>
      </c>
      <c r="I318" s="154">
        <f t="shared" si="94"/>
        <v>1.7999999999999999E-2</v>
      </c>
      <c r="J318" s="156">
        <f t="shared" si="95"/>
        <v>43812</v>
      </c>
      <c r="K318" s="157">
        <f t="shared" si="96"/>
        <v>82</v>
      </c>
      <c r="L318" s="158">
        <f t="shared" si="97"/>
        <v>82</v>
      </c>
      <c r="M318" s="159">
        <f t="shared" si="87"/>
        <v>1.0058219349999999</v>
      </c>
      <c r="N318" s="159">
        <f t="shared" ca="1" si="88"/>
        <v>1.019246731</v>
      </c>
      <c r="O318" s="158">
        <f t="shared" si="98"/>
        <v>0</v>
      </c>
      <c r="P318" s="155">
        <f t="shared" ca="1" si="89"/>
        <v>18714.366420539998</v>
      </c>
      <c r="Q318" s="160">
        <f t="shared" si="90"/>
        <v>0</v>
      </c>
      <c r="R318" s="155">
        <f t="shared" si="91"/>
        <v>0</v>
      </c>
      <c r="S318" s="161" t="str">
        <f t="shared" si="99"/>
        <v>A+J=</v>
      </c>
      <c r="T318" s="156">
        <f t="shared" si="100"/>
        <v>43997</v>
      </c>
      <c r="U318" s="3"/>
      <c r="V318" s="3"/>
      <c r="W318" s="111"/>
      <c r="X318" s="52"/>
      <c r="Y318" s="22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ht="12.75" x14ac:dyDescent="0.2">
      <c r="A319" s="151">
        <f t="shared" si="92"/>
        <v>43936</v>
      </c>
      <c r="B319" s="152">
        <f t="shared" ca="1" si="101"/>
        <v>991265.53727704997</v>
      </c>
      <c r="C319" s="153">
        <f t="shared" si="93"/>
        <v>972340</v>
      </c>
      <c r="D319" s="154">
        <f ca="1">IF(A319&lt;$B$1,VLOOKUP(A319,[1]DI!$A$4:$B$15000,2,FALSE),0)</f>
        <v>3.6500000000000005E-2</v>
      </c>
      <c r="E319" s="155">
        <f t="shared" ca="1" si="102"/>
        <v>1.00014227</v>
      </c>
      <c r="F319" s="155">
        <f ca="1">(TRUNC(PRODUCT($E$12:$E318),16))</f>
        <v>1.042550095365</v>
      </c>
      <c r="G319" s="155">
        <f t="shared" ca="1" si="103"/>
        <v>1.02867201394371</v>
      </c>
      <c r="H319" s="155">
        <f t="shared" ca="1" si="104"/>
        <v>1.0134912599999999</v>
      </c>
      <c r="I319" s="154">
        <f t="shared" si="94"/>
        <v>1.7999999999999999E-2</v>
      </c>
      <c r="J319" s="156">
        <f t="shared" si="95"/>
        <v>43812</v>
      </c>
      <c r="K319" s="157">
        <f t="shared" si="96"/>
        <v>83</v>
      </c>
      <c r="L319" s="158">
        <f t="shared" si="97"/>
        <v>83</v>
      </c>
      <c r="M319" s="159">
        <f t="shared" si="87"/>
        <v>1.005893143</v>
      </c>
      <c r="N319" s="159">
        <f t="shared" ca="1" si="88"/>
        <v>1.0194639089999999</v>
      </c>
      <c r="O319" s="158">
        <f t="shared" si="98"/>
        <v>0</v>
      </c>
      <c r="P319" s="155">
        <f t="shared" ca="1" si="89"/>
        <v>18925.53727705</v>
      </c>
      <c r="Q319" s="160">
        <f t="shared" si="90"/>
        <v>0</v>
      </c>
      <c r="R319" s="155">
        <f t="shared" si="91"/>
        <v>0</v>
      </c>
      <c r="S319" s="161" t="str">
        <f t="shared" si="99"/>
        <v>A+J=</v>
      </c>
      <c r="T319" s="156">
        <f t="shared" si="100"/>
        <v>43997</v>
      </c>
      <c r="U319" s="3"/>
      <c r="V319" s="3"/>
      <c r="W319" s="111"/>
      <c r="X319" s="51"/>
      <c r="Y319" s="22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ht="12.75" x14ac:dyDescent="0.2">
      <c r="A320" s="151">
        <f t="shared" si="92"/>
        <v>43937</v>
      </c>
      <c r="B320" s="152">
        <f t="shared" ca="1" si="101"/>
        <v>991476.75286122004</v>
      </c>
      <c r="C320" s="153">
        <f t="shared" si="93"/>
        <v>972340</v>
      </c>
      <c r="D320" s="154">
        <f ca="1">IF(A320&lt;$B$1,VLOOKUP(A320,[1]DI!$A$4:$B$15000,2,FALSE),0)</f>
        <v>3.6500000000000005E-2</v>
      </c>
      <c r="E320" s="155">
        <f t="shared" ca="1" si="102"/>
        <v>1.00014227</v>
      </c>
      <c r="F320" s="155">
        <f ca="1">(TRUNC(PRODUCT($E$12:$E319),16))</f>
        <v>1.0426984189670701</v>
      </c>
      <c r="G320" s="155">
        <f t="shared" ca="1" si="103"/>
        <v>1.02867201394371</v>
      </c>
      <c r="H320" s="155">
        <f t="shared" ca="1" si="104"/>
        <v>1.01363545</v>
      </c>
      <c r="I320" s="154">
        <f t="shared" si="94"/>
        <v>1.7999999999999999E-2</v>
      </c>
      <c r="J320" s="156">
        <f t="shared" si="95"/>
        <v>43812</v>
      </c>
      <c r="K320" s="157">
        <f t="shared" si="96"/>
        <v>84</v>
      </c>
      <c r="L320" s="158">
        <f t="shared" si="97"/>
        <v>84</v>
      </c>
      <c r="M320" s="159">
        <f t="shared" si="87"/>
        <v>1.005964356</v>
      </c>
      <c r="N320" s="159">
        <f t="shared" ca="1" si="88"/>
        <v>1.019681133</v>
      </c>
      <c r="O320" s="158">
        <f t="shared" si="98"/>
        <v>0</v>
      </c>
      <c r="P320" s="155">
        <f t="shared" ca="1" si="89"/>
        <v>19136.75286122</v>
      </c>
      <c r="Q320" s="160">
        <f t="shared" si="90"/>
        <v>0</v>
      </c>
      <c r="R320" s="155">
        <f t="shared" si="91"/>
        <v>0</v>
      </c>
      <c r="S320" s="161" t="str">
        <f t="shared" si="99"/>
        <v>A+J=</v>
      </c>
      <c r="T320" s="156">
        <f t="shared" si="100"/>
        <v>43997</v>
      </c>
      <c r="U320" s="3"/>
      <c r="V320" s="3"/>
      <c r="W320" s="111"/>
      <c r="X320" s="52"/>
      <c r="Y320" s="22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ht="12.75" x14ac:dyDescent="0.2">
      <c r="A321" s="151">
        <f t="shared" si="92"/>
        <v>43938</v>
      </c>
      <c r="B321" s="152">
        <f t="shared" ca="1" si="101"/>
        <v>991688.01220066997</v>
      </c>
      <c r="C321" s="153">
        <f t="shared" si="93"/>
        <v>972340</v>
      </c>
      <c r="D321" s="154">
        <f ca="1">IF(A321&lt;$B$1,VLOOKUP(A321,[1]DI!$A$4:$B$15000,2,FALSE),0)</f>
        <v>3.6500000000000005E-2</v>
      </c>
      <c r="E321" s="155">
        <f t="shared" ca="1" si="102"/>
        <v>1.00014227</v>
      </c>
      <c r="F321" s="155">
        <f ca="1">(TRUNC(PRODUCT($E$12:$E320),16))</f>
        <v>1.04284676367114</v>
      </c>
      <c r="G321" s="155">
        <f t="shared" ca="1" si="103"/>
        <v>1.02867201394371</v>
      </c>
      <c r="H321" s="155">
        <f t="shared" ca="1" si="104"/>
        <v>1.01377966</v>
      </c>
      <c r="I321" s="154">
        <f t="shared" si="94"/>
        <v>1.7999999999999999E-2</v>
      </c>
      <c r="J321" s="156">
        <f t="shared" si="95"/>
        <v>43812</v>
      </c>
      <c r="K321" s="157">
        <f t="shared" si="96"/>
        <v>85</v>
      </c>
      <c r="L321" s="158">
        <f t="shared" si="97"/>
        <v>85</v>
      </c>
      <c r="M321" s="159">
        <f t="shared" si="87"/>
        <v>1.006035574</v>
      </c>
      <c r="N321" s="159">
        <f t="shared" ca="1" si="88"/>
        <v>1.0198984019999999</v>
      </c>
      <c r="O321" s="158">
        <f t="shared" si="98"/>
        <v>0</v>
      </c>
      <c r="P321" s="155">
        <f t="shared" ca="1" si="89"/>
        <v>19348.01220067</v>
      </c>
      <c r="Q321" s="160">
        <f t="shared" si="90"/>
        <v>0</v>
      </c>
      <c r="R321" s="155">
        <f t="shared" si="91"/>
        <v>0</v>
      </c>
      <c r="S321" s="161" t="str">
        <f t="shared" si="99"/>
        <v>A+J=</v>
      </c>
      <c r="T321" s="156">
        <f t="shared" si="100"/>
        <v>43997</v>
      </c>
      <c r="U321" s="3"/>
      <c r="V321" s="3"/>
      <c r="W321" s="111"/>
      <c r="X321" s="52"/>
      <c r="Y321" s="22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ht="12.75" x14ac:dyDescent="0.2">
      <c r="A322" s="151">
        <f t="shared" si="92"/>
        <v>43939</v>
      </c>
      <c r="B322" s="152">
        <f t="shared" ca="1" si="101"/>
        <v>991899.31626777002</v>
      </c>
      <c r="C322" s="153">
        <f t="shared" si="93"/>
        <v>972340</v>
      </c>
      <c r="D322" s="154">
        <f ca="1">IF(A322&lt;$B$1,VLOOKUP(A322,[1]DI!$A$4:$B$15000,2,FALSE),0)</f>
        <v>0</v>
      </c>
      <c r="E322" s="155">
        <f t="shared" ca="1" si="102"/>
        <v>1</v>
      </c>
      <c r="F322" s="155">
        <f ca="1">(TRUNC(PRODUCT($E$12:$E321),16))</f>
        <v>1.04299512948021</v>
      </c>
      <c r="G322" s="155">
        <f t="shared" ca="1" si="103"/>
        <v>1.02867201394371</v>
      </c>
      <c r="H322" s="155">
        <f t="shared" ca="1" si="104"/>
        <v>1.01392389</v>
      </c>
      <c r="I322" s="154">
        <f t="shared" si="94"/>
        <v>1.7999999999999999E-2</v>
      </c>
      <c r="J322" s="156">
        <f t="shared" si="95"/>
        <v>43812</v>
      </c>
      <c r="K322" s="157">
        <f t="shared" si="96"/>
        <v>85</v>
      </c>
      <c r="L322" s="158">
        <f t="shared" si="97"/>
        <v>86</v>
      </c>
      <c r="M322" s="159">
        <f t="shared" si="87"/>
        <v>1.0061067969999999</v>
      </c>
      <c r="N322" s="159">
        <f t="shared" ca="1" si="88"/>
        <v>1.0201157169999999</v>
      </c>
      <c r="O322" s="158">
        <f t="shared" si="98"/>
        <v>0</v>
      </c>
      <c r="P322" s="155">
        <f t="shared" ca="1" si="89"/>
        <v>19559.316267769998</v>
      </c>
      <c r="Q322" s="160">
        <f t="shared" si="90"/>
        <v>0</v>
      </c>
      <c r="R322" s="155">
        <f t="shared" si="91"/>
        <v>0</v>
      </c>
      <c r="S322" s="161" t="str">
        <f t="shared" si="99"/>
        <v>A+J=</v>
      </c>
      <c r="T322" s="156">
        <f t="shared" si="100"/>
        <v>43997</v>
      </c>
      <c r="U322" s="3"/>
      <c r="V322" s="3"/>
      <c r="W322" s="111"/>
      <c r="X322" s="52"/>
      <c r="Y322" s="22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ht="12.75" x14ac:dyDescent="0.2">
      <c r="A323" s="151">
        <f t="shared" si="92"/>
        <v>43940</v>
      </c>
      <c r="B323" s="152">
        <f t="shared" ca="1" si="101"/>
        <v>991899.31626777002</v>
      </c>
      <c r="C323" s="153">
        <f t="shared" si="93"/>
        <v>972340</v>
      </c>
      <c r="D323" s="154">
        <f ca="1">IF(A323&lt;$B$1,VLOOKUP(A323,[1]DI!$A$4:$B$15000,2,FALSE),0)</f>
        <v>0</v>
      </c>
      <c r="E323" s="155">
        <f t="shared" ca="1" si="102"/>
        <v>1</v>
      </c>
      <c r="F323" s="155">
        <f ca="1">(TRUNC(PRODUCT($E$12:$E322),16))</f>
        <v>1.04299512948021</v>
      </c>
      <c r="G323" s="155">
        <f t="shared" ca="1" si="103"/>
        <v>1.02867201394371</v>
      </c>
      <c r="H323" s="155">
        <f t="shared" ca="1" si="104"/>
        <v>1.01392389</v>
      </c>
      <c r="I323" s="154">
        <f t="shared" si="94"/>
        <v>1.7999999999999999E-2</v>
      </c>
      <c r="J323" s="156">
        <f t="shared" si="95"/>
        <v>43812</v>
      </c>
      <c r="K323" s="157">
        <f t="shared" si="96"/>
        <v>85</v>
      </c>
      <c r="L323" s="158">
        <f t="shared" si="97"/>
        <v>86</v>
      </c>
      <c r="M323" s="159">
        <f t="shared" si="87"/>
        <v>1.0061067969999999</v>
      </c>
      <c r="N323" s="159">
        <f t="shared" ca="1" si="88"/>
        <v>1.0201157169999999</v>
      </c>
      <c r="O323" s="158">
        <f t="shared" si="98"/>
        <v>0</v>
      </c>
      <c r="P323" s="155">
        <f t="shared" ca="1" si="89"/>
        <v>19559.316267769998</v>
      </c>
      <c r="Q323" s="160">
        <f t="shared" si="90"/>
        <v>0</v>
      </c>
      <c r="R323" s="155">
        <f t="shared" si="91"/>
        <v>0</v>
      </c>
      <c r="S323" s="161" t="str">
        <f t="shared" si="99"/>
        <v>A+J=</v>
      </c>
      <c r="T323" s="156">
        <f t="shared" si="100"/>
        <v>43997</v>
      </c>
      <c r="U323" s="3"/>
      <c r="V323" s="3"/>
      <c r="W323" s="111"/>
      <c r="X323" s="52"/>
      <c r="Y323" s="22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ht="12.75" x14ac:dyDescent="0.2">
      <c r="A324" s="151">
        <f t="shared" si="92"/>
        <v>43941</v>
      </c>
      <c r="B324" s="152">
        <f t="shared" ca="1" si="101"/>
        <v>991899.31626777002</v>
      </c>
      <c r="C324" s="153">
        <f t="shared" si="93"/>
        <v>972340</v>
      </c>
      <c r="D324" s="154">
        <f ca="1">IF(A324&lt;$B$1,VLOOKUP(A324,[1]DI!$A$4:$B$15000,2,FALSE),0)</f>
        <v>3.6500000000000005E-2</v>
      </c>
      <c r="E324" s="155">
        <f t="shared" ca="1" si="102"/>
        <v>1.00014227</v>
      </c>
      <c r="F324" s="155">
        <f ca="1">(TRUNC(PRODUCT($E$12:$E323),16))</f>
        <v>1.04299512948021</v>
      </c>
      <c r="G324" s="155">
        <f t="shared" ca="1" si="103"/>
        <v>1.02867201394371</v>
      </c>
      <c r="H324" s="155">
        <f t="shared" ca="1" si="104"/>
        <v>1.01392389</v>
      </c>
      <c r="I324" s="154">
        <f t="shared" si="94"/>
        <v>1.7999999999999999E-2</v>
      </c>
      <c r="J324" s="156">
        <f t="shared" si="95"/>
        <v>43812</v>
      </c>
      <c r="K324" s="157">
        <f t="shared" si="96"/>
        <v>86</v>
      </c>
      <c r="L324" s="158">
        <f t="shared" si="97"/>
        <v>86</v>
      </c>
      <c r="M324" s="159">
        <f t="shared" si="87"/>
        <v>1.0061067969999999</v>
      </c>
      <c r="N324" s="159">
        <f t="shared" ca="1" si="88"/>
        <v>1.0201157169999999</v>
      </c>
      <c r="O324" s="158">
        <f t="shared" si="98"/>
        <v>0</v>
      </c>
      <c r="P324" s="155">
        <f t="shared" ca="1" si="89"/>
        <v>19559.316267769998</v>
      </c>
      <c r="Q324" s="160">
        <f t="shared" si="90"/>
        <v>0</v>
      </c>
      <c r="R324" s="155">
        <f t="shared" si="91"/>
        <v>0</v>
      </c>
      <c r="S324" s="161" t="str">
        <f t="shared" si="99"/>
        <v>A+J=</v>
      </c>
      <c r="T324" s="156">
        <f t="shared" si="100"/>
        <v>43997</v>
      </c>
      <c r="U324" s="3"/>
      <c r="V324" s="3"/>
      <c r="W324" s="111"/>
      <c r="X324" s="52"/>
      <c r="Y324" s="22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ht="12.75" x14ac:dyDescent="0.2">
      <c r="A325" s="151">
        <f t="shared" si="92"/>
        <v>43942</v>
      </c>
      <c r="B325" s="152">
        <f t="shared" ca="1" si="101"/>
        <v>992110.66506251995</v>
      </c>
      <c r="C325" s="153">
        <f t="shared" si="93"/>
        <v>972340</v>
      </c>
      <c r="D325" s="154">
        <f ca="1">IF(A325&lt;$B$1,VLOOKUP(A325,[1]DI!$A$4:$B$15000,2,FALSE),0)</f>
        <v>0</v>
      </c>
      <c r="E325" s="155">
        <f t="shared" ca="1" si="102"/>
        <v>1</v>
      </c>
      <c r="F325" s="155">
        <f ca="1">(TRUNC(PRODUCT($E$12:$E324),16))</f>
        <v>1.04314351639728</v>
      </c>
      <c r="G325" s="155">
        <f t="shared" ca="1" si="103"/>
        <v>1.02867201394371</v>
      </c>
      <c r="H325" s="155">
        <f t="shared" ca="1" si="104"/>
        <v>1.01406814</v>
      </c>
      <c r="I325" s="154">
        <f t="shared" si="94"/>
        <v>1.7999999999999999E-2</v>
      </c>
      <c r="J325" s="156">
        <f t="shared" si="95"/>
        <v>43812</v>
      </c>
      <c r="K325" s="157">
        <f t="shared" si="96"/>
        <v>86</v>
      </c>
      <c r="L325" s="158">
        <f t="shared" si="97"/>
        <v>87</v>
      </c>
      <c r="M325" s="159">
        <f t="shared" si="87"/>
        <v>1.0061780250000001</v>
      </c>
      <c r="N325" s="159">
        <f t="shared" ca="1" si="88"/>
        <v>1.0203330779999999</v>
      </c>
      <c r="O325" s="158">
        <f t="shared" si="98"/>
        <v>0</v>
      </c>
      <c r="P325" s="155">
        <f t="shared" ca="1" si="89"/>
        <v>19770.665062520002</v>
      </c>
      <c r="Q325" s="160">
        <f t="shared" si="90"/>
        <v>0</v>
      </c>
      <c r="R325" s="155">
        <f t="shared" si="91"/>
        <v>0</v>
      </c>
      <c r="S325" s="161" t="str">
        <f t="shared" si="99"/>
        <v>A+J=</v>
      </c>
      <c r="T325" s="156">
        <f t="shared" si="100"/>
        <v>43997</v>
      </c>
      <c r="U325" s="3"/>
      <c r="V325" s="3"/>
      <c r="W325" s="111"/>
      <c r="X325" s="52"/>
      <c r="Y325" s="22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ht="12.75" x14ac:dyDescent="0.2">
      <c r="A326" s="151">
        <f t="shared" si="92"/>
        <v>43943</v>
      </c>
      <c r="B326" s="152">
        <f t="shared" ca="1" si="101"/>
        <v>992110.66506251995</v>
      </c>
      <c r="C326" s="153">
        <f t="shared" si="93"/>
        <v>972340</v>
      </c>
      <c r="D326" s="154">
        <f ca="1">IF(A326&lt;$B$1,VLOOKUP(A326,[1]DI!$A$4:$B$15000,2,FALSE),0)</f>
        <v>3.6500000000000005E-2</v>
      </c>
      <c r="E326" s="155">
        <f t="shared" ca="1" si="102"/>
        <v>1.00014227</v>
      </c>
      <c r="F326" s="155">
        <f ca="1">(TRUNC(PRODUCT($E$12:$E325),16))</f>
        <v>1.04314351639728</v>
      </c>
      <c r="G326" s="155">
        <f t="shared" ca="1" si="103"/>
        <v>1.02867201394371</v>
      </c>
      <c r="H326" s="155">
        <f t="shared" ca="1" si="104"/>
        <v>1.01406814</v>
      </c>
      <c r="I326" s="154">
        <f t="shared" si="94"/>
        <v>1.7999999999999999E-2</v>
      </c>
      <c r="J326" s="156">
        <f t="shared" si="95"/>
        <v>43812</v>
      </c>
      <c r="K326" s="157">
        <f t="shared" si="96"/>
        <v>87</v>
      </c>
      <c r="L326" s="158">
        <f t="shared" si="97"/>
        <v>87</v>
      </c>
      <c r="M326" s="159">
        <f t="shared" si="87"/>
        <v>1.0061780250000001</v>
      </c>
      <c r="N326" s="159">
        <f t="shared" ca="1" si="88"/>
        <v>1.0203330779999999</v>
      </c>
      <c r="O326" s="158">
        <f t="shared" si="98"/>
        <v>0</v>
      </c>
      <c r="P326" s="155">
        <f t="shared" ca="1" si="89"/>
        <v>19770.665062520002</v>
      </c>
      <c r="Q326" s="160">
        <f t="shared" si="90"/>
        <v>0</v>
      </c>
      <c r="R326" s="155">
        <f t="shared" si="91"/>
        <v>0</v>
      </c>
      <c r="S326" s="161" t="str">
        <f t="shared" si="99"/>
        <v>A+J=</v>
      </c>
      <c r="T326" s="156">
        <f t="shared" si="100"/>
        <v>43997</v>
      </c>
      <c r="U326" s="3"/>
      <c r="V326" s="3"/>
      <c r="W326" s="111"/>
      <c r="X326" s="52"/>
      <c r="Y326" s="22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ht="12.75" x14ac:dyDescent="0.2">
      <c r="A327" s="151">
        <f t="shared" si="92"/>
        <v>43944</v>
      </c>
      <c r="B327" s="152">
        <f t="shared" ca="1" si="101"/>
        <v>992322.05858489999</v>
      </c>
      <c r="C327" s="153">
        <f t="shared" si="93"/>
        <v>972340</v>
      </c>
      <c r="D327" s="154">
        <f ca="1">IF(A327&lt;$B$1,VLOOKUP(A327,[1]DI!$A$4:$B$15000,2,FALSE),0)</f>
        <v>3.6500000000000005E-2</v>
      </c>
      <c r="E327" s="155">
        <f t="shared" ca="1" si="102"/>
        <v>1.00014227</v>
      </c>
      <c r="F327" s="155">
        <f ca="1">(TRUNC(PRODUCT($E$12:$E326),16))</f>
        <v>1.04329192442536</v>
      </c>
      <c r="G327" s="155">
        <f t="shared" ca="1" si="103"/>
        <v>1.02867201394371</v>
      </c>
      <c r="H327" s="155">
        <f t="shared" ca="1" si="104"/>
        <v>1.0142124100000001</v>
      </c>
      <c r="I327" s="154">
        <f t="shared" si="94"/>
        <v>1.7999999999999999E-2</v>
      </c>
      <c r="J327" s="156">
        <f t="shared" si="95"/>
        <v>43812</v>
      </c>
      <c r="K327" s="157">
        <f t="shared" si="96"/>
        <v>88</v>
      </c>
      <c r="L327" s="158">
        <f t="shared" si="97"/>
        <v>88</v>
      </c>
      <c r="M327" s="159">
        <f t="shared" si="87"/>
        <v>1.006249258</v>
      </c>
      <c r="N327" s="159">
        <f t="shared" ca="1" si="88"/>
        <v>1.020550485</v>
      </c>
      <c r="O327" s="158">
        <f t="shared" si="98"/>
        <v>0</v>
      </c>
      <c r="P327" s="155">
        <f t="shared" ca="1" si="89"/>
        <v>19982.058584900002</v>
      </c>
      <c r="Q327" s="160">
        <f t="shared" si="90"/>
        <v>0</v>
      </c>
      <c r="R327" s="155">
        <f t="shared" si="91"/>
        <v>0</v>
      </c>
      <c r="S327" s="161" t="str">
        <f t="shared" si="99"/>
        <v>A+J=</v>
      </c>
      <c r="T327" s="156">
        <f t="shared" si="100"/>
        <v>43997</v>
      </c>
      <c r="U327" s="3"/>
      <c r="V327" s="3"/>
      <c r="W327" s="111"/>
      <c r="X327" s="52"/>
      <c r="Y327" s="22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ht="12.75" x14ac:dyDescent="0.2">
      <c r="A328" s="151">
        <f t="shared" si="92"/>
        <v>43945</v>
      </c>
      <c r="B328" s="152">
        <f t="shared" ca="1" si="101"/>
        <v>992533.49683492002</v>
      </c>
      <c r="C328" s="153">
        <f t="shared" si="93"/>
        <v>972340</v>
      </c>
      <c r="D328" s="154">
        <f ca="1">IF(A328&lt;$B$1,VLOOKUP(A328,[1]DI!$A$4:$B$15000,2,FALSE),0)</f>
        <v>3.6500000000000005E-2</v>
      </c>
      <c r="E328" s="155">
        <f t="shared" ca="1" si="102"/>
        <v>1.00014227</v>
      </c>
      <c r="F328" s="155">
        <f ca="1">(TRUNC(PRODUCT($E$12:$E327),16))</f>
        <v>1.0434403535674399</v>
      </c>
      <c r="G328" s="155">
        <f t="shared" ca="1" si="103"/>
        <v>1.02867201394371</v>
      </c>
      <c r="H328" s="155">
        <f t="shared" ca="1" si="104"/>
        <v>1.0143567</v>
      </c>
      <c r="I328" s="154">
        <f t="shared" si="94"/>
        <v>1.7999999999999999E-2</v>
      </c>
      <c r="J328" s="156">
        <f t="shared" si="95"/>
        <v>43812</v>
      </c>
      <c r="K328" s="157">
        <f t="shared" si="96"/>
        <v>89</v>
      </c>
      <c r="L328" s="158">
        <f t="shared" si="97"/>
        <v>89</v>
      </c>
      <c r="M328" s="159">
        <f t="shared" si="87"/>
        <v>1.0063204969999999</v>
      </c>
      <c r="N328" s="159">
        <f t="shared" ca="1" si="88"/>
        <v>1.0207679380000001</v>
      </c>
      <c r="O328" s="158">
        <f t="shared" si="98"/>
        <v>0</v>
      </c>
      <c r="P328" s="155">
        <f t="shared" ca="1" si="89"/>
        <v>20193.496834919999</v>
      </c>
      <c r="Q328" s="160">
        <f t="shared" si="90"/>
        <v>0</v>
      </c>
      <c r="R328" s="155">
        <f t="shared" si="91"/>
        <v>0</v>
      </c>
      <c r="S328" s="161" t="str">
        <f t="shared" si="99"/>
        <v>A+J=</v>
      </c>
      <c r="T328" s="156">
        <f t="shared" si="100"/>
        <v>43997</v>
      </c>
      <c r="U328" s="3"/>
      <c r="V328" s="3"/>
      <c r="W328" s="111"/>
      <c r="X328" s="51"/>
      <c r="Y328" s="22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ht="12.75" x14ac:dyDescent="0.2">
      <c r="A329" s="151">
        <f t="shared" si="92"/>
        <v>43946</v>
      </c>
      <c r="B329" s="152">
        <f t="shared" ca="1" si="101"/>
        <v>992744.98953597003</v>
      </c>
      <c r="C329" s="153">
        <f t="shared" si="93"/>
        <v>972340</v>
      </c>
      <c r="D329" s="154">
        <f ca="1">IF(A329&lt;$B$1,VLOOKUP(A329,[1]DI!$A$4:$B$15000,2,FALSE),0)</f>
        <v>0</v>
      </c>
      <c r="E329" s="155">
        <f t="shared" ca="1" si="102"/>
        <v>1</v>
      </c>
      <c r="F329" s="155">
        <f ca="1">(TRUNC(PRODUCT($E$12:$E328),16))</f>
        <v>1.0435888038265499</v>
      </c>
      <c r="G329" s="155">
        <f t="shared" ca="1" si="103"/>
        <v>1.02867201394371</v>
      </c>
      <c r="H329" s="155">
        <f t="shared" ca="1" si="104"/>
        <v>1.01450102</v>
      </c>
      <c r="I329" s="154">
        <f t="shared" si="94"/>
        <v>1.7999999999999999E-2</v>
      </c>
      <c r="J329" s="156">
        <f t="shared" si="95"/>
        <v>43812</v>
      </c>
      <c r="K329" s="157">
        <f t="shared" si="96"/>
        <v>89</v>
      </c>
      <c r="L329" s="158">
        <f t="shared" si="97"/>
        <v>90</v>
      </c>
      <c r="M329" s="159">
        <f t="shared" si="87"/>
        <v>1.00639174</v>
      </c>
      <c r="N329" s="159">
        <f t="shared" ca="1" si="88"/>
        <v>1.0209854469999999</v>
      </c>
      <c r="O329" s="158">
        <f t="shared" si="98"/>
        <v>0</v>
      </c>
      <c r="P329" s="155">
        <f t="shared" ca="1" si="89"/>
        <v>20404.989535969999</v>
      </c>
      <c r="Q329" s="160">
        <f t="shared" si="90"/>
        <v>0</v>
      </c>
      <c r="R329" s="155">
        <f t="shared" si="91"/>
        <v>0</v>
      </c>
      <c r="S329" s="161" t="str">
        <f t="shared" si="99"/>
        <v>A+J=</v>
      </c>
      <c r="T329" s="156">
        <f t="shared" si="100"/>
        <v>43997</v>
      </c>
      <c r="U329" s="3"/>
      <c r="V329" s="3"/>
      <c r="W329" s="111"/>
      <c r="X329" s="52"/>
      <c r="Y329" s="22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ht="12.75" x14ac:dyDescent="0.2">
      <c r="A330" s="151">
        <f t="shared" si="92"/>
        <v>43947</v>
      </c>
      <c r="B330" s="152">
        <f t="shared" ca="1" si="101"/>
        <v>992744.98953597003</v>
      </c>
      <c r="C330" s="153">
        <f t="shared" si="93"/>
        <v>972340</v>
      </c>
      <c r="D330" s="154">
        <f ca="1">IF(A330&lt;$B$1,VLOOKUP(A330,[1]DI!$A$4:$B$15000,2,FALSE),0)</f>
        <v>0</v>
      </c>
      <c r="E330" s="155">
        <f t="shared" ca="1" si="102"/>
        <v>1</v>
      </c>
      <c r="F330" s="155">
        <f ca="1">(TRUNC(PRODUCT($E$12:$E329),16))</f>
        <v>1.0435888038265499</v>
      </c>
      <c r="G330" s="155">
        <f t="shared" ca="1" si="103"/>
        <v>1.02867201394371</v>
      </c>
      <c r="H330" s="155">
        <f t="shared" ca="1" si="104"/>
        <v>1.01450102</v>
      </c>
      <c r="I330" s="154">
        <f t="shared" si="94"/>
        <v>1.7999999999999999E-2</v>
      </c>
      <c r="J330" s="156">
        <f t="shared" si="95"/>
        <v>43812</v>
      </c>
      <c r="K330" s="157">
        <f t="shared" si="96"/>
        <v>89</v>
      </c>
      <c r="L330" s="158">
        <f t="shared" si="97"/>
        <v>90</v>
      </c>
      <c r="M330" s="159">
        <f t="shared" si="87"/>
        <v>1.00639174</v>
      </c>
      <c r="N330" s="159">
        <f t="shared" ca="1" si="88"/>
        <v>1.0209854469999999</v>
      </c>
      <c r="O330" s="158">
        <f t="shared" si="98"/>
        <v>0</v>
      </c>
      <c r="P330" s="155">
        <f t="shared" ca="1" si="89"/>
        <v>20404.989535969999</v>
      </c>
      <c r="Q330" s="160">
        <f t="shared" si="90"/>
        <v>0</v>
      </c>
      <c r="R330" s="155">
        <f t="shared" si="91"/>
        <v>0</v>
      </c>
      <c r="S330" s="161" t="str">
        <f t="shared" si="99"/>
        <v>A+J=</v>
      </c>
      <c r="T330" s="156">
        <f t="shared" si="100"/>
        <v>43997</v>
      </c>
      <c r="U330" s="3"/>
      <c r="V330" s="3"/>
      <c r="W330" s="111"/>
      <c r="X330" s="52"/>
      <c r="Y330" s="22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ht="12.75" x14ac:dyDescent="0.2">
      <c r="A331" s="151">
        <f t="shared" si="92"/>
        <v>43948</v>
      </c>
      <c r="B331" s="152">
        <f t="shared" ca="1" si="101"/>
        <v>992744.98953597003</v>
      </c>
      <c r="C331" s="153">
        <f t="shared" si="93"/>
        <v>972340</v>
      </c>
      <c r="D331" s="154">
        <f ca="1">IF(A331&lt;$B$1,VLOOKUP(A331,[1]DI!$A$4:$B$15000,2,FALSE),0)</f>
        <v>3.6500000000000005E-2</v>
      </c>
      <c r="E331" s="155">
        <f t="shared" ca="1" si="102"/>
        <v>1.00014227</v>
      </c>
      <c r="F331" s="155">
        <f ca="1">(TRUNC(PRODUCT($E$12:$E330),16))</f>
        <v>1.0435888038265499</v>
      </c>
      <c r="G331" s="155">
        <f t="shared" ca="1" si="103"/>
        <v>1.02867201394371</v>
      </c>
      <c r="H331" s="155">
        <f t="shared" ca="1" si="104"/>
        <v>1.01450102</v>
      </c>
      <c r="I331" s="154">
        <f t="shared" si="94"/>
        <v>1.7999999999999999E-2</v>
      </c>
      <c r="J331" s="156">
        <f t="shared" si="95"/>
        <v>43812</v>
      </c>
      <c r="K331" s="157">
        <f t="shared" si="96"/>
        <v>90</v>
      </c>
      <c r="L331" s="158">
        <f t="shared" si="97"/>
        <v>90</v>
      </c>
      <c r="M331" s="159">
        <f t="shared" si="87"/>
        <v>1.00639174</v>
      </c>
      <c r="N331" s="159">
        <f t="shared" ca="1" si="88"/>
        <v>1.0209854469999999</v>
      </c>
      <c r="O331" s="158">
        <f t="shared" si="98"/>
        <v>0</v>
      </c>
      <c r="P331" s="155">
        <f t="shared" ca="1" si="89"/>
        <v>20404.989535969999</v>
      </c>
      <c r="Q331" s="160">
        <f t="shared" si="90"/>
        <v>0</v>
      </c>
      <c r="R331" s="155">
        <f t="shared" si="91"/>
        <v>0</v>
      </c>
      <c r="S331" s="161" t="str">
        <f t="shared" si="99"/>
        <v>A+J=</v>
      </c>
      <c r="T331" s="156">
        <f t="shared" si="100"/>
        <v>43997</v>
      </c>
      <c r="U331" s="3"/>
      <c r="V331" s="3"/>
      <c r="W331" s="111"/>
      <c r="X331" s="52"/>
      <c r="Y331" s="22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ht="12.75" x14ac:dyDescent="0.2">
      <c r="A332" s="151">
        <f t="shared" si="92"/>
        <v>43949</v>
      </c>
      <c r="B332" s="152">
        <f t="shared" ca="1" si="101"/>
        <v>992956.51626893994</v>
      </c>
      <c r="C332" s="153">
        <f t="shared" si="93"/>
        <v>972340</v>
      </c>
      <c r="D332" s="154">
        <f ca="1">IF(A332&lt;$B$1,VLOOKUP(A332,[1]DI!$A$4:$B$15000,2,FALSE),0)</f>
        <v>3.6500000000000005E-2</v>
      </c>
      <c r="E332" s="155">
        <f t="shared" ca="1" si="102"/>
        <v>1.00014227</v>
      </c>
      <c r="F332" s="155">
        <f ca="1">(TRUNC(PRODUCT($E$12:$E331),16))</f>
        <v>1.0437372752056699</v>
      </c>
      <c r="G332" s="155">
        <f t="shared" ca="1" si="103"/>
        <v>1.02867201394371</v>
      </c>
      <c r="H332" s="155">
        <f t="shared" ca="1" si="104"/>
        <v>1.0146453499999999</v>
      </c>
      <c r="I332" s="154">
        <f t="shared" si="94"/>
        <v>1.7999999999999999E-2</v>
      </c>
      <c r="J332" s="156">
        <f t="shared" si="95"/>
        <v>43812</v>
      </c>
      <c r="K332" s="157">
        <f t="shared" si="96"/>
        <v>91</v>
      </c>
      <c r="L332" s="158">
        <f t="shared" si="97"/>
        <v>91</v>
      </c>
      <c r="M332" s="159">
        <f t="shared" ref="M332:M395" si="105">ROUND((I332+1)^(L332/252),9)</f>
        <v>1.006462988</v>
      </c>
      <c r="N332" s="159">
        <f t="shared" ref="N332:N395" ca="1" si="106">ROUND(H332*M332,9)</f>
        <v>1.021202991</v>
      </c>
      <c r="O332" s="158">
        <f t="shared" si="98"/>
        <v>0</v>
      </c>
      <c r="P332" s="155">
        <f t="shared" ref="P332:P395" ca="1" si="107">TRUNC(((N332-1)*C332),8)</f>
        <v>20616.516268939999</v>
      </c>
      <c r="Q332" s="160">
        <f t="shared" ref="Q332:Q395" si="108">IF($O332&gt;0,VLOOKUP($O332,$W$12:$AC$150,7),0)</f>
        <v>0</v>
      </c>
      <c r="R332" s="155">
        <f t="shared" ref="R332:R395" si="109">IF(Q332&gt;0,TRUNC(Q332*C$12,8),0)</f>
        <v>0</v>
      </c>
      <c r="S332" s="161" t="str">
        <f t="shared" si="99"/>
        <v>A+J=</v>
      </c>
      <c r="T332" s="156">
        <f t="shared" si="100"/>
        <v>43997</v>
      </c>
      <c r="U332" s="3"/>
      <c r="V332" s="3"/>
      <c r="W332" s="111"/>
      <c r="X332" s="52"/>
      <c r="Y332" s="22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ht="12.75" x14ac:dyDescent="0.2">
      <c r="A333" s="151">
        <f t="shared" ref="A333:A396" si="110">(A332+1)</f>
        <v>43950</v>
      </c>
      <c r="B333" s="152">
        <f t="shared" ca="1" si="101"/>
        <v>993168.08772953996</v>
      </c>
      <c r="C333" s="153">
        <f t="shared" ref="C333:C396" si="111">(C332-R332)</f>
        <v>972340</v>
      </c>
      <c r="D333" s="154">
        <f ca="1">IF(A333&lt;$B$1,VLOOKUP(A333,[1]DI!$A$4:$B$15000,2,FALSE),0)</f>
        <v>3.6500000000000005E-2</v>
      </c>
      <c r="E333" s="155">
        <f t="shared" ca="1" si="102"/>
        <v>1.00014227</v>
      </c>
      <c r="F333" s="155">
        <f ca="1">(TRUNC(PRODUCT($E$12:$E332),16))</f>
        <v>1.0438857677078099</v>
      </c>
      <c r="G333" s="155">
        <f t="shared" ca="1" si="103"/>
        <v>1.02867201394371</v>
      </c>
      <c r="H333" s="155">
        <f t="shared" ca="1" si="104"/>
        <v>1.0147896999999999</v>
      </c>
      <c r="I333" s="154">
        <f t="shared" ref="I333:I396" si="112">I332</f>
        <v>1.7999999999999999E-2</v>
      </c>
      <c r="J333" s="156">
        <f t="shared" ref="J333:J396" si="113">IF(O332&gt;0,VLOOKUP(O332,W$12:AG$150,2),J332)</f>
        <v>43812</v>
      </c>
      <c r="K333" s="157">
        <f t="shared" ref="K333:K396" si="114">IF(A333&gt;J333,IF(NETWORKDAYS(J333,A333,$W$160:$W$544)-1=0,1,NETWORKDAYS(J333,A333,$W$160:$W$544)-1),0)</f>
        <v>92</v>
      </c>
      <c r="L333" s="158">
        <f t="shared" ref="L333:L396" si="115">IF(AND(K333=1,K332=1),1,IF(K333&gt;0,IF(K333=K332,K333+1,K333),0))</f>
        <v>92</v>
      </c>
      <c r="M333" s="159">
        <f t="shared" si="105"/>
        <v>1.0065342420000001</v>
      </c>
      <c r="N333" s="159">
        <f t="shared" ca="1" si="106"/>
        <v>1.0214205810000001</v>
      </c>
      <c r="O333" s="158">
        <f t="shared" ref="O333:O396" si="116">IF(VLOOKUP(A333,X$12:AE$150,8)=VLOOKUP(A332,X$12:AE$150,8),0,VLOOKUP(A333,X$12:AE$150,8))</f>
        <v>0</v>
      </c>
      <c r="P333" s="155">
        <f t="shared" ca="1" si="107"/>
        <v>20828.087729539999</v>
      </c>
      <c r="Q333" s="160">
        <f t="shared" si="108"/>
        <v>0</v>
      </c>
      <c r="R333" s="155">
        <f t="shared" si="109"/>
        <v>0</v>
      </c>
      <c r="S333" s="161" t="str">
        <f t="shared" ref="S333:S396" si="117">IF(O332&gt;0,VLOOKUP(O332,W$12:AG$150,10),S332)</f>
        <v>A+J=</v>
      </c>
      <c r="T333" s="156">
        <f t="shared" ref="T333:T396" si="118">IF(O332&gt;0,VLOOKUP(O332,W$12:AG$150,11),T332)</f>
        <v>43997</v>
      </c>
      <c r="U333" s="3"/>
      <c r="V333" s="3"/>
      <c r="W333" s="111"/>
      <c r="X333" s="52"/>
      <c r="Y333" s="22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ht="12.75" x14ac:dyDescent="0.2">
      <c r="A334" s="151">
        <f t="shared" si="110"/>
        <v>43951</v>
      </c>
      <c r="B334" s="152">
        <f t="shared" ref="B334:B397" ca="1" si="119">IF(A334&lt;=TODAY(),C334+P334,IF(AND(A334&gt;TODAY(),A334&lt;=$B$1),IF(VLOOKUP(TODAY(),$A$10:$D$5000,4,FALSE)=0,"n.d",C334+P334),"n.d"))</f>
        <v>993379.71364117996</v>
      </c>
      <c r="C334" s="153">
        <f t="shared" si="111"/>
        <v>972340</v>
      </c>
      <c r="D334" s="154">
        <f ca="1">IF(A334&lt;$B$1,VLOOKUP(A334,[1]DI!$A$4:$B$15000,2,FALSE),0)</f>
        <v>3.6500000000000005E-2</v>
      </c>
      <c r="E334" s="155">
        <f t="shared" ref="E334:E397" ca="1" si="120">ROUND(((1+D334)^(1/252)),8)</f>
        <v>1.00014227</v>
      </c>
      <c r="F334" s="155">
        <f ca="1">(TRUNC(PRODUCT($E$12:$E333),16))</f>
        <v>1.04403428133598</v>
      </c>
      <c r="G334" s="155">
        <f t="shared" ref="G334:G397" ca="1" si="121">IF(O333&gt;0,F333,G333)</f>
        <v>1.02867201394371</v>
      </c>
      <c r="H334" s="155">
        <f t="shared" ref="H334:H397" ca="1" si="122">ROUND(F334/G334,8)</f>
        <v>1.01493408</v>
      </c>
      <c r="I334" s="154">
        <f t="shared" si="112"/>
        <v>1.7999999999999999E-2</v>
      </c>
      <c r="J334" s="156">
        <f t="shared" si="113"/>
        <v>43812</v>
      </c>
      <c r="K334" s="157">
        <f t="shared" si="114"/>
        <v>93</v>
      </c>
      <c r="L334" s="158">
        <f t="shared" si="115"/>
        <v>93</v>
      </c>
      <c r="M334" s="159">
        <f t="shared" si="105"/>
        <v>1.0066055</v>
      </c>
      <c r="N334" s="159">
        <f t="shared" ca="1" si="106"/>
        <v>1.021638227</v>
      </c>
      <c r="O334" s="158">
        <f t="shared" si="116"/>
        <v>0</v>
      </c>
      <c r="P334" s="155">
        <f t="shared" ca="1" si="107"/>
        <v>21039.713641179998</v>
      </c>
      <c r="Q334" s="160">
        <f t="shared" si="108"/>
        <v>0</v>
      </c>
      <c r="R334" s="155">
        <f t="shared" si="109"/>
        <v>0</v>
      </c>
      <c r="S334" s="161" t="str">
        <f t="shared" si="117"/>
        <v>A+J=</v>
      </c>
      <c r="T334" s="156">
        <f t="shared" si="118"/>
        <v>43997</v>
      </c>
      <c r="U334" s="3"/>
      <c r="V334" s="3"/>
      <c r="W334" s="111"/>
      <c r="X334" s="52"/>
      <c r="Y334" s="22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ht="12.75" x14ac:dyDescent="0.2">
      <c r="A335" s="151">
        <f t="shared" si="110"/>
        <v>43952</v>
      </c>
      <c r="B335" s="152">
        <f t="shared" ca="1" si="119"/>
        <v>993591.37358471996</v>
      </c>
      <c r="C335" s="153">
        <f t="shared" si="111"/>
        <v>972340</v>
      </c>
      <c r="D335" s="154">
        <f ca="1">IF(A335&lt;$B$1,VLOOKUP(A335,[1]DI!$A$4:$B$15000,2,FALSE),0)</f>
        <v>0</v>
      </c>
      <c r="E335" s="155">
        <f t="shared" ca="1" si="120"/>
        <v>1</v>
      </c>
      <c r="F335" s="155">
        <f ca="1">(TRUNC(PRODUCT($E$12:$E334),16))</f>
        <v>1.0441828160931901</v>
      </c>
      <c r="G335" s="155">
        <f t="shared" ca="1" si="121"/>
        <v>1.02867201394371</v>
      </c>
      <c r="H335" s="155">
        <f t="shared" ca="1" si="122"/>
        <v>1.01507847</v>
      </c>
      <c r="I335" s="154">
        <f t="shared" si="112"/>
        <v>1.7999999999999999E-2</v>
      </c>
      <c r="J335" s="156">
        <f t="shared" si="113"/>
        <v>43812</v>
      </c>
      <c r="K335" s="157">
        <f t="shared" si="114"/>
        <v>93</v>
      </c>
      <c r="L335" s="158">
        <f t="shared" si="115"/>
        <v>94</v>
      </c>
      <c r="M335" s="159">
        <f t="shared" si="105"/>
        <v>1.006676763</v>
      </c>
      <c r="N335" s="159">
        <f t="shared" ca="1" si="106"/>
        <v>1.021855908</v>
      </c>
      <c r="O335" s="158">
        <f t="shared" si="116"/>
        <v>0</v>
      </c>
      <c r="P335" s="155">
        <f t="shared" ca="1" si="107"/>
        <v>21251.373584720001</v>
      </c>
      <c r="Q335" s="160">
        <f t="shared" si="108"/>
        <v>0</v>
      </c>
      <c r="R335" s="155">
        <f t="shared" si="109"/>
        <v>0</v>
      </c>
      <c r="S335" s="161" t="str">
        <f t="shared" si="117"/>
        <v>A+J=</v>
      </c>
      <c r="T335" s="156">
        <f t="shared" si="118"/>
        <v>43997</v>
      </c>
      <c r="U335" s="3"/>
      <c r="V335" s="3"/>
      <c r="W335" s="111"/>
      <c r="X335" s="52"/>
      <c r="Y335" s="22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ht="12.75" x14ac:dyDescent="0.2">
      <c r="A336" s="151">
        <f t="shared" si="110"/>
        <v>43953</v>
      </c>
      <c r="B336" s="152">
        <f t="shared" ca="1" si="119"/>
        <v>993591.37358471996</v>
      </c>
      <c r="C336" s="153">
        <f t="shared" si="111"/>
        <v>972340</v>
      </c>
      <c r="D336" s="154">
        <f ca="1">IF(A336&lt;$B$1,VLOOKUP(A336,[1]DI!$A$4:$B$15000,2,FALSE),0)</f>
        <v>0</v>
      </c>
      <c r="E336" s="155">
        <f t="shared" ca="1" si="120"/>
        <v>1</v>
      </c>
      <c r="F336" s="155">
        <f ca="1">(TRUNC(PRODUCT($E$12:$E335),16))</f>
        <v>1.0441828160931901</v>
      </c>
      <c r="G336" s="155">
        <f t="shared" ca="1" si="121"/>
        <v>1.02867201394371</v>
      </c>
      <c r="H336" s="155">
        <f t="shared" ca="1" si="122"/>
        <v>1.01507847</v>
      </c>
      <c r="I336" s="154">
        <f t="shared" si="112"/>
        <v>1.7999999999999999E-2</v>
      </c>
      <c r="J336" s="156">
        <f t="shared" si="113"/>
        <v>43812</v>
      </c>
      <c r="K336" s="157">
        <f t="shared" si="114"/>
        <v>93</v>
      </c>
      <c r="L336" s="158">
        <f t="shared" si="115"/>
        <v>94</v>
      </c>
      <c r="M336" s="159">
        <f t="shared" si="105"/>
        <v>1.006676763</v>
      </c>
      <c r="N336" s="159">
        <f t="shared" ca="1" si="106"/>
        <v>1.021855908</v>
      </c>
      <c r="O336" s="158">
        <f t="shared" si="116"/>
        <v>0</v>
      </c>
      <c r="P336" s="155">
        <f t="shared" ca="1" si="107"/>
        <v>21251.373584720001</v>
      </c>
      <c r="Q336" s="160">
        <f t="shared" si="108"/>
        <v>0</v>
      </c>
      <c r="R336" s="155">
        <f t="shared" si="109"/>
        <v>0</v>
      </c>
      <c r="S336" s="161" t="str">
        <f t="shared" si="117"/>
        <v>A+J=</v>
      </c>
      <c r="T336" s="156">
        <f t="shared" si="118"/>
        <v>43997</v>
      </c>
      <c r="U336" s="3"/>
      <c r="V336" s="3"/>
      <c r="W336" s="111"/>
      <c r="X336" s="52"/>
      <c r="Y336" s="22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ht="12.75" x14ac:dyDescent="0.2">
      <c r="A337" s="151">
        <f t="shared" si="110"/>
        <v>43954</v>
      </c>
      <c r="B337" s="152">
        <f t="shared" ca="1" si="119"/>
        <v>993591.37358471996</v>
      </c>
      <c r="C337" s="153">
        <f t="shared" si="111"/>
        <v>972340</v>
      </c>
      <c r="D337" s="154">
        <f ca="1">IF(A337&lt;$B$1,VLOOKUP(A337,[1]DI!$A$4:$B$15000,2,FALSE),0)</f>
        <v>0</v>
      </c>
      <c r="E337" s="155">
        <f t="shared" ca="1" si="120"/>
        <v>1</v>
      </c>
      <c r="F337" s="155">
        <f ca="1">(TRUNC(PRODUCT($E$12:$E336),16))</f>
        <v>1.0441828160931901</v>
      </c>
      <c r="G337" s="155">
        <f t="shared" ca="1" si="121"/>
        <v>1.02867201394371</v>
      </c>
      <c r="H337" s="155">
        <f t="shared" ca="1" si="122"/>
        <v>1.01507847</v>
      </c>
      <c r="I337" s="154">
        <f t="shared" si="112"/>
        <v>1.7999999999999999E-2</v>
      </c>
      <c r="J337" s="156">
        <f t="shared" si="113"/>
        <v>43812</v>
      </c>
      <c r="K337" s="157">
        <f t="shared" si="114"/>
        <v>93</v>
      </c>
      <c r="L337" s="158">
        <f t="shared" si="115"/>
        <v>94</v>
      </c>
      <c r="M337" s="159">
        <f t="shared" si="105"/>
        <v>1.006676763</v>
      </c>
      <c r="N337" s="159">
        <f t="shared" ca="1" si="106"/>
        <v>1.021855908</v>
      </c>
      <c r="O337" s="158">
        <f t="shared" si="116"/>
        <v>0</v>
      </c>
      <c r="P337" s="155">
        <f t="shared" ca="1" si="107"/>
        <v>21251.373584720001</v>
      </c>
      <c r="Q337" s="160">
        <f t="shared" si="108"/>
        <v>0</v>
      </c>
      <c r="R337" s="155">
        <f t="shared" si="109"/>
        <v>0</v>
      </c>
      <c r="S337" s="161" t="str">
        <f t="shared" si="117"/>
        <v>A+J=</v>
      </c>
      <c r="T337" s="156">
        <f t="shared" si="118"/>
        <v>43997</v>
      </c>
      <c r="U337" s="3"/>
      <c r="V337" s="3"/>
      <c r="W337" s="111"/>
      <c r="X337" s="51"/>
      <c r="Y337" s="22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ht="12.75" x14ac:dyDescent="0.2">
      <c r="A338" s="151">
        <f t="shared" si="110"/>
        <v>43955</v>
      </c>
      <c r="B338" s="152">
        <f t="shared" ca="1" si="119"/>
        <v>993591.37358471996</v>
      </c>
      <c r="C338" s="153">
        <f t="shared" si="111"/>
        <v>972340</v>
      </c>
      <c r="D338" s="154">
        <f ca="1">IF(A338&lt;$B$1,VLOOKUP(A338,[1]DI!$A$4:$B$15000,2,FALSE),0)</f>
        <v>3.6500000000000005E-2</v>
      </c>
      <c r="E338" s="155">
        <f t="shared" ca="1" si="120"/>
        <v>1.00014227</v>
      </c>
      <c r="F338" s="155">
        <f ca="1">(TRUNC(PRODUCT($E$12:$E337),16))</f>
        <v>1.0441828160931901</v>
      </c>
      <c r="G338" s="155">
        <f t="shared" ca="1" si="121"/>
        <v>1.02867201394371</v>
      </c>
      <c r="H338" s="155">
        <f t="shared" ca="1" si="122"/>
        <v>1.01507847</v>
      </c>
      <c r="I338" s="154">
        <f t="shared" si="112"/>
        <v>1.7999999999999999E-2</v>
      </c>
      <c r="J338" s="156">
        <f t="shared" si="113"/>
        <v>43812</v>
      </c>
      <c r="K338" s="157">
        <f t="shared" si="114"/>
        <v>94</v>
      </c>
      <c r="L338" s="158">
        <f t="shared" si="115"/>
        <v>94</v>
      </c>
      <c r="M338" s="159">
        <f t="shared" si="105"/>
        <v>1.006676763</v>
      </c>
      <c r="N338" s="159">
        <f t="shared" ca="1" si="106"/>
        <v>1.021855908</v>
      </c>
      <c r="O338" s="158">
        <f t="shared" si="116"/>
        <v>0</v>
      </c>
      <c r="P338" s="155">
        <f t="shared" ca="1" si="107"/>
        <v>21251.373584720001</v>
      </c>
      <c r="Q338" s="160">
        <f t="shared" si="108"/>
        <v>0</v>
      </c>
      <c r="R338" s="155">
        <f t="shared" si="109"/>
        <v>0</v>
      </c>
      <c r="S338" s="161" t="str">
        <f t="shared" si="117"/>
        <v>A+J=</v>
      </c>
      <c r="T338" s="156">
        <f t="shared" si="118"/>
        <v>43997</v>
      </c>
      <c r="U338" s="3"/>
      <c r="V338" s="3"/>
      <c r="W338" s="111"/>
      <c r="X338" s="52"/>
      <c r="Y338" s="22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ht="12.75" x14ac:dyDescent="0.2">
      <c r="A339" s="151">
        <f t="shared" si="110"/>
        <v>43956</v>
      </c>
      <c r="B339" s="152">
        <f t="shared" ca="1" si="119"/>
        <v>993803.08992397995</v>
      </c>
      <c r="C339" s="153">
        <f t="shared" si="111"/>
        <v>972340</v>
      </c>
      <c r="D339" s="154">
        <f ca="1">IF(A339&lt;$B$1,VLOOKUP(A339,[1]DI!$A$4:$B$15000,2,FALSE),0)</f>
        <v>3.6500000000000005E-2</v>
      </c>
      <c r="E339" s="155">
        <f t="shared" ca="1" si="120"/>
        <v>1.00014227</v>
      </c>
      <c r="F339" s="155">
        <f ca="1">(TRUNC(PRODUCT($E$12:$E338),16))</f>
        <v>1.0443313719824301</v>
      </c>
      <c r="G339" s="155">
        <f t="shared" ca="1" si="121"/>
        <v>1.02867201394371</v>
      </c>
      <c r="H339" s="155">
        <f t="shared" ca="1" si="122"/>
        <v>1.01522289</v>
      </c>
      <c r="I339" s="154">
        <f t="shared" si="112"/>
        <v>1.7999999999999999E-2</v>
      </c>
      <c r="J339" s="156">
        <f t="shared" si="113"/>
        <v>43812</v>
      </c>
      <c r="K339" s="157">
        <f t="shared" si="114"/>
        <v>95</v>
      </c>
      <c r="L339" s="158">
        <f t="shared" si="115"/>
        <v>95</v>
      </c>
      <c r="M339" s="159">
        <f t="shared" si="105"/>
        <v>1.006748032</v>
      </c>
      <c r="N339" s="159">
        <f t="shared" ca="1" si="106"/>
        <v>1.022073647</v>
      </c>
      <c r="O339" s="158">
        <f t="shared" si="116"/>
        <v>0</v>
      </c>
      <c r="P339" s="155">
        <f t="shared" ca="1" si="107"/>
        <v>21463.089923979998</v>
      </c>
      <c r="Q339" s="160">
        <f t="shared" si="108"/>
        <v>0</v>
      </c>
      <c r="R339" s="155">
        <f t="shared" si="109"/>
        <v>0</v>
      </c>
      <c r="S339" s="161" t="str">
        <f t="shared" si="117"/>
        <v>A+J=</v>
      </c>
      <c r="T339" s="156">
        <f t="shared" si="118"/>
        <v>43997</v>
      </c>
      <c r="U339" s="3"/>
      <c r="V339" s="3"/>
      <c r="W339" s="111"/>
      <c r="X339" s="52"/>
      <c r="Y339" s="22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ht="12.75" x14ac:dyDescent="0.2">
      <c r="A340" s="151">
        <f t="shared" si="110"/>
        <v>43957</v>
      </c>
      <c r="B340" s="152">
        <f t="shared" ca="1" si="119"/>
        <v>994014.83932280005</v>
      </c>
      <c r="C340" s="153">
        <f t="shared" si="111"/>
        <v>972340</v>
      </c>
      <c r="D340" s="154">
        <f ca="1">IF(A340&lt;$B$1,VLOOKUP(A340,[1]DI!$A$4:$B$15000,2,FALSE),0)</f>
        <v>3.6500000000000005E-2</v>
      </c>
      <c r="E340" s="155">
        <f t="shared" ca="1" si="120"/>
        <v>1.00014227</v>
      </c>
      <c r="F340" s="155">
        <f ca="1">(TRUNC(PRODUCT($E$12:$E339),16))</f>
        <v>1.04447994900672</v>
      </c>
      <c r="G340" s="155">
        <f t="shared" ca="1" si="121"/>
        <v>1.02867201394371</v>
      </c>
      <c r="H340" s="155">
        <f t="shared" ca="1" si="122"/>
        <v>1.01536732</v>
      </c>
      <c r="I340" s="154">
        <f t="shared" si="112"/>
        <v>1.7999999999999999E-2</v>
      </c>
      <c r="J340" s="156">
        <f t="shared" si="113"/>
        <v>43812</v>
      </c>
      <c r="K340" s="157">
        <f t="shared" si="114"/>
        <v>96</v>
      </c>
      <c r="L340" s="158">
        <f t="shared" si="115"/>
        <v>96</v>
      </c>
      <c r="M340" s="159">
        <f t="shared" si="105"/>
        <v>1.0068193059999999</v>
      </c>
      <c r="N340" s="159">
        <f t="shared" ca="1" si="106"/>
        <v>1.02229142</v>
      </c>
      <c r="O340" s="158">
        <f t="shared" si="116"/>
        <v>0</v>
      </c>
      <c r="P340" s="155">
        <f t="shared" ca="1" si="107"/>
        <v>21674.839322799999</v>
      </c>
      <c r="Q340" s="160">
        <f t="shared" si="108"/>
        <v>0</v>
      </c>
      <c r="R340" s="155">
        <f t="shared" si="109"/>
        <v>0</v>
      </c>
      <c r="S340" s="161" t="str">
        <f t="shared" si="117"/>
        <v>A+J=</v>
      </c>
      <c r="T340" s="156">
        <f t="shared" si="118"/>
        <v>43997</v>
      </c>
      <c r="U340" s="3"/>
      <c r="V340" s="3"/>
      <c r="W340" s="111"/>
      <c r="X340" s="52"/>
      <c r="Y340" s="22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ht="12.75" x14ac:dyDescent="0.2">
      <c r="A341" s="151">
        <f t="shared" si="110"/>
        <v>43958</v>
      </c>
      <c r="B341" s="152">
        <f t="shared" ca="1" si="119"/>
        <v>994226.64317266003</v>
      </c>
      <c r="C341" s="153">
        <f t="shared" si="111"/>
        <v>972340</v>
      </c>
      <c r="D341" s="154">
        <f ca="1">IF(A341&lt;$B$1,VLOOKUP(A341,[1]DI!$A$4:$B$15000,2,FALSE),0)</f>
        <v>2.9000000000000005E-2</v>
      </c>
      <c r="E341" s="155">
        <f t="shared" ca="1" si="120"/>
        <v>1.00011345</v>
      </c>
      <c r="F341" s="155">
        <f ca="1">(TRUNC(PRODUCT($E$12:$E340),16))</f>
        <v>1.0446285471690699</v>
      </c>
      <c r="G341" s="155">
        <f t="shared" ca="1" si="121"/>
        <v>1.02867201394371</v>
      </c>
      <c r="H341" s="155">
        <f t="shared" ca="1" si="122"/>
        <v>1.01551178</v>
      </c>
      <c r="I341" s="154">
        <f t="shared" si="112"/>
        <v>1.7999999999999999E-2</v>
      </c>
      <c r="J341" s="156">
        <f t="shared" si="113"/>
        <v>43812</v>
      </c>
      <c r="K341" s="157">
        <f t="shared" si="114"/>
        <v>97</v>
      </c>
      <c r="L341" s="158">
        <f t="shared" si="115"/>
        <v>97</v>
      </c>
      <c r="M341" s="159">
        <f t="shared" si="105"/>
        <v>1.006890584</v>
      </c>
      <c r="N341" s="159">
        <f t="shared" ca="1" si="106"/>
        <v>1.0225092490000001</v>
      </c>
      <c r="O341" s="158">
        <f t="shared" si="116"/>
        <v>0</v>
      </c>
      <c r="P341" s="155">
        <f t="shared" ca="1" si="107"/>
        <v>21886.643172659999</v>
      </c>
      <c r="Q341" s="160">
        <f t="shared" si="108"/>
        <v>0</v>
      </c>
      <c r="R341" s="155">
        <f t="shared" si="109"/>
        <v>0</v>
      </c>
      <c r="S341" s="161" t="str">
        <f t="shared" si="117"/>
        <v>A+J=</v>
      </c>
      <c r="T341" s="156">
        <f t="shared" si="118"/>
        <v>43997</v>
      </c>
      <c r="U341" s="3"/>
      <c r="V341" s="3"/>
      <c r="W341" s="111"/>
      <c r="X341" s="52"/>
      <c r="Y341" s="22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ht="12.75" x14ac:dyDescent="0.2">
      <c r="A342" s="151">
        <f t="shared" si="110"/>
        <v>43959</v>
      </c>
      <c r="B342" s="152">
        <f t="shared" ca="1" si="119"/>
        <v>994409.83397333999</v>
      </c>
      <c r="C342" s="153">
        <f t="shared" si="111"/>
        <v>972340</v>
      </c>
      <c r="D342" s="154">
        <f ca="1">IF(A342&lt;$B$1,VLOOKUP(A342,[1]DI!$A$4:$B$15000,2,FALSE),0)</f>
        <v>2.9000000000000005E-2</v>
      </c>
      <c r="E342" s="155">
        <f t="shared" ca="1" si="120"/>
        <v>1.00011345</v>
      </c>
      <c r="F342" s="155">
        <f ca="1">(TRUNC(PRODUCT($E$12:$E341),16))</f>
        <v>1.04474706027775</v>
      </c>
      <c r="G342" s="155">
        <f t="shared" ca="1" si="121"/>
        <v>1.02867201394371</v>
      </c>
      <c r="H342" s="155">
        <f t="shared" ca="1" si="122"/>
        <v>1.0156269899999999</v>
      </c>
      <c r="I342" s="154">
        <f t="shared" si="112"/>
        <v>1.7999999999999999E-2</v>
      </c>
      <c r="J342" s="156">
        <f t="shared" si="113"/>
        <v>43812</v>
      </c>
      <c r="K342" s="157">
        <f t="shared" si="114"/>
        <v>98</v>
      </c>
      <c r="L342" s="158">
        <f t="shared" si="115"/>
        <v>98</v>
      </c>
      <c r="M342" s="159">
        <f t="shared" si="105"/>
        <v>1.0069618680000001</v>
      </c>
      <c r="N342" s="159">
        <f t="shared" ca="1" si="106"/>
        <v>1.0226976510000001</v>
      </c>
      <c r="O342" s="158">
        <f t="shared" si="116"/>
        <v>0</v>
      </c>
      <c r="P342" s="155">
        <f t="shared" ca="1" si="107"/>
        <v>22069.833973339999</v>
      </c>
      <c r="Q342" s="160">
        <f t="shared" si="108"/>
        <v>0</v>
      </c>
      <c r="R342" s="155">
        <f t="shared" si="109"/>
        <v>0</v>
      </c>
      <c r="S342" s="161" t="str">
        <f t="shared" si="117"/>
        <v>A+J=</v>
      </c>
      <c r="T342" s="156">
        <f t="shared" si="118"/>
        <v>43997</v>
      </c>
      <c r="U342" s="3"/>
      <c r="V342" s="3"/>
      <c r="W342" s="111"/>
      <c r="X342" s="52"/>
      <c r="Y342" s="22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ht="12.75" x14ac:dyDescent="0.2">
      <c r="A343" s="151">
        <f t="shared" si="110"/>
        <v>43960</v>
      </c>
      <c r="B343" s="152">
        <f t="shared" ca="1" si="119"/>
        <v>994593.05491655995</v>
      </c>
      <c r="C343" s="153">
        <f t="shared" si="111"/>
        <v>972340</v>
      </c>
      <c r="D343" s="154">
        <f ca="1">IF(A343&lt;$B$1,VLOOKUP(A343,[1]DI!$A$4:$B$15000,2,FALSE),0)</f>
        <v>0</v>
      </c>
      <c r="E343" s="155">
        <f t="shared" ca="1" si="120"/>
        <v>1</v>
      </c>
      <c r="F343" s="155">
        <f ca="1">(TRUNC(PRODUCT($E$12:$E342),16))</f>
        <v>1.04486558683173</v>
      </c>
      <c r="G343" s="155">
        <f t="shared" ca="1" si="121"/>
        <v>1.02867201394371</v>
      </c>
      <c r="H343" s="155">
        <f t="shared" ca="1" si="122"/>
        <v>1.01574221</v>
      </c>
      <c r="I343" s="154">
        <f t="shared" si="112"/>
        <v>1.7999999999999999E-2</v>
      </c>
      <c r="J343" s="156">
        <f t="shared" si="113"/>
        <v>43812</v>
      </c>
      <c r="K343" s="157">
        <f t="shared" si="114"/>
        <v>98</v>
      </c>
      <c r="L343" s="158">
        <f t="shared" si="115"/>
        <v>99</v>
      </c>
      <c r="M343" s="159">
        <f t="shared" si="105"/>
        <v>1.007033157</v>
      </c>
      <c r="N343" s="159">
        <f t="shared" ca="1" si="106"/>
        <v>1.022886084</v>
      </c>
      <c r="O343" s="158">
        <f t="shared" si="116"/>
        <v>0</v>
      </c>
      <c r="P343" s="155">
        <f t="shared" ca="1" si="107"/>
        <v>22253.054916559999</v>
      </c>
      <c r="Q343" s="160">
        <f t="shared" si="108"/>
        <v>0</v>
      </c>
      <c r="R343" s="155">
        <f t="shared" si="109"/>
        <v>0</v>
      </c>
      <c r="S343" s="161" t="str">
        <f t="shared" si="117"/>
        <v>A+J=</v>
      </c>
      <c r="T343" s="156">
        <f t="shared" si="118"/>
        <v>43997</v>
      </c>
      <c r="U343" s="3"/>
      <c r="V343" s="3"/>
      <c r="W343" s="111"/>
      <c r="X343" s="52"/>
      <c r="Y343" s="22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ht="12.75" x14ac:dyDescent="0.2">
      <c r="A344" s="151">
        <f t="shared" si="110"/>
        <v>43961</v>
      </c>
      <c r="B344" s="152">
        <f t="shared" ca="1" si="119"/>
        <v>994593.05491655995</v>
      </c>
      <c r="C344" s="153">
        <f t="shared" si="111"/>
        <v>972340</v>
      </c>
      <c r="D344" s="154">
        <f ca="1">IF(A344&lt;$B$1,VLOOKUP(A344,[1]DI!$A$4:$B$15000,2,FALSE),0)</f>
        <v>0</v>
      </c>
      <c r="E344" s="155">
        <f t="shared" ca="1" si="120"/>
        <v>1</v>
      </c>
      <c r="F344" s="155">
        <f ca="1">(TRUNC(PRODUCT($E$12:$E343),16))</f>
        <v>1.04486558683173</v>
      </c>
      <c r="G344" s="155">
        <f t="shared" ca="1" si="121"/>
        <v>1.02867201394371</v>
      </c>
      <c r="H344" s="155">
        <f t="shared" ca="1" si="122"/>
        <v>1.01574221</v>
      </c>
      <c r="I344" s="154">
        <f t="shared" si="112"/>
        <v>1.7999999999999999E-2</v>
      </c>
      <c r="J344" s="156">
        <f t="shared" si="113"/>
        <v>43812</v>
      </c>
      <c r="K344" s="157">
        <f t="shared" si="114"/>
        <v>98</v>
      </c>
      <c r="L344" s="158">
        <f t="shared" si="115"/>
        <v>99</v>
      </c>
      <c r="M344" s="159">
        <f t="shared" si="105"/>
        <v>1.007033157</v>
      </c>
      <c r="N344" s="159">
        <f t="shared" ca="1" si="106"/>
        <v>1.022886084</v>
      </c>
      <c r="O344" s="158">
        <f t="shared" si="116"/>
        <v>0</v>
      </c>
      <c r="P344" s="155">
        <f t="shared" ca="1" si="107"/>
        <v>22253.054916559999</v>
      </c>
      <c r="Q344" s="160">
        <f t="shared" si="108"/>
        <v>0</v>
      </c>
      <c r="R344" s="155">
        <f t="shared" si="109"/>
        <v>0</v>
      </c>
      <c r="S344" s="161" t="str">
        <f t="shared" si="117"/>
        <v>A+J=</v>
      </c>
      <c r="T344" s="156">
        <f t="shared" si="118"/>
        <v>43997</v>
      </c>
      <c r="U344" s="3"/>
      <c r="V344" s="3"/>
      <c r="W344" s="111"/>
      <c r="X344" s="52"/>
      <c r="Y344" s="22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ht="12.75" x14ac:dyDescent="0.2">
      <c r="A345" s="151">
        <f t="shared" si="110"/>
        <v>43962</v>
      </c>
      <c r="B345" s="152">
        <f t="shared" ca="1" si="119"/>
        <v>994593.05491655995</v>
      </c>
      <c r="C345" s="153">
        <f t="shared" si="111"/>
        <v>972340</v>
      </c>
      <c r="D345" s="154">
        <f ca="1">IF(A345&lt;$B$1,VLOOKUP(A345,[1]DI!$A$4:$B$15000,2,FALSE),0)</f>
        <v>2.9000000000000005E-2</v>
      </c>
      <c r="E345" s="155">
        <f t="shared" ca="1" si="120"/>
        <v>1.00011345</v>
      </c>
      <c r="F345" s="155">
        <f ca="1">(TRUNC(PRODUCT($E$12:$E344),16))</f>
        <v>1.04486558683173</v>
      </c>
      <c r="G345" s="155">
        <f t="shared" ca="1" si="121"/>
        <v>1.02867201394371</v>
      </c>
      <c r="H345" s="155">
        <f t="shared" ca="1" si="122"/>
        <v>1.01574221</v>
      </c>
      <c r="I345" s="154">
        <f t="shared" si="112"/>
        <v>1.7999999999999999E-2</v>
      </c>
      <c r="J345" s="156">
        <f t="shared" si="113"/>
        <v>43812</v>
      </c>
      <c r="K345" s="157">
        <f t="shared" si="114"/>
        <v>99</v>
      </c>
      <c r="L345" s="158">
        <f t="shared" si="115"/>
        <v>99</v>
      </c>
      <c r="M345" s="159">
        <f t="shared" si="105"/>
        <v>1.007033157</v>
      </c>
      <c r="N345" s="159">
        <f t="shared" ca="1" si="106"/>
        <v>1.022886084</v>
      </c>
      <c r="O345" s="158">
        <f t="shared" si="116"/>
        <v>0</v>
      </c>
      <c r="P345" s="155">
        <f t="shared" ca="1" si="107"/>
        <v>22253.054916559999</v>
      </c>
      <c r="Q345" s="160">
        <f t="shared" si="108"/>
        <v>0</v>
      </c>
      <c r="R345" s="155">
        <f t="shared" si="109"/>
        <v>0</v>
      </c>
      <c r="S345" s="161" t="str">
        <f t="shared" si="117"/>
        <v>A+J=</v>
      </c>
      <c r="T345" s="156">
        <f t="shared" si="118"/>
        <v>43997</v>
      </c>
      <c r="U345" s="3"/>
      <c r="V345" s="3"/>
      <c r="W345" s="111"/>
      <c r="X345" s="52"/>
      <c r="Y345" s="22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ht="12.75" x14ac:dyDescent="0.2">
      <c r="A346" s="151">
        <f t="shared" si="110"/>
        <v>43963</v>
      </c>
      <c r="B346" s="152">
        <f t="shared" ca="1" si="119"/>
        <v>994776.31572572002</v>
      </c>
      <c r="C346" s="153">
        <f t="shared" si="111"/>
        <v>972340</v>
      </c>
      <c r="D346" s="154">
        <f ca="1">IF(A346&lt;$B$1,VLOOKUP(A346,[1]DI!$A$4:$B$15000,2,FALSE),0)</f>
        <v>2.9000000000000005E-2</v>
      </c>
      <c r="E346" s="155">
        <f t="shared" ca="1" si="120"/>
        <v>1.00011345</v>
      </c>
      <c r="F346" s="155">
        <f ca="1">(TRUNC(PRODUCT($E$12:$E345),16))</f>
        <v>1.0449841268325599</v>
      </c>
      <c r="G346" s="155">
        <f t="shared" ca="1" si="121"/>
        <v>1.02867201394371</v>
      </c>
      <c r="H346" s="155">
        <f t="shared" ca="1" si="122"/>
        <v>1.0158574499999999</v>
      </c>
      <c r="I346" s="154">
        <f t="shared" si="112"/>
        <v>1.7999999999999999E-2</v>
      </c>
      <c r="J346" s="156">
        <f t="shared" si="113"/>
        <v>43812</v>
      </c>
      <c r="K346" s="157">
        <f t="shared" si="114"/>
        <v>100</v>
      </c>
      <c r="L346" s="158">
        <f t="shared" si="115"/>
        <v>100</v>
      </c>
      <c r="M346" s="159">
        <f t="shared" si="105"/>
        <v>1.0071044499999999</v>
      </c>
      <c r="N346" s="159">
        <f t="shared" ca="1" si="106"/>
        <v>1.023074558</v>
      </c>
      <c r="O346" s="158">
        <f t="shared" si="116"/>
        <v>0</v>
      </c>
      <c r="P346" s="155">
        <f t="shared" ca="1" si="107"/>
        <v>22436.31572572</v>
      </c>
      <c r="Q346" s="160">
        <f t="shared" si="108"/>
        <v>0</v>
      </c>
      <c r="R346" s="155">
        <f t="shared" si="109"/>
        <v>0</v>
      </c>
      <c r="S346" s="161" t="str">
        <f t="shared" si="117"/>
        <v>A+J=</v>
      </c>
      <c r="T346" s="156">
        <f t="shared" si="118"/>
        <v>43997</v>
      </c>
      <c r="U346" s="3"/>
      <c r="V346" s="3"/>
      <c r="W346" s="111"/>
      <c r="X346" s="52"/>
      <c r="Y346" s="22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ht="12.75" x14ac:dyDescent="0.2">
      <c r="A347" s="151">
        <f t="shared" si="110"/>
        <v>43964</v>
      </c>
      <c r="B347" s="152">
        <f t="shared" ca="1" si="119"/>
        <v>994959.60862209997</v>
      </c>
      <c r="C347" s="153">
        <f t="shared" si="111"/>
        <v>972340</v>
      </c>
      <c r="D347" s="154">
        <f ca="1">IF(A347&lt;$B$1,VLOOKUP(A347,[1]DI!$A$4:$B$15000,2,FALSE),0)</f>
        <v>2.9000000000000005E-2</v>
      </c>
      <c r="E347" s="155">
        <f t="shared" ca="1" si="120"/>
        <v>1.00011345</v>
      </c>
      <c r="F347" s="155">
        <f ca="1">(TRUNC(PRODUCT($E$12:$E346),16))</f>
        <v>1.04510268028175</v>
      </c>
      <c r="G347" s="155">
        <f t="shared" ca="1" si="121"/>
        <v>1.02867201394371</v>
      </c>
      <c r="H347" s="155">
        <f t="shared" ca="1" si="122"/>
        <v>1.0159727000000001</v>
      </c>
      <c r="I347" s="154">
        <f t="shared" si="112"/>
        <v>1.7999999999999999E-2</v>
      </c>
      <c r="J347" s="156">
        <f t="shared" si="113"/>
        <v>43812</v>
      </c>
      <c r="K347" s="157">
        <f t="shared" si="114"/>
        <v>101</v>
      </c>
      <c r="L347" s="158">
        <f t="shared" si="115"/>
        <v>101</v>
      </c>
      <c r="M347" s="159">
        <f t="shared" si="105"/>
        <v>1.007175749</v>
      </c>
      <c r="N347" s="159">
        <f t="shared" ca="1" si="106"/>
        <v>1.0232630650000001</v>
      </c>
      <c r="O347" s="158">
        <f t="shared" si="116"/>
        <v>0</v>
      </c>
      <c r="P347" s="155">
        <f t="shared" ca="1" si="107"/>
        <v>22619.608622100001</v>
      </c>
      <c r="Q347" s="160">
        <f t="shared" si="108"/>
        <v>0</v>
      </c>
      <c r="R347" s="155">
        <f t="shared" si="109"/>
        <v>0</v>
      </c>
      <c r="S347" s="161" t="str">
        <f t="shared" si="117"/>
        <v>A+J=</v>
      </c>
      <c r="T347" s="156">
        <f t="shared" si="118"/>
        <v>43997</v>
      </c>
      <c r="U347" s="3"/>
      <c r="V347" s="3"/>
      <c r="W347" s="111"/>
      <c r="X347" s="51"/>
      <c r="Y347" s="22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ht="12.75" x14ac:dyDescent="0.2">
      <c r="A348" s="151">
        <f t="shared" si="110"/>
        <v>43965</v>
      </c>
      <c r="B348" s="152">
        <f t="shared" ca="1" si="119"/>
        <v>995142.93166102003</v>
      </c>
      <c r="C348" s="153">
        <f t="shared" si="111"/>
        <v>972340</v>
      </c>
      <c r="D348" s="154">
        <f ca="1">IF(A348&lt;$B$1,VLOOKUP(A348,[1]DI!$A$4:$B$15000,2,FALSE),0)</f>
        <v>2.9000000000000005E-2</v>
      </c>
      <c r="E348" s="155">
        <f t="shared" ca="1" si="120"/>
        <v>1.00011345</v>
      </c>
      <c r="F348" s="155">
        <f ca="1">(TRUNC(PRODUCT($E$12:$E347),16))</f>
        <v>1.04522124718083</v>
      </c>
      <c r="G348" s="155">
        <f t="shared" ca="1" si="121"/>
        <v>1.02867201394371</v>
      </c>
      <c r="H348" s="155">
        <f t="shared" ca="1" si="122"/>
        <v>1.0160879599999999</v>
      </c>
      <c r="I348" s="154">
        <f t="shared" si="112"/>
        <v>1.7999999999999999E-2</v>
      </c>
      <c r="J348" s="156">
        <f t="shared" si="113"/>
        <v>43812</v>
      </c>
      <c r="K348" s="157">
        <f t="shared" si="114"/>
        <v>102</v>
      </c>
      <c r="L348" s="158">
        <f t="shared" si="115"/>
        <v>102</v>
      </c>
      <c r="M348" s="159">
        <f t="shared" si="105"/>
        <v>1.0072470529999999</v>
      </c>
      <c r="N348" s="159">
        <f t="shared" ca="1" si="106"/>
        <v>1.023451603</v>
      </c>
      <c r="O348" s="158">
        <f t="shared" si="116"/>
        <v>0</v>
      </c>
      <c r="P348" s="155">
        <f t="shared" ca="1" si="107"/>
        <v>22802.93166102</v>
      </c>
      <c r="Q348" s="160">
        <f t="shared" si="108"/>
        <v>0</v>
      </c>
      <c r="R348" s="155">
        <f t="shared" si="109"/>
        <v>0</v>
      </c>
      <c r="S348" s="161" t="str">
        <f t="shared" si="117"/>
        <v>A+J=</v>
      </c>
      <c r="T348" s="156">
        <f t="shared" si="118"/>
        <v>43997</v>
      </c>
      <c r="U348" s="3"/>
      <c r="V348" s="3"/>
      <c r="W348" s="111"/>
      <c r="X348" s="52"/>
      <c r="Y348" s="22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ht="12.75" x14ac:dyDescent="0.2">
      <c r="A349" s="151">
        <f t="shared" si="110"/>
        <v>43966</v>
      </c>
      <c r="B349" s="152">
        <f t="shared" ca="1" si="119"/>
        <v>995326.28581481997</v>
      </c>
      <c r="C349" s="153">
        <f t="shared" si="111"/>
        <v>972340</v>
      </c>
      <c r="D349" s="154">
        <f ca="1">IF(A349&lt;$B$1,VLOOKUP(A349,[1]DI!$A$4:$B$15000,2,FALSE),0)</f>
        <v>2.9000000000000005E-2</v>
      </c>
      <c r="E349" s="155">
        <f t="shared" ca="1" si="120"/>
        <v>1.00011345</v>
      </c>
      <c r="F349" s="155">
        <f ca="1">(TRUNC(PRODUCT($E$12:$E348),16))</f>
        <v>1.0453398275313199</v>
      </c>
      <c r="G349" s="155">
        <f t="shared" ca="1" si="121"/>
        <v>1.02867201394371</v>
      </c>
      <c r="H349" s="155">
        <f t="shared" ca="1" si="122"/>
        <v>1.0162032299999999</v>
      </c>
      <c r="I349" s="154">
        <f t="shared" si="112"/>
        <v>1.7999999999999999E-2</v>
      </c>
      <c r="J349" s="156">
        <f t="shared" si="113"/>
        <v>43812</v>
      </c>
      <c r="K349" s="157">
        <f t="shared" si="114"/>
        <v>103</v>
      </c>
      <c r="L349" s="158">
        <f t="shared" si="115"/>
        <v>103</v>
      </c>
      <c r="M349" s="159">
        <f t="shared" si="105"/>
        <v>1.0073183619999999</v>
      </c>
      <c r="N349" s="159">
        <f t="shared" ca="1" si="106"/>
        <v>1.023640173</v>
      </c>
      <c r="O349" s="158">
        <f t="shared" si="116"/>
        <v>0</v>
      </c>
      <c r="P349" s="155">
        <f t="shared" ca="1" si="107"/>
        <v>22986.285814819999</v>
      </c>
      <c r="Q349" s="160">
        <f t="shared" si="108"/>
        <v>0</v>
      </c>
      <c r="R349" s="155">
        <f t="shared" si="109"/>
        <v>0</v>
      </c>
      <c r="S349" s="161" t="str">
        <f t="shared" si="117"/>
        <v>A+J=</v>
      </c>
      <c r="T349" s="156">
        <f t="shared" si="118"/>
        <v>43997</v>
      </c>
      <c r="U349" s="3"/>
      <c r="V349" s="3"/>
      <c r="W349" s="111"/>
      <c r="X349" s="52"/>
      <c r="Y349" s="22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ht="12.75" x14ac:dyDescent="0.2">
      <c r="A350" s="151">
        <f t="shared" si="110"/>
        <v>43967</v>
      </c>
      <c r="B350" s="152">
        <f t="shared" ca="1" si="119"/>
        <v>995509.68080690003</v>
      </c>
      <c r="C350" s="153">
        <f t="shared" si="111"/>
        <v>972340</v>
      </c>
      <c r="D350" s="154">
        <f ca="1">IF(A350&lt;$B$1,VLOOKUP(A350,[1]DI!$A$4:$B$15000,2,FALSE),0)</f>
        <v>0</v>
      </c>
      <c r="E350" s="155">
        <f t="shared" ca="1" si="120"/>
        <v>1</v>
      </c>
      <c r="F350" s="155">
        <f ca="1">(TRUNC(PRODUCT($E$12:$E349),16))</f>
        <v>1.04545842133475</v>
      </c>
      <c r="G350" s="155">
        <f t="shared" ca="1" si="121"/>
        <v>1.02867201394371</v>
      </c>
      <c r="H350" s="155">
        <f t="shared" ca="1" si="122"/>
        <v>1.01631852</v>
      </c>
      <c r="I350" s="154">
        <f t="shared" si="112"/>
        <v>1.7999999999999999E-2</v>
      </c>
      <c r="J350" s="156">
        <f t="shared" si="113"/>
        <v>43812</v>
      </c>
      <c r="K350" s="157">
        <f t="shared" si="114"/>
        <v>103</v>
      </c>
      <c r="L350" s="158">
        <f t="shared" si="115"/>
        <v>104</v>
      </c>
      <c r="M350" s="159">
        <f t="shared" si="105"/>
        <v>1.0073896760000001</v>
      </c>
      <c r="N350" s="159">
        <f t="shared" ca="1" si="106"/>
        <v>1.0238287850000001</v>
      </c>
      <c r="O350" s="158">
        <f t="shared" si="116"/>
        <v>0</v>
      </c>
      <c r="P350" s="155">
        <f t="shared" ca="1" si="107"/>
        <v>23169.6808069</v>
      </c>
      <c r="Q350" s="160">
        <f t="shared" si="108"/>
        <v>0</v>
      </c>
      <c r="R350" s="155">
        <f t="shared" si="109"/>
        <v>0</v>
      </c>
      <c r="S350" s="161" t="str">
        <f t="shared" si="117"/>
        <v>A+J=</v>
      </c>
      <c r="T350" s="156">
        <f t="shared" si="118"/>
        <v>43997</v>
      </c>
      <c r="U350" s="3"/>
      <c r="V350" s="3"/>
      <c r="W350" s="111"/>
      <c r="X350" s="52"/>
      <c r="Y350" s="22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ht="12.75" x14ac:dyDescent="0.2">
      <c r="A351" s="151">
        <f t="shared" si="110"/>
        <v>43968</v>
      </c>
      <c r="B351" s="152">
        <f t="shared" ca="1" si="119"/>
        <v>995509.68080690003</v>
      </c>
      <c r="C351" s="153">
        <f t="shared" si="111"/>
        <v>972340</v>
      </c>
      <c r="D351" s="154">
        <f ca="1">IF(A351&lt;$B$1,VLOOKUP(A351,[1]DI!$A$4:$B$15000,2,FALSE),0)</f>
        <v>0</v>
      </c>
      <c r="E351" s="155">
        <f t="shared" ca="1" si="120"/>
        <v>1</v>
      </c>
      <c r="F351" s="155">
        <f ca="1">(TRUNC(PRODUCT($E$12:$E350),16))</f>
        <v>1.04545842133475</v>
      </c>
      <c r="G351" s="155">
        <f t="shared" ca="1" si="121"/>
        <v>1.02867201394371</v>
      </c>
      <c r="H351" s="155">
        <f t="shared" ca="1" si="122"/>
        <v>1.01631852</v>
      </c>
      <c r="I351" s="154">
        <f t="shared" si="112"/>
        <v>1.7999999999999999E-2</v>
      </c>
      <c r="J351" s="156">
        <f t="shared" si="113"/>
        <v>43812</v>
      </c>
      <c r="K351" s="157">
        <f t="shared" si="114"/>
        <v>103</v>
      </c>
      <c r="L351" s="158">
        <f t="shared" si="115"/>
        <v>104</v>
      </c>
      <c r="M351" s="159">
        <f t="shared" si="105"/>
        <v>1.0073896760000001</v>
      </c>
      <c r="N351" s="159">
        <f t="shared" ca="1" si="106"/>
        <v>1.0238287850000001</v>
      </c>
      <c r="O351" s="158">
        <f t="shared" si="116"/>
        <v>0</v>
      </c>
      <c r="P351" s="155">
        <f t="shared" ca="1" si="107"/>
        <v>23169.6808069</v>
      </c>
      <c r="Q351" s="160">
        <f t="shared" si="108"/>
        <v>0</v>
      </c>
      <c r="R351" s="155">
        <f t="shared" si="109"/>
        <v>0</v>
      </c>
      <c r="S351" s="161" t="str">
        <f t="shared" si="117"/>
        <v>A+J=</v>
      </c>
      <c r="T351" s="156">
        <f t="shared" si="118"/>
        <v>43997</v>
      </c>
      <c r="U351" s="3"/>
      <c r="V351" s="3"/>
      <c r="W351" s="50"/>
      <c r="X351" s="50"/>
      <c r="Y351" s="22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ht="12.75" x14ac:dyDescent="0.2">
      <c r="A352" s="151">
        <f t="shared" si="110"/>
        <v>43969</v>
      </c>
      <c r="B352" s="152">
        <f t="shared" ca="1" si="119"/>
        <v>995509.68080690003</v>
      </c>
      <c r="C352" s="153">
        <f t="shared" si="111"/>
        <v>972340</v>
      </c>
      <c r="D352" s="154">
        <f ca="1">IF(A352&lt;$B$1,VLOOKUP(A352,[1]DI!$A$4:$B$15000,2,FALSE),0)</f>
        <v>2.9000000000000005E-2</v>
      </c>
      <c r="E352" s="155">
        <f t="shared" ca="1" si="120"/>
        <v>1.00011345</v>
      </c>
      <c r="F352" s="155">
        <f ca="1">(TRUNC(PRODUCT($E$12:$E351),16))</f>
        <v>1.04545842133475</v>
      </c>
      <c r="G352" s="155">
        <f t="shared" ca="1" si="121"/>
        <v>1.02867201394371</v>
      </c>
      <c r="H352" s="155">
        <f t="shared" ca="1" si="122"/>
        <v>1.01631852</v>
      </c>
      <c r="I352" s="154">
        <f t="shared" si="112"/>
        <v>1.7999999999999999E-2</v>
      </c>
      <c r="J352" s="156">
        <f t="shared" si="113"/>
        <v>43812</v>
      </c>
      <c r="K352" s="157">
        <f t="shared" si="114"/>
        <v>104</v>
      </c>
      <c r="L352" s="158">
        <f t="shared" si="115"/>
        <v>104</v>
      </c>
      <c r="M352" s="159">
        <f t="shared" si="105"/>
        <v>1.0073896760000001</v>
      </c>
      <c r="N352" s="159">
        <f t="shared" ca="1" si="106"/>
        <v>1.0238287850000001</v>
      </c>
      <c r="O352" s="158">
        <f t="shared" si="116"/>
        <v>0</v>
      </c>
      <c r="P352" s="155">
        <f t="shared" ca="1" si="107"/>
        <v>23169.6808069</v>
      </c>
      <c r="Q352" s="160">
        <f t="shared" si="108"/>
        <v>0</v>
      </c>
      <c r="R352" s="155">
        <f t="shared" si="109"/>
        <v>0</v>
      </c>
      <c r="S352" s="161" t="str">
        <f t="shared" si="117"/>
        <v>A+J=</v>
      </c>
      <c r="T352" s="156">
        <f t="shared" si="118"/>
        <v>43997</v>
      </c>
      <c r="U352" s="3"/>
      <c r="V352" s="3"/>
      <c r="W352" s="50"/>
      <c r="X352" s="50"/>
      <c r="Y352" s="22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ht="12.75" x14ac:dyDescent="0.2">
      <c r="A353" s="151">
        <f t="shared" si="110"/>
        <v>43970</v>
      </c>
      <c r="B353" s="152">
        <f t="shared" ca="1" si="119"/>
        <v>995693.10594151996</v>
      </c>
      <c r="C353" s="153">
        <f t="shared" si="111"/>
        <v>972340</v>
      </c>
      <c r="D353" s="154">
        <f ca="1">IF(A353&lt;$B$1,VLOOKUP(A353,[1]DI!$A$4:$B$15000,2,FALSE),0)</f>
        <v>2.9000000000000005E-2</v>
      </c>
      <c r="E353" s="155">
        <f t="shared" ca="1" si="120"/>
        <v>1.00011345</v>
      </c>
      <c r="F353" s="155">
        <f ca="1">(TRUNC(PRODUCT($E$12:$E352),16))</f>
        <v>1.04557702859265</v>
      </c>
      <c r="G353" s="155">
        <f t="shared" ca="1" si="121"/>
        <v>1.02867201394371</v>
      </c>
      <c r="H353" s="155">
        <f t="shared" ca="1" si="122"/>
        <v>1.01643382</v>
      </c>
      <c r="I353" s="154">
        <f t="shared" si="112"/>
        <v>1.7999999999999999E-2</v>
      </c>
      <c r="J353" s="156">
        <f t="shared" si="113"/>
        <v>43812</v>
      </c>
      <c r="K353" s="157">
        <f t="shared" si="114"/>
        <v>105</v>
      </c>
      <c r="L353" s="158">
        <f t="shared" si="115"/>
        <v>105</v>
      </c>
      <c r="M353" s="159">
        <f t="shared" si="105"/>
        <v>1.007460995</v>
      </c>
      <c r="N353" s="159">
        <f t="shared" ca="1" si="106"/>
        <v>1.0240174280000001</v>
      </c>
      <c r="O353" s="158">
        <f t="shared" si="116"/>
        <v>0</v>
      </c>
      <c r="P353" s="155">
        <f t="shared" ca="1" si="107"/>
        <v>23353.10594152</v>
      </c>
      <c r="Q353" s="160">
        <f t="shared" si="108"/>
        <v>0</v>
      </c>
      <c r="R353" s="155">
        <f t="shared" si="109"/>
        <v>0</v>
      </c>
      <c r="S353" s="161" t="str">
        <f t="shared" si="117"/>
        <v>A+J=</v>
      </c>
      <c r="T353" s="156">
        <f t="shared" si="118"/>
        <v>43997</v>
      </c>
      <c r="U353" s="3"/>
      <c r="V353" s="3"/>
      <c r="W353" s="50"/>
      <c r="X353" s="50"/>
      <c r="Y353" s="22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ht="12.75" x14ac:dyDescent="0.2">
      <c r="A354" s="151">
        <f t="shared" si="110"/>
        <v>43971</v>
      </c>
      <c r="B354" s="152">
        <f t="shared" ca="1" si="119"/>
        <v>995876.57094206999</v>
      </c>
      <c r="C354" s="153">
        <f t="shared" si="111"/>
        <v>972340</v>
      </c>
      <c r="D354" s="154">
        <f ca="1">IF(A354&lt;$B$1,VLOOKUP(A354,[1]DI!$A$4:$B$15000,2,FALSE),0)</f>
        <v>2.9000000000000005E-2</v>
      </c>
      <c r="E354" s="155">
        <f t="shared" ca="1" si="120"/>
        <v>1.00011345</v>
      </c>
      <c r="F354" s="155">
        <f ca="1">(TRUNC(PRODUCT($E$12:$E353),16))</f>
        <v>1.0456956493065499</v>
      </c>
      <c r="G354" s="155">
        <f t="shared" ca="1" si="121"/>
        <v>1.02867201394371</v>
      </c>
      <c r="H354" s="155">
        <f t="shared" ca="1" si="122"/>
        <v>1.01654914</v>
      </c>
      <c r="I354" s="154">
        <f t="shared" si="112"/>
        <v>1.7999999999999999E-2</v>
      </c>
      <c r="J354" s="156">
        <f t="shared" si="113"/>
        <v>43812</v>
      </c>
      <c r="K354" s="157">
        <f t="shared" si="114"/>
        <v>106</v>
      </c>
      <c r="L354" s="158">
        <f t="shared" si="115"/>
        <v>106</v>
      </c>
      <c r="M354" s="159">
        <f t="shared" si="105"/>
        <v>1.0075323190000001</v>
      </c>
      <c r="N354" s="159">
        <f t="shared" ca="1" si="106"/>
        <v>1.0242061119999999</v>
      </c>
      <c r="O354" s="158">
        <f t="shared" si="116"/>
        <v>0</v>
      </c>
      <c r="P354" s="155">
        <f t="shared" ca="1" si="107"/>
        <v>23536.57094207</v>
      </c>
      <c r="Q354" s="160">
        <f t="shared" si="108"/>
        <v>0</v>
      </c>
      <c r="R354" s="155">
        <f t="shared" si="109"/>
        <v>0</v>
      </c>
      <c r="S354" s="161" t="str">
        <f t="shared" si="117"/>
        <v>A+J=</v>
      </c>
      <c r="T354" s="156">
        <f t="shared" si="118"/>
        <v>43997</v>
      </c>
      <c r="U354" s="3"/>
      <c r="V354" s="3"/>
      <c r="W354" s="50"/>
      <c r="X354" s="50"/>
      <c r="Y354" s="22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ht="12.75" x14ac:dyDescent="0.2">
      <c r="A355" s="151">
        <f t="shared" si="110"/>
        <v>43972</v>
      </c>
      <c r="B355" s="152">
        <f t="shared" ca="1" si="119"/>
        <v>996060.06802986003</v>
      </c>
      <c r="C355" s="153">
        <f t="shared" si="111"/>
        <v>972340</v>
      </c>
      <c r="D355" s="154">
        <f ca="1">IF(A355&lt;$B$1,VLOOKUP(A355,[1]DI!$A$4:$B$15000,2,FALSE),0)</f>
        <v>2.9000000000000005E-2</v>
      </c>
      <c r="E355" s="155">
        <f t="shared" ca="1" si="120"/>
        <v>1.00011345</v>
      </c>
      <c r="F355" s="155">
        <f ca="1">(TRUNC(PRODUCT($E$12:$E354),16))</f>
        <v>1.04581428347796</v>
      </c>
      <c r="G355" s="155">
        <f t="shared" ca="1" si="121"/>
        <v>1.02867201394371</v>
      </c>
      <c r="H355" s="155">
        <f t="shared" ca="1" si="122"/>
        <v>1.01666447</v>
      </c>
      <c r="I355" s="154">
        <f t="shared" si="112"/>
        <v>1.7999999999999999E-2</v>
      </c>
      <c r="J355" s="156">
        <f t="shared" si="113"/>
        <v>43812</v>
      </c>
      <c r="K355" s="157">
        <f t="shared" si="114"/>
        <v>107</v>
      </c>
      <c r="L355" s="158">
        <f t="shared" si="115"/>
        <v>107</v>
      </c>
      <c r="M355" s="159">
        <f t="shared" si="105"/>
        <v>1.0076036479999999</v>
      </c>
      <c r="N355" s="159">
        <f t="shared" ca="1" si="106"/>
        <v>1.024394829</v>
      </c>
      <c r="O355" s="158">
        <f t="shared" si="116"/>
        <v>0</v>
      </c>
      <c r="P355" s="155">
        <f t="shared" ca="1" si="107"/>
        <v>23720.068029859998</v>
      </c>
      <c r="Q355" s="160">
        <f t="shared" si="108"/>
        <v>0</v>
      </c>
      <c r="R355" s="155">
        <f t="shared" si="109"/>
        <v>0</v>
      </c>
      <c r="S355" s="161" t="str">
        <f t="shared" si="117"/>
        <v>A+J=</v>
      </c>
      <c r="T355" s="156">
        <f t="shared" si="118"/>
        <v>43997</v>
      </c>
      <c r="U355" s="3"/>
      <c r="V355" s="3"/>
      <c r="W355" s="50"/>
      <c r="X355" s="50"/>
      <c r="Y355" s="22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ht="12.75" x14ac:dyDescent="0.2">
      <c r="A356" s="151">
        <f t="shared" si="110"/>
        <v>43973</v>
      </c>
      <c r="B356" s="152">
        <f t="shared" ca="1" si="119"/>
        <v>996243.59526017995</v>
      </c>
      <c r="C356" s="153">
        <f t="shared" si="111"/>
        <v>972340</v>
      </c>
      <c r="D356" s="154">
        <f ca="1">IF(A356&lt;$B$1,VLOOKUP(A356,[1]DI!$A$4:$B$15000,2,FALSE),0)</f>
        <v>2.9000000000000005E-2</v>
      </c>
      <c r="E356" s="155">
        <f t="shared" ca="1" si="120"/>
        <v>1.00011345</v>
      </c>
      <c r="F356" s="155">
        <f ca="1">(TRUNC(PRODUCT($E$12:$E355),16))</f>
        <v>1.04593293110842</v>
      </c>
      <c r="G356" s="155">
        <f t="shared" ca="1" si="121"/>
        <v>1.02867201394371</v>
      </c>
      <c r="H356" s="155">
        <f t="shared" ca="1" si="122"/>
        <v>1.0167798100000001</v>
      </c>
      <c r="I356" s="154">
        <f t="shared" si="112"/>
        <v>1.7999999999999999E-2</v>
      </c>
      <c r="J356" s="156">
        <f t="shared" si="113"/>
        <v>43812</v>
      </c>
      <c r="K356" s="157">
        <f t="shared" si="114"/>
        <v>108</v>
      </c>
      <c r="L356" s="158">
        <f t="shared" si="115"/>
        <v>108</v>
      </c>
      <c r="M356" s="159">
        <f t="shared" si="105"/>
        <v>1.0076749819999999</v>
      </c>
      <c r="N356" s="159">
        <f t="shared" ca="1" si="106"/>
        <v>1.024583577</v>
      </c>
      <c r="O356" s="158">
        <f t="shared" si="116"/>
        <v>0</v>
      </c>
      <c r="P356" s="155">
        <f t="shared" ca="1" si="107"/>
        <v>23903.595260180002</v>
      </c>
      <c r="Q356" s="160">
        <f t="shared" si="108"/>
        <v>0</v>
      </c>
      <c r="R356" s="155">
        <f t="shared" si="109"/>
        <v>0</v>
      </c>
      <c r="S356" s="161" t="str">
        <f t="shared" si="117"/>
        <v>A+J=</v>
      </c>
      <c r="T356" s="156">
        <f t="shared" si="118"/>
        <v>43997</v>
      </c>
      <c r="U356" s="3"/>
      <c r="V356" s="3"/>
      <c r="W356" s="50"/>
      <c r="X356" s="50"/>
      <c r="Y356" s="22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ht="12.75" x14ac:dyDescent="0.2">
      <c r="A357" s="151">
        <f t="shared" si="110"/>
        <v>43974</v>
      </c>
      <c r="B357" s="152">
        <f t="shared" ca="1" si="119"/>
        <v>996427.15263302997</v>
      </c>
      <c r="C357" s="153">
        <f t="shared" si="111"/>
        <v>972340</v>
      </c>
      <c r="D357" s="154">
        <f ca="1">IF(A357&lt;$B$1,VLOOKUP(A357,[1]DI!$A$4:$B$15000,2,FALSE),0)</f>
        <v>0</v>
      </c>
      <c r="E357" s="155">
        <f t="shared" ca="1" si="120"/>
        <v>1</v>
      </c>
      <c r="F357" s="155">
        <f ca="1">(TRUNC(PRODUCT($E$12:$E356),16))</f>
        <v>1.04605159219946</v>
      </c>
      <c r="G357" s="155">
        <f t="shared" ca="1" si="121"/>
        <v>1.02867201394371</v>
      </c>
      <c r="H357" s="155">
        <f t="shared" ca="1" si="122"/>
        <v>1.01689516</v>
      </c>
      <c r="I357" s="154">
        <f t="shared" si="112"/>
        <v>1.7999999999999999E-2</v>
      </c>
      <c r="J357" s="156">
        <f t="shared" si="113"/>
        <v>43812</v>
      </c>
      <c r="K357" s="157">
        <f t="shared" si="114"/>
        <v>108</v>
      </c>
      <c r="L357" s="158">
        <f t="shared" si="115"/>
        <v>109</v>
      </c>
      <c r="M357" s="159">
        <f t="shared" si="105"/>
        <v>1.0077463209999999</v>
      </c>
      <c r="N357" s="159">
        <f t="shared" ca="1" si="106"/>
        <v>1.0247723559999999</v>
      </c>
      <c r="O357" s="158">
        <f t="shared" si="116"/>
        <v>0</v>
      </c>
      <c r="P357" s="155">
        <f t="shared" ca="1" si="107"/>
        <v>24087.15263303</v>
      </c>
      <c r="Q357" s="160">
        <f t="shared" si="108"/>
        <v>0</v>
      </c>
      <c r="R357" s="155">
        <f t="shared" si="109"/>
        <v>0</v>
      </c>
      <c r="S357" s="161" t="str">
        <f t="shared" si="117"/>
        <v>A+J=</v>
      </c>
      <c r="T357" s="156">
        <f t="shared" si="118"/>
        <v>43997</v>
      </c>
      <c r="U357" s="3"/>
      <c r="V357" s="3"/>
      <c r="W357" s="50"/>
      <c r="X357" s="50"/>
      <c r="Y357" s="22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ht="12.75" x14ac:dyDescent="0.2">
      <c r="A358" s="151">
        <f t="shared" si="110"/>
        <v>43975</v>
      </c>
      <c r="B358" s="152">
        <f t="shared" ca="1" si="119"/>
        <v>996427.15263302997</v>
      </c>
      <c r="C358" s="153">
        <f t="shared" si="111"/>
        <v>972340</v>
      </c>
      <c r="D358" s="154">
        <f ca="1">IF(A358&lt;$B$1,VLOOKUP(A358,[1]DI!$A$4:$B$15000,2,FALSE),0)</f>
        <v>0</v>
      </c>
      <c r="E358" s="155">
        <f t="shared" ca="1" si="120"/>
        <v>1</v>
      </c>
      <c r="F358" s="155">
        <f ca="1">(TRUNC(PRODUCT($E$12:$E357),16))</f>
        <v>1.04605159219946</v>
      </c>
      <c r="G358" s="155">
        <f t="shared" ca="1" si="121"/>
        <v>1.02867201394371</v>
      </c>
      <c r="H358" s="155">
        <f t="shared" ca="1" si="122"/>
        <v>1.01689516</v>
      </c>
      <c r="I358" s="154">
        <f t="shared" si="112"/>
        <v>1.7999999999999999E-2</v>
      </c>
      <c r="J358" s="156">
        <f t="shared" si="113"/>
        <v>43812</v>
      </c>
      <c r="K358" s="157">
        <f t="shared" si="114"/>
        <v>108</v>
      </c>
      <c r="L358" s="158">
        <f t="shared" si="115"/>
        <v>109</v>
      </c>
      <c r="M358" s="159">
        <f t="shared" si="105"/>
        <v>1.0077463209999999</v>
      </c>
      <c r="N358" s="159">
        <f t="shared" ca="1" si="106"/>
        <v>1.0247723559999999</v>
      </c>
      <c r="O358" s="158">
        <f t="shared" si="116"/>
        <v>0</v>
      </c>
      <c r="P358" s="155">
        <f t="shared" ca="1" si="107"/>
        <v>24087.15263303</v>
      </c>
      <c r="Q358" s="160">
        <f t="shared" si="108"/>
        <v>0</v>
      </c>
      <c r="R358" s="155">
        <f t="shared" si="109"/>
        <v>0</v>
      </c>
      <c r="S358" s="161" t="str">
        <f t="shared" si="117"/>
        <v>A+J=</v>
      </c>
      <c r="T358" s="156">
        <f t="shared" si="118"/>
        <v>43997</v>
      </c>
      <c r="U358" s="3"/>
      <c r="V358" s="3"/>
      <c r="W358" s="50"/>
      <c r="X358" s="50"/>
      <c r="Y358" s="22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ht="12.75" x14ac:dyDescent="0.2">
      <c r="A359" s="151">
        <f t="shared" si="110"/>
        <v>43976</v>
      </c>
      <c r="B359" s="152">
        <f t="shared" ca="1" si="119"/>
        <v>996427.15263302997</v>
      </c>
      <c r="C359" s="153">
        <f t="shared" si="111"/>
        <v>972340</v>
      </c>
      <c r="D359" s="154">
        <f ca="1">IF(A359&lt;$B$1,VLOOKUP(A359,[1]DI!$A$4:$B$15000,2,FALSE),0)</f>
        <v>2.9000000000000005E-2</v>
      </c>
      <c r="E359" s="155">
        <f t="shared" ca="1" si="120"/>
        <v>1.00011345</v>
      </c>
      <c r="F359" s="155">
        <f ca="1">(TRUNC(PRODUCT($E$12:$E358),16))</f>
        <v>1.04605159219946</v>
      </c>
      <c r="G359" s="155">
        <f t="shared" ca="1" si="121"/>
        <v>1.02867201394371</v>
      </c>
      <c r="H359" s="155">
        <f t="shared" ca="1" si="122"/>
        <v>1.01689516</v>
      </c>
      <c r="I359" s="154">
        <f t="shared" si="112"/>
        <v>1.7999999999999999E-2</v>
      </c>
      <c r="J359" s="156">
        <f t="shared" si="113"/>
        <v>43812</v>
      </c>
      <c r="K359" s="157">
        <f t="shared" si="114"/>
        <v>109</v>
      </c>
      <c r="L359" s="158">
        <f t="shared" si="115"/>
        <v>109</v>
      </c>
      <c r="M359" s="159">
        <f t="shared" si="105"/>
        <v>1.0077463209999999</v>
      </c>
      <c r="N359" s="159">
        <f t="shared" ca="1" si="106"/>
        <v>1.0247723559999999</v>
      </c>
      <c r="O359" s="158">
        <f t="shared" si="116"/>
        <v>0</v>
      </c>
      <c r="P359" s="155">
        <f t="shared" ca="1" si="107"/>
        <v>24087.15263303</v>
      </c>
      <c r="Q359" s="160">
        <f t="shared" si="108"/>
        <v>0</v>
      </c>
      <c r="R359" s="155">
        <f t="shared" si="109"/>
        <v>0</v>
      </c>
      <c r="S359" s="161" t="str">
        <f t="shared" si="117"/>
        <v>A+J=</v>
      </c>
      <c r="T359" s="156">
        <f t="shared" si="118"/>
        <v>43997</v>
      </c>
      <c r="U359" s="3"/>
      <c r="V359" s="3"/>
      <c r="W359" s="50"/>
      <c r="X359" s="50"/>
      <c r="Y359" s="22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ht="12.75" x14ac:dyDescent="0.2">
      <c r="A360" s="151">
        <f t="shared" si="110"/>
        <v>43977</v>
      </c>
      <c r="B360" s="152">
        <f t="shared" ca="1" si="119"/>
        <v>996610.75181652</v>
      </c>
      <c r="C360" s="153">
        <f t="shared" si="111"/>
        <v>972340</v>
      </c>
      <c r="D360" s="154">
        <f ca="1">IF(A360&lt;$B$1,VLOOKUP(A360,[1]DI!$A$4:$B$15000,2,FALSE),0)</f>
        <v>2.9000000000000005E-2</v>
      </c>
      <c r="E360" s="155">
        <f t="shared" ca="1" si="120"/>
        <v>1.00011345</v>
      </c>
      <c r="F360" s="155">
        <f ca="1">(TRUNC(PRODUCT($E$12:$E359),16))</f>
        <v>1.0461702667525901</v>
      </c>
      <c r="G360" s="155">
        <f t="shared" ca="1" si="121"/>
        <v>1.02867201394371</v>
      </c>
      <c r="H360" s="155">
        <f t="shared" ca="1" si="122"/>
        <v>1.0170105300000001</v>
      </c>
      <c r="I360" s="154">
        <f t="shared" si="112"/>
        <v>1.7999999999999999E-2</v>
      </c>
      <c r="J360" s="156">
        <f t="shared" si="113"/>
        <v>43812</v>
      </c>
      <c r="K360" s="157">
        <f t="shared" si="114"/>
        <v>110</v>
      </c>
      <c r="L360" s="158">
        <f t="shared" si="115"/>
        <v>110</v>
      </c>
      <c r="M360" s="159">
        <f t="shared" si="105"/>
        <v>1.0078176649999999</v>
      </c>
      <c r="N360" s="159">
        <f t="shared" ca="1" si="106"/>
        <v>1.0249611780000001</v>
      </c>
      <c r="O360" s="158">
        <f t="shared" si="116"/>
        <v>0</v>
      </c>
      <c r="P360" s="155">
        <f t="shared" ca="1" si="107"/>
        <v>24270.751816520002</v>
      </c>
      <c r="Q360" s="160">
        <f t="shared" si="108"/>
        <v>0</v>
      </c>
      <c r="R360" s="155">
        <f t="shared" si="109"/>
        <v>0</v>
      </c>
      <c r="S360" s="161" t="str">
        <f t="shared" si="117"/>
        <v>A+J=</v>
      </c>
      <c r="T360" s="156">
        <f t="shared" si="118"/>
        <v>43997</v>
      </c>
      <c r="U360" s="3"/>
      <c r="V360" s="3"/>
      <c r="W360" s="50"/>
      <c r="X360" s="50"/>
      <c r="Y360" s="22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ht="12.75" x14ac:dyDescent="0.2">
      <c r="A361" s="151">
        <f t="shared" si="110"/>
        <v>43978</v>
      </c>
      <c r="B361" s="152">
        <f t="shared" ca="1" si="119"/>
        <v>996794.38211488002</v>
      </c>
      <c r="C361" s="153">
        <f t="shared" si="111"/>
        <v>972340</v>
      </c>
      <c r="D361" s="154">
        <f ca="1">IF(A361&lt;$B$1,VLOOKUP(A361,[1]DI!$A$4:$B$15000,2,FALSE),0)</f>
        <v>2.9000000000000005E-2</v>
      </c>
      <c r="E361" s="155">
        <f t="shared" ca="1" si="120"/>
        <v>1.00011345</v>
      </c>
      <c r="F361" s="155">
        <f ca="1">(TRUNC(PRODUCT($E$12:$E360),16))</f>
        <v>1.0462889547693499</v>
      </c>
      <c r="G361" s="155">
        <f t="shared" ca="1" si="121"/>
        <v>1.02867201394371</v>
      </c>
      <c r="H361" s="155">
        <f t="shared" ca="1" si="122"/>
        <v>1.0171259100000001</v>
      </c>
      <c r="I361" s="154">
        <f t="shared" si="112"/>
        <v>1.7999999999999999E-2</v>
      </c>
      <c r="J361" s="156">
        <f t="shared" si="113"/>
        <v>43812</v>
      </c>
      <c r="K361" s="157">
        <f t="shared" si="114"/>
        <v>111</v>
      </c>
      <c r="L361" s="158">
        <f t="shared" si="115"/>
        <v>111</v>
      </c>
      <c r="M361" s="159">
        <f t="shared" si="105"/>
        <v>1.0078890149999999</v>
      </c>
      <c r="N361" s="159">
        <f t="shared" ca="1" si="106"/>
        <v>1.025150032</v>
      </c>
      <c r="O361" s="158">
        <f t="shared" si="116"/>
        <v>0</v>
      </c>
      <c r="P361" s="155">
        <f t="shared" ca="1" si="107"/>
        <v>24454.382114880002</v>
      </c>
      <c r="Q361" s="160">
        <f t="shared" si="108"/>
        <v>0</v>
      </c>
      <c r="R361" s="155">
        <f t="shared" si="109"/>
        <v>0</v>
      </c>
      <c r="S361" s="161" t="str">
        <f t="shared" si="117"/>
        <v>A+J=</v>
      </c>
      <c r="T361" s="156">
        <f t="shared" si="118"/>
        <v>43997</v>
      </c>
      <c r="U361" s="3"/>
      <c r="V361" s="3"/>
      <c r="W361" s="50"/>
      <c r="X361" s="50"/>
      <c r="Y361" s="22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ht="12.75" x14ac:dyDescent="0.2">
      <c r="A362" s="151">
        <f t="shared" si="110"/>
        <v>43979</v>
      </c>
      <c r="B362" s="152">
        <f t="shared" ca="1" si="119"/>
        <v>996978.04158343002</v>
      </c>
      <c r="C362" s="153">
        <f t="shared" si="111"/>
        <v>972340</v>
      </c>
      <c r="D362" s="154">
        <f ca="1">IF(A362&lt;$B$1,VLOOKUP(A362,[1]DI!$A$4:$B$15000,2,FALSE),0)</f>
        <v>2.9000000000000005E-2</v>
      </c>
      <c r="E362" s="155">
        <f t="shared" ca="1" si="120"/>
        <v>1.00011345</v>
      </c>
      <c r="F362" s="155">
        <f ca="1">(TRUNC(PRODUCT($E$12:$E361),16))</f>
        <v>1.0464076562512701</v>
      </c>
      <c r="G362" s="155">
        <f t="shared" ca="1" si="121"/>
        <v>1.02867201394371</v>
      </c>
      <c r="H362" s="155">
        <f t="shared" ca="1" si="122"/>
        <v>1.0172413</v>
      </c>
      <c r="I362" s="154">
        <f t="shared" si="112"/>
        <v>1.7999999999999999E-2</v>
      </c>
      <c r="J362" s="156">
        <f t="shared" si="113"/>
        <v>43812</v>
      </c>
      <c r="K362" s="157">
        <f t="shared" si="114"/>
        <v>112</v>
      </c>
      <c r="L362" s="158">
        <f t="shared" si="115"/>
        <v>112</v>
      </c>
      <c r="M362" s="159">
        <f t="shared" si="105"/>
        <v>1.0079603690000001</v>
      </c>
      <c r="N362" s="159">
        <f t="shared" ca="1" si="106"/>
        <v>1.0253389159999999</v>
      </c>
      <c r="O362" s="158">
        <f t="shared" si="116"/>
        <v>0</v>
      </c>
      <c r="P362" s="155">
        <f t="shared" ca="1" si="107"/>
        <v>24638.04158343</v>
      </c>
      <c r="Q362" s="160">
        <f t="shared" si="108"/>
        <v>0</v>
      </c>
      <c r="R362" s="155">
        <f t="shared" si="109"/>
        <v>0</v>
      </c>
      <c r="S362" s="161" t="str">
        <f t="shared" si="117"/>
        <v>A+J=</v>
      </c>
      <c r="T362" s="156">
        <f t="shared" si="118"/>
        <v>43997</v>
      </c>
      <c r="U362" s="3"/>
      <c r="V362" s="3"/>
      <c r="W362" s="50"/>
      <c r="X362" s="50"/>
      <c r="Y362" s="22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ht="12.75" x14ac:dyDescent="0.2">
      <c r="A363" s="151">
        <f t="shared" si="110"/>
        <v>43980</v>
      </c>
      <c r="B363" s="152">
        <f t="shared" ca="1" si="119"/>
        <v>997161.74189028004</v>
      </c>
      <c r="C363" s="153">
        <f t="shared" si="111"/>
        <v>972340</v>
      </c>
      <c r="D363" s="154">
        <f ca="1">IF(A363&lt;$B$1,VLOOKUP(A363,[1]DI!$A$4:$B$15000,2,FALSE),0)</f>
        <v>2.9000000000000005E-2</v>
      </c>
      <c r="E363" s="155">
        <f t="shared" ca="1" si="120"/>
        <v>1.00011345</v>
      </c>
      <c r="F363" s="155">
        <f ca="1">(TRUNC(PRODUCT($E$12:$E362),16))</f>
        <v>1.04652637119987</v>
      </c>
      <c r="G363" s="155">
        <f t="shared" ca="1" si="121"/>
        <v>1.02867201394371</v>
      </c>
      <c r="H363" s="155">
        <f t="shared" ca="1" si="122"/>
        <v>1.0173567100000001</v>
      </c>
      <c r="I363" s="154">
        <f t="shared" si="112"/>
        <v>1.7999999999999999E-2</v>
      </c>
      <c r="J363" s="156">
        <f t="shared" si="113"/>
        <v>43812</v>
      </c>
      <c r="K363" s="157">
        <f t="shared" si="114"/>
        <v>113</v>
      </c>
      <c r="L363" s="158">
        <f t="shared" si="115"/>
        <v>113</v>
      </c>
      <c r="M363" s="159">
        <f t="shared" si="105"/>
        <v>1.008031728</v>
      </c>
      <c r="N363" s="159">
        <f t="shared" ca="1" si="106"/>
        <v>1.025527842</v>
      </c>
      <c r="O363" s="158">
        <f t="shared" si="116"/>
        <v>0</v>
      </c>
      <c r="P363" s="155">
        <f t="shared" ca="1" si="107"/>
        <v>24821.741890279998</v>
      </c>
      <c r="Q363" s="160">
        <f t="shared" si="108"/>
        <v>0</v>
      </c>
      <c r="R363" s="155">
        <f t="shared" si="109"/>
        <v>0</v>
      </c>
      <c r="S363" s="161" t="str">
        <f t="shared" si="117"/>
        <v>A+J=</v>
      </c>
      <c r="T363" s="156">
        <f t="shared" si="118"/>
        <v>43997</v>
      </c>
      <c r="U363" s="3"/>
      <c r="V363" s="3"/>
      <c r="W363" s="50"/>
      <c r="X363" s="50"/>
      <c r="Y363" s="22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ht="12.75" x14ac:dyDescent="0.2">
      <c r="A364" s="151">
        <f t="shared" si="110"/>
        <v>43981</v>
      </c>
      <c r="B364" s="152">
        <f t="shared" ca="1" si="119"/>
        <v>997345.46456094005</v>
      </c>
      <c r="C364" s="153">
        <f t="shared" si="111"/>
        <v>972340</v>
      </c>
      <c r="D364" s="154">
        <f ca="1">IF(A364&lt;$B$1,VLOOKUP(A364,[1]DI!$A$4:$B$15000,2,FALSE),0)</f>
        <v>0</v>
      </c>
      <c r="E364" s="155">
        <f t="shared" ca="1" si="120"/>
        <v>1</v>
      </c>
      <c r="F364" s="155">
        <f ca="1">(TRUNC(PRODUCT($E$12:$E363),16))</f>
        <v>1.0466450996166901</v>
      </c>
      <c r="G364" s="155">
        <f t="shared" ca="1" si="121"/>
        <v>1.02867201394371</v>
      </c>
      <c r="H364" s="155">
        <f t="shared" ca="1" si="122"/>
        <v>1.0174721200000001</v>
      </c>
      <c r="I364" s="154">
        <f t="shared" si="112"/>
        <v>1.7999999999999999E-2</v>
      </c>
      <c r="J364" s="156">
        <f t="shared" si="113"/>
        <v>43812</v>
      </c>
      <c r="K364" s="157">
        <f t="shared" si="114"/>
        <v>113</v>
      </c>
      <c r="L364" s="158">
        <f t="shared" si="115"/>
        <v>114</v>
      </c>
      <c r="M364" s="159">
        <f t="shared" si="105"/>
        <v>1.0081030929999999</v>
      </c>
      <c r="N364" s="159">
        <f t="shared" ca="1" si="106"/>
        <v>1.025716791</v>
      </c>
      <c r="O364" s="158">
        <f t="shared" si="116"/>
        <v>0</v>
      </c>
      <c r="P364" s="155">
        <f t="shared" ca="1" si="107"/>
        <v>25005.46456094</v>
      </c>
      <c r="Q364" s="160">
        <f t="shared" si="108"/>
        <v>0</v>
      </c>
      <c r="R364" s="155">
        <f t="shared" si="109"/>
        <v>0</v>
      </c>
      <c r="S364" s="161" t="str">
        <f t="shared" si="117"/>
        <v>A+J=</v>
      </c>
      <c r="T364" s="156">
        <f t="shared" si="118"/>
        <v>43997</v>
      </c>
      <c r="U364" s="3"/>
      <c r="V364" s="3"/>
      <c r="W364" s="50"/>
      <c r="X364" s="50"/>
      <c r="Y364" s="22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ht="12.75" x14ac:dyDescent="0.2">
      <c r="A365" s="151">
        <f t="shared" si="110"/>
        <v>43982</v>
      </c>
      <c r="B365" s="152">
        <f t="shared" ca="1" si="119"/>
        <v>997345.46456094005</v>
      </c>
      <c r="C365" s="153">
        <f t="shared" si="111"/>
        <v>972340</v>
      </c>
      <c r="D365" s="154">
        <f ca="1">IF(A365&lt;$B$1,VLOOKUP(A365,[1]DI!$A$4:$B$15000,2,FALSE),0)</f>
        <v>0</v>
      </c>
      <c r="E365" s="155">
        <f t="shared" ca="1" si="120"/>
        <v>1</v>
      </c>
      <c r="F365" s="155">
        <f ca="1">(TRUNC(PRODUCT($E$12:$E364),16))</f>
        <v>1.0466450996166901</v>
      </c>
      <c r="G365" s="155">
        <f t="shared" ca="1" si="121"/>
        <v>1.02867201394371</v>
      </c>
      <c r="H365" s="155">
        <f t="shared" ca="1" si="122"/>
        <v>1.0174721200000001</v>
      </c>
      <c r="I365" s="154">
        <f t="shared" si="112"/>
        <v>1.7999999999999999E-2</v>
      </c>
      <c r="J365" s="156">
        <f t="shared" si="113"/>
        <v>43812</v>
      </c>
      <c r="K365" s="157">
        <f t="shared" si="114"/>
        <v>113</v>
      </c>
      <c r="L365" s="158">
        <f t="shared" si="115"/>
        <v>114</v>
      </c>
      <c r="M365" s="159">
        <f t="shared" si="105"/>
        <v>1.0081030929999999</v>
      </c>
      <c r="N365" s="159">
        <f t="shared" ca="1" si="106"/>
        <v>1.025716791</v>
      </c>
      <c r="O365" s="158">
        <f t="shared" si="116"/>
        <v>0</v>
      </c>
      <c r="P365" s="155">
        <f t="shared" ca="1" si="107"/>
        <v>25005.46456094</v>
      </c>
      <c r="Q365" s="160">
        <f t="shared" si="108"/>
        <v>0</v>
      </c>
      <c r="R365" s="155">
        <f t="shared" si="109"/>
        <v>0</v>
      </c>
      <c r="S365" s="161" t="str">
        <f t="shared" si="117"/>
        <v>A+J=</v>
      </c>
      <c r="T365" s="156">
        <f t="shared" si="118"/>
        <v>43997</v>
      </c>
      <c r="U365" s="3"/>
      <c r="V365" s="3"/>
      <c r="W365" s="50"/>
      <c r="X365" s="50"/>
      <c r="Y365" s="22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ht="12.75" x14ac:dyDescent="0.2">
      <c r="A366" s="151">
        <f t="shared" si="110"/>
        <v>43983</v>
      </c>
      <c r="B366" s="152">
        <f t="shared" ca="1" si="119"/>
        <v>997345.46456094005</v>
      </c>
      <c r="C366" s="153">
        <f t="shared" si="111"/>
        <v>972340</v>
      </c>
      <c r="D366" s="154">
        <f ca="1">IF(A366&lt;$B$1,VLOOKUP(A366,[1]DI!$A$4:$B$15000,2,FALSE),0)</f>
        <v>2.9000000000000005E-2</v>
      </c>
      <c r="E366" s="155">
        <f t="shared" ca="1" si="120"/>
        <v>1.00011345</v>
      </c>
      <c r="F366" s="155">
        <f ca="1">(TRUNC(PRODUCT($E$12:$E365),16))</f>
        <v>1.0466450996166901</v>
      </c>
      <c r="G366" s="155">
        <f t="shared" ca="1" si="121"/>
        <v>1.02867201394371</v>
      </c>
      <c r="H366" s="155">
        <f t="shared" ca="1" si="122"/>
        <v>1.0174721200000001</v>
      </c>
      <c r="I366" s="154">
        <f t="shared" si="112"/>
        <v>1.7999999999999999E-2</v>
      </c>
      <c r="J366" s="156">
        <f t="shared" si="113"/>
        <v>43812</v>
      </c>
      <c r="K366" s="157">
        <f t="shared" si="114"/>
        <v>114</v>
      </c>
      <c r="L366" s="158">
        <f t="shared" si="115"/>
        <v>114</v>
      </c>
      <c r="M366" s="159">
        <f t="shared" si="105"/>
        <v>1.0081030929999999</v>
      </c>
      <c r="N366" s="159">
        <f t="shared" ca="1" si="106"/>
        <v>1.025716791</v>
      </c>
      <c r="O366" s="158">
        <f t="shared" si="116"/>
        <v>0</v>
      </c>
      <c r="P366" s="155">
        <f t="shared" ca="1" si="107"/>
        <v>25005.46456094</v>
      </c>
      <c r="Q366" s="160">
        <f t="shared" si="108"/>
        <v>0</v>
      </c>
      <c r="R366" s="155">
        <f t="shared" si="109"/>
        <v>0</v>
      </c>
      <c r="S366" s="161" t="str">
        <f t="shared" si="117"/>
        <v>A+J=</v>
      </c>
      <c r="T366" s="156">
        <f t="shared" si="118"/>
        <v>43997</v>
      </c>
      <c r="U366" s="3"/>
      <c r="V366" s="3"/>
      <c r="W366" s="50"/>
      <c r="X366" s="50"/>
      <c r="Y366" s="22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ht="12.75" x14ac:dyDescent="0.2">
      <c r="A367" s="151">
        <f t="shared" si="110"/>
        <v>43984</v>
      </c>
      <c r="B367" s="152">
        <f t="shared" ca="1" si="119"/>
        <v>997529.23682094004</v>
      </c>
      <c r="C367" s="153">
        <f t="shared" si="111"/>
        <v>972340</v>
      </c>
      <c r="D367" s="154">
        <f ca="1">IF(A367&lt;$B$1,VLOOKUP(A367,[1]DI!$A$4:$B$15000,2,FALSE),0)</f>
        <v>2.9000000000000005E-2</v>
      </c>
      <c r="E367" s="155">
        <f t="shared" ca="1" si="120"/>
        <v>1.00011345</v>
      </c>
      <c r="F367" s="155">
        <f ca="1">(TRUNC(PRODUCT($E$12:$E366),16))</f>
        <v>1.0467638415032401</v>
      </c>
      <c r="G367" s="155">
        <f t="shared" ca="1" si="121"/>
        <v>1.02867201394371</v>
      </c>
      <c r="H367" s="155">
        <f t="shared" ca="1" si="122"/>
        <v>1.0175875599999999</v>
      </c>
      <c r="I367" s="154">
        <f t="shared" si="112"/>
        <v>1.7999999999999999E-2</v>
      </c>
      <c r="J367" s="156">
        <f t="shared" si="113"/>
        <v>43812</v>
      </c>
      <c r="K367" s="157">
        <f t="shared" si="114"/>
        <v>115</v>
      </c>
      <c r="L367" s="158">
        <f t="shared" si="115"/>
        <v>115</v>
      </c>
      <c r="M367" s="159">
        <f t="shared" si="105"/>
        <v>1.0081744619999999</v>
      </c>
      <c r="N367" s="159">
        <f t="shared" ca="1" si="106"/>
        <v>1.025905791</v>
      </c>
      <c r="O367" s="158">
        <f t="shared" si="116"/>
        <v>0</v>
      </c>
      <c r="P367" s="155">
        <f t="shared" ca="1" si="107"/>
        <v>25189.236820940001</v>
      </c>
      <c r="Q367" s="160">
        <f t="shared" si="108"/>
        <v>0</v>
      </c>
      <c r="R367" s="155">
        <f t="shared" si="109"/>
        <v>0</v>
      </c>
      <c r="S367" s="161" t="str">
        <f t="shared" si="117"/>
        <v>A+J=</v>
      </c>
      <c r="T367" s="156">
        <f t="shared" si="118"/>
        <v>43997</v>
      </c>
      <c r="U367" s="3"/>
      <c r="V367" s="3"/>
      <c r="W367" s="50"/>
      <c r="X367" s="51"/>
      <c r="Y367" s="22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ht="12.75" x14ac:dyDescent="0.2">
      <c r="A368" s="151">
        <f t="shared" si="110"/>
        <v>43985</v>
      </c>
      <c r="B368" s="152">
        <f t="shared" ca="1" si="119"/>
        <v>997713.03047242004</v>
      </c>
      <c r="C368" s="153">
        <f t="shared" si="111"/>
        <v>972340</v>
      </c>
      <c r="D368" s="154">
        <f ca="1">IF(A368&lt;$B$1,VLOOKUP(A368,[1]DI!$A$4:$B$15000,2,FALSE),0)</f>
        <v>2.9000000000000005E-2</v>
      </c>
      <c r="E368" s="155">
        <f t="shared" ca="1" si="120"/>
        <v>1.00011345</v>
      </c>
      <c r="F368" s="155">
        <f ca="1">(TRUNC(PRODUCT($E$12:$E367),16))</f>
        <v>1.04688259686106</v>
      </c>
      <c r="G368" s="155">
        <f t="shared" ca="1" si="121"/>
        <v>1.02867201394371</v>
      </c>
      <c r="H368" s="155">
        <f t="shared" ca="1" si="122"/>
        <v>1.017703</v>
      </c>
      <c r="I368" s="154">
        <f t="shared" si="112"/>
        <v>1.7999999999999999E-2</v>
      </c>
      <c r="J368" s="156">
        <f t="shared" si="113"/>
        <v>43812</v>
      </c>
      <c r="K368" s="157">
        <f t="shared" si="114"/>
        <v>116</v>
      </c>
      <c r="L368" s="158">
        <f t="shared" si="115"/>
        <v>116</v>
      </c>
      <c r="M368" s="159">
        <f t="shared" si="105"/>
        <v>1.008245837</v>
      </c>
      <c r="N368" s="159">
        <f t="shared" ca="1" si="106"/>
        <v>1.026094813</v>
      </c>
      <c r="O368" s="158">
        <f t="shared" si="116"/>
        <v>0</v>
      </c>
      <c r="P368" s="155">
        <f t="shared" ca="1" si="107"/>
        <v>25373.03047242</v>
      </c>
      <c r="Q368" s="160">
        <f t="shared" si="108"/>
        <v>0</v>
      </c>
      <c r="R368" s="155">
        <f t="shared" si="109"/>
        <v>0</v>
      </c>
      <c r="S368" s="161" t="str">
        <f t="shared" si="117"/>
        <v>A+J=</v>
      </c>
      <c r="T368" s="156">
        <f t="shared" si="118"/>
        <v>43997</v>
      </c>
      <c r="U368" s="3"/>
      <c r="V368" s="3"/>
      <c r="W368" s="50"/>
      <c r="X368" s="50"/>
      <c r="Y368" s="22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ht="12.75" x14ac:dyDescent="0.2">
      <c r="A369" s="151">
        <f t="shared" si="110"/>
        <v>43986</v>
      </c>
      <c r="B369" s="152">
        <f t="shared" ca="1" si="119"/>
        <v>997896.86496218003</v>
      </c>
      <c r="C369" s="153">
        <f t="shared" si="111"/>
        <v>972340</v>
      </c>
      <c r="D369" s="154">
        <f ca="1">IF(A369&lt;$B$1,VLOOKUP(A369,[1]DI!$A$4:$B$15000,2,FALSE),0)</f>
        <v>2.9000000000000005E-2</v>
      </c>
      <c r="E369" s="155">
        <f t="shared" ca="1" si="120"/>
        <v>1.00011345</v>
      </c>
      <c r="F369" s="155">
        <f ca="1">(TRUNC(PRODUCT($E$12:$E368),16))</f>
        <v>1.0470013656916699</v>
      </c>
      <c r="G369" s="155">
        <f t="shared" ca="1" si="121"/>
        <v>1.02867201394371</v>
      </c>
      <c r="H369" s="155">
        <f t="shared" ca="1" si="122"/>
        <v>1.01781846</v>
      </c>
      <c r="I369" s="154">
        <f t="shared" si="112"/>
        <v>1.7999999999999999E-2</v>
      </c>
      <c r="J369" s="156">
        <f t="shared" si="113"/>
        <v>43812</v>
      </c>
      <c r="K369" s="157">
        <f t="shared" si="114"/>
        <v>117</v>
      </c>
      <c r="L369" s="158">
        <f t="shared" si="115"/>
        <v>117</v>
      </c>
      <c r="M369" s="159">
        <f t="shared" si="105"/>
        <v>1.0083172170000001</v>
      </c>
      <c r="N369" s="159">
        <f t="shared" ca="1" si="106"/>
        <v>1.026283877</v>
      </c>
      <c r="O369" s="158">
        <f t="shared" si="116"/>
        <v>0</v>
      </c>
      <c r="P369" s="155">
        <f t="shared" ca="1" si="107"/>
        <v>25556.86496218</v>
      </c>
      <c r="Q369" s="160">
        <f t="shared" si="108"/>
        <v>0</v>
      </c>
      <c r="R369" s="155">
        <f t="shared" si="109"/>
        <v>0</v>
      </c>
      <c r="S369" s="161" t="str">
        <f t="shared" si="117"/>
        <v>A+J=</v>
      </c>
      <c r="T369" s="156">
        <f t="shared" si="118"/>
        <v>43997</v>
      </c>
      <c r="U369" s="3"/>
      <c r="V369" s="3"/>
      <c r="W369" s="50"/>
      <c r="X369" s="50"/>
      <c r="Y369" s="22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ht="12.75" x14ac:dyDescent="0.2">
      <c r="A370" s="151">
        <f t="shared" si="110"/>
        <v>43987</v>
      </c>
      <c r="B370" s="152">
        <f t="shared" ca="1" si="119"/>
        <v>998080.72959448001</v>
      </c>
      <c r="C370" s="153">
        <f t="shared" si="111"/>
        <v>972340</v>
      </c>
      <c r="D370" s="154">
        <f ca="1">IF(A370&lt;$B$1,VLOOKUP(A370,[1]DI!$A$4:$B$15000,2,FALSE),0)</f>
        <v>2.9000000000000005E-2</v>
      </c>
      <c r="E370" s="155">
        <f t="shared" ca="1" si="120"/>
        <v>1.00011345</v>
      </c>
      <c r="F370" s="155">
        <f ca="1">(TRUNC(PRODUCT($E$12:$E369),16))</f>
        <v>1.0471201479966099</v>
      </c>
      <c r="G370" s="155">
        <f t="shared" ca="1" si="121"/>
        <v>1.02867201394371</v>
      </c>
      <c r="H370" s="155">
        <f t="shared" ca="1" si="122"/>
        <v>1.0179339300000001</v>
      </c>
      <c r="I370" s="154">
        <f t="shared" si="112"/>
        <v>1.7999999999999999E-2</v>
      </c>
      <c r="J370" s="156">
        <f t="shared" si="113"/>
        <v>43812</v>
      </c>
      <c r="K370" s="157">
        <f t="shared" si="114"/>
        <v>118</v>
      </c>
      <c r="L370" s="158">
        <f t="shared" si="115"/>
        <v>118</v>
      </c>
      <c r="M370" s="159">
        <f t="shared" si="105"/>
        <v>1.0083886010000001</v>
      </c>
      <c r="N370" s="159">
        <f t="shared" ca="1" si="106"/>
        <v>1.0264729720000001</v>
      </c>
      <c r="O370" s="158">
        <f t="shared" si="116"/>
        <v>0</v>
      </c>
      <c r="P370" s="155">
        <f t="shared" ca="1" si="107"/>
        <v>25740.729594479999</v>
      </c>
      <c r="Q370" s="160">
        <f t="shared" si="108"/>
        <v>0</v>
      </c>
      <c r="R370" s="155">
        <f t="shared" si="109"/>
        <v>0</v>
      </c>
      <c r="S370" s="161" t="str">
        <f t="shared" si="117"/>
        <v>A+J=</v>
      </c>
      <c r="T370" s="156">
        <f t="shared" si="118"/>
        <v>43997</v>
      </c>
      <c r="U370" s="3"/>
      <c r="V370" s="3"/>
      <c r="W370" s="50"/>
      <c r="X370" s="50"/>
      <c r="Y370" s="22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ht="12.75" x14ac:dyDescent="0.2">
      <c r="A371" s="151">
        <f t="shared" si="110"/>
        <v>43988</v>
      </c>
      <c r="B371" s="152">
        <f t="shared" ca="1" si="119"/>
        <v>998264.63506505999</v>
      </c>
      <c r="C371" s="153">
        <f t="shared" si="111"/>
        <v>972340</v>
      </c>
      <c r="D371" s="154">
        <f ca="1">IF(A371&lt;$B$1,VLOOKUP(A371,[1]DI!$A$4:$B$15000,2,FALSE),0)</f>
        <v>0</v>
      </c>
      <c r="E371" s="155">
        <f t="shared" ca="1" si="120"/>
        <v>1</v>
      </c>
      <c r="F371" s="155">
        <f ca="1">(TRUNC(PRODUCT($E$12:$E370),16))</f>
        <v>1.0472389437773999</v>
      </c>
      <c r="G371" s="155">
        <f t="shared" ca="1" si="121"/>
        <v>1.02867201394371</v>
      </c>
      <c r="H371" s="155">
        <f t="shared" ca="1" si="122"/>
        <v>1.0180494200000001</v>
      </c>
      <c r="I371" s="154">
        <f t="shared" si="112"/>
        <v>1.7999999999999999E-2</v>
      </c>
      <c r="J371" s="156">
        <f t="shared" si="113"/>
        <v>43812</v>
      </c>
      <c r="K371" s="157">
        <f t="shared" si="114"/>
        <v>118</v>
      </c>
      <c r="L371" s="158">
        <f t="shared" si="115"/>
        <v>119</v>
      </c>
      <c r="M371" s="159">
        <f t="shared" si="105"/>
        <v>1.0084599910000001</v>
      </c>
      <c r="N371" s="159">
        <f t="shared" ca="1" si="106"/>
        <v>1.0266621090000001</v>
      </c>
      <c r="O371" s="158">
        <f t="shared" si="116"/>
        <v>0</v>
      </c>
      <c r="P371" s="155">
        <f t="shared" ca="1" si="107"/>
        <v>25924.63506506</v>
      </c>
      <c r="Q371" s="160">
        <f t="shared" si="108"/>
        <v>0</v>
      </c>
      <c r="R371" s="155">
        <f t="shared" si="109"/>
        <v>0</v>
      </c>
      <c r="S371" s="161" t="str">
        <f t="shared" si="117"/>
        <v>A+J=</v>
      </c>
      <c r="T371" s="156">
        <f t="shared" si="118"/>
        <v>43997</v>
      </c>
      <c r="U371" s="3"/>
      <c r="V371" s="3"/>
      <c r="W371" s="50"/>
      <c r="X371" s="50"/>
      <c r="Y371" s="22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ht="12.75" x14ac:dyDescent="0.2">
      <c r="A372" s="151">
        <f t="shared" si="110"/>
        <v>43989</v>
      </c>
      <c r="B372" s="152">
        <f t="shared" ca="1" si="119"/>
        <v>998264.63506505999</v>
      </c>
      <c r="C372" s="153">
        <f t="shared" si="111"/>
        <v>972340</v>
      </c>
      <c r="D372" s="154">
        <f ca="1">IF(A372&lt;$B$1,VLOOKUP(A372,[1]DI!$A$4:$B$15000,2,FALSE),0)</f>
        <v>0</v>
      </c>
      <c r="E372" s="155">
        <f t="shared" ca="1" si="120"/>
        <v>1</v>
      </c>
      <c r="F372" s="155">
        <f ca="1">(TRUNC(PRODUCT($E$12:$E371),16))</f>
        <v>1.0472389437773999</v>
      </c>
      <c r="G372" s="155">
        <f t="shared" ca="1" si="121"/>
        <v>1.02867201394371</v>
      </c>
      <c r="H372" s="155">
        <f t="shared" ca="1" si="122"/>
        <v>1.0180494200000001</v>
      </c>
      <c r="I372" s="154">
        <f t="shared" si="112"/>
        <v>1.7999999999999999E-2</v>
      </c>
      <c r="J372" s="156">
        <f t="shared" si="113"/>
        <v>43812</v>
      </c>
      <c r="K372" s="157">
        <f t="shared" si="114"/>
        <v>118</v>
      </c>
      <c r="L372" s="158">
        <f t="shared" si="115"/>
        <v>119</v>
      </c>
      <c r="M372" s="159">
        <f t="shared" si="105"/>
        <v>1.0084599910000001</v>
      </c>
      <c r="N372" s="159">
        <f t="shared" ca="1" si="106"/>
        <v>1.0266621090000001</v>
      </c>
      <c r="O372" s="158">
        <f t="shared" si="116"/>
        <v>0</v>
      </c>
      <c r="P372" s="155">
        <f t="shared" ca="1" si="107"/>
        <v>25924.63506506</v>
      </c>
      <c r="Q372" s="160">
        <f t="shared" si="108"/>
        <v>0</v>
      </c>
      <c r="R372" s="155">
        <f t="shared" si="109"/>
        <v>0</v>
      </c>
      <c r="S372" s="161" t="str">
        <f t="shared" si="117"/>
        <v>A+J=</v>
      </c>
      <c r="T372" s="156">
        <f t="shared" si="118"/>
        <v>43997</v>
      </c>
      <c r="U372" s="3"/>
      <c r="V372" s="3"/>
      <c r="W372" s="50"/>
      <c r="X372" s="50"/>
      <c r="Y372" s="22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ht="12.75" x14ac:dyDescent="0.2">
      <c r="A373" s="151">
        <f t="shared" si="110"/>
        <v>43990</v>
      </c>
      <c r="B373" s="152">
        <f t="shared" ca="1" si="119"/>
        <v>998264.63506505999</v>
      </c>
      <c r="C373" s="153">
        <f t="shared" si="111"/>
        <v>972340</v>
      </c>
      <c r="D373" s="154">
        <f ca="1">IF(A373&lt;$B$1,VLOOKUP(A373,[1]DI!$A$4:$B$15000,2,FALSE),0)</f>
        <v>2.9000000000000005E-2</v>
      </c>
      <c r="E373" s="155">
        <f t="shared" ca="1" si="120"/>
        <v>1.00011345</v>
      </c>
      <c r="F373" s="155">
        <f ca="1">(TRUNC(PRODUCT($E$12:$E372),16))</f>
        <v>1.0472389437773999</v>
      </c>
      <c r="G373" s="155">
        <f t="shared" ca="1" si="121"/>
        <v>1.02867201394371</v>
      </c>
      <c r="H373" s="155">
        <f t="shared" ca="1" si="122"/>
        <v>1.0180494200000001</v>
      </c>
      <c r="I373" s="154">
        <f t="shared" si="112"/>
        <v>1.7999999999999999E-2</v>
      </c>
      <c r="J373" s="156">
        <f t="shared" si="113"/>
        <v>43812</v>
      </c>
      <c r="K373" s="157">
        <f t="shared" si="114"/>
        <v>119</v>
      </c>
      <c r="L373" s="158">
        <f t="shared" si="115"/>
        <v>119</v>
      </c>
      <c r="M373" s="159">
        <f t="shared" si="105"/>
        <v>1.0084599910000001</v>
      </c>
      <c r="N373" s="159">
        <f t="shared" ca="1" si="106"/>
        <v>1.0266621090000001</v>
      </c>
      <c r="O373" s="158">
        <f t="shared" si="116"/>
        <v>0</v>
      </c>
      <c r="P373" s="155">
        <f t="shared" ca="1" si="107"/>
        <v>25924.63506506</v>
      </c>
      <c r="Q373" s="160">
        <f t="shared" si="108"/>
        <v>0</v>
      </c>
      <c r="R373" s="155">
        <f t="shared" si="109"/>
        <v>0</v>
      </c>
      <c r="S373" s="161" t="str">
        <f t="shared" si="117"/>
        <v>A+J=</v>
      </c>
      <c r="T373" s="156">
        <f t="shared" si="118"/>
        <v>43997</v>
      </c>
      <c r="U373" s="3"/>
      <c r="V373" s="3"/>
      <c r="W373" s="50"/>
      <c r="X373" s="50"/>
      <c r="Y373" s="22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ht="12.75" x14ac:dyDescent="0.2">
      <c r="A374" s="151">
        <f t="shared" si="110"/>
        <v>43991</v>
      </c>
      <c r="B374" s="152">
        <f t="shared" ca="1" si="119"/>
        <v>998448.56192710996</v>
      </c>
      <c r="C374" s="153">
        <f t="shared" si="111"/>
        <v>972340</v>
      </c>
      <c r="D374" s="154">
        <f ca="1">IF(A374&lt;$B$1,VLOOKUP(A374,[1]DI!$A$4:$B$15000,2,FALSE),0)</f>
        <v>2.9000000000000005E-2</v>
      </c>
      <c r="E374" s="155">
        <f t="shared" ca="1" si="120"/>
        <v>1.00011345</v>
      </c>
      <c r="F374" s="155">
        <f ca="1">(TRUNC(PRODUCT($E$12:$E373),16))</f>
        <v>1.04735775303557</v>
      </c>
      <c r="G374" s="155">
        <f t="shared" ca="1" si="121"/>
        <v>1.02867201394371</v>
      </c>
      <c r="H374" s="155">
        <f t="shared" ca="1" si="122"/>
        <v>1.0181649100000001</v>
      </c>
      <c r="I374" s="154">
        <f t="shared" si="112"/>
        <v>1.7999999999999999E-2</v>
      </c>
      <c r="J374" s="156">
        <f t="shared" si="113"/>
        <v>43812</v>
      </c>
      <c r="K374" s="157">
        <f t="shared" si="114"/>
        <v>120</v>
      </c>
      <c r="L374" s="158">
        <f t="shared" si="115"/>
        <v>120</v>
      </c>
      <c r="M374" s="159">
        <f t="shared" si="105"/>
        <v>1.008531386</v>
      </c>
      <c r="N374" s="159">
        <f t="shared" ca="1" si="106"/>
        <v>1.0268512679999999</v>
      </c>
      <c r="O374" s="158">
        <f t="shared" si="116"/>
        <v>0</v>
      </c>
      <c r="P374" s="155">
        <f t="shared" ca="1" si="107"/>
        <v>26108.56192711</v>
      </c>
      <c r="Q374" s="160">
        <f t="shared" si="108"/>
        <v>0</v>
      </c>
      <c r="R374" s="155">
        <f t="shared" si="109"/>
        <v>0</v>
      </c>
      <c r="S374" s="161" t="str">
        <f t="shared" si="117"/>
        <v>A+J=</v>
      </c>
      <c r="T374" s="156">
        <f t="shared" si="118"/>
        <v>43997</v>
      </c>
      <c r="U374" s="3"/>
      <c r="V374" s="3"/>
      <c r="W374" s="50"/>
      <c r="X374" s="50"/>
      <c r="Y374" s="22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ht="12.75" x14ac:dyDescent="0.2">
      <c r="A375" s="151">
        <f t="shared" si="110"/>
        <v>43992</v>
      </c>
      <c r="B375" s="152">
        <f t="shared" ca="1" si="119"/>
        <v>998632.53935086005</v>
      </c>
      <c r="C375" s="153">
        <f t="shared" si="111"/>
        <v>972340</v>
      </c>
      <c r="D375" s="154">
        <f ca="1">IF(A375&lt;$B$1,VLOOKUP(A375,[1]DI!$A$4:$B$15000,2,FALSE),0)</f>
        <v>2.9000000000000005E-2</v>
      </c>
      <c r="E375" s="155">
        <f t="shared" ca="1" si="120"/>
        <v>1.00011345</v>
      </c>
      <c r="F375" s="155">
        <f ca="1">(TRUNC(PRODUCT($E$12:$E374),16))</f>
        <v>1.0474765757726501</v>
      </c>
      <c r="G375" s="155">
        <f t="shared" ca="1" si="121"/>
        <v>1.02867201394371</v>
      </c>
      <c r="H375" s="155">
        <f t="shared" ca="1" si="122"/>
        <v>1.0182804299999999</v>
      </c>
      <c r="I375" s="154">
        <f t="shared" si="112"/>
        <v>1.7999999999999999E-2</v>
      </c>
      <c r="J375" s="156">
        <f t="shared" si="113"/>
        <v>43812</v>
      </c>
      <c r="K375" s="157">
        <f t="shared" si="114"/>
        <v>121</v>
      </c>
      <c r="L375" s="158">
        <f t="shared" si="115"/>
        <v>121</v>
      </c>
      <c r="M375" s="159">
        <f t="shared" si="105"/>
        <v>1.008602786</v>
      </c>
      <c r="N375" s="159">
        <f t="shared" ca="1" si="106"/>
        <v>1.0270404790000001</v>
      </c>
      <c r="O375" s="158">
        <f t="shared" si="116"/>
        <v>0</v>
      </c>
      <c r="P375" s="155">
        <f t="shared" ca="1" si="107"/>
        <v>26292.539350859999</v>
      </c>
      <c r="Q375" s="160">
        <f t="shared" si="108"/>
        <v>0</v>
      </c>
      <c r="R375" s="155">
        <f t="shared" si="109"/>
        <v>0</v>
      </c>
      <c r="S375" s="161" t="str">
        <f t="shared" si="117"/>
        <v>A+J=</v>
      </c>
      <c r="T375" s="156">
        <f t="shared" si="118"/>
        <v>43997</v>
      </c>
      <c r="U375" s="3"/>
      <c r="V375" s="3"/>
      <c r="W375" s="50"/>
      <c r="X375" s="50"/>
      <c r="Y375" s="22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ht="12.75" x14ac:dyDescent="0.2">
      <c r="A376" s="151">
        <f t="shared" si="110"/>
        <v>43993</v>
      </c>
      <c r="B376" s="152">
        <f t="shared" ca="1" si="119"/>
        <v>998816.53622140002</v>
      </c>
      <c r="C376" s="153">
        <f t="shared" si="111"/>
        <v>972340</v>
      </c>
      <c r="D376" s="154">
        <f ca="1">IF(A376&lt;$B$1,VLOOKUP(A376,[1]DI!$A$4:$B$15000,2,FALSE),0)</f>
        <v>0</v>
      </c>
      <c r="E376" s="155">
        <f t="shared" ca="1" si="120"/>
        <v>1</v>
      </c>
      <c r="F376" s="155">
        <f ca="1">(TRUNC(PRODUCT($E$12:$E375),16))</f>
        <v>1.04759541199017</v>
      </c>
      <c r="G376" s="155">
        <f t="shared" ca="1" si="121"/>
        <v>1.02867201394371</v>
      </c>
      <c r="H376" s="155">
        <f t="shared" ca="1" si="122"/>
        <v>1.0183959499999999</v>
      </c>
      <c r="I376" s="154">
        <f t="shared" si="112"/>
        <v>1.7999999999999999E-2</v>
      </c>
      <c r="J376" s="156">
        <f t="shared" si="113"/>
        <v>43812</v>
      </c>
      <c r="K376" s="157">
        <f t="shared" si="114"/>
        <v>121</v>
      </c>
      <c r="L376" s="158">
        <f t="shared" si="115"/>
        <v>122</v>
      </c>
      <c r="M376" s="159">
        <f t="shared" si="105"/>
        <v>1.00867419</v>
      </c>
      <c r="N376" s="159">
        <f t="shared" ca="1" si="106"/>
        <v>1.0272297100000001</v>
      </c>
      <c r="O376" s="158">
        <f t="shared" si="116"/>
        <v>0</v>
      </c>
      <c r="P376" s="155">
        <f t="shared" ca="1" si="107"/>
        <v>26476.536221400002</v>
      </c>
      <c r="Q376" s="160">
        <f t="shared" si="108"/>
        <v>0</v>
      </c>
      <c r="R376" s="155">
        <f t="shared" si="109"/>
        <v>0</v>
      </c>
      <c r="S376" s="161" t="str">
        <f t="shared" si="117"/>
        <v>A+J=</v>
      </c>
      <c r="T376" s="156">
        <f t="shared" si="118"/>
        <v>43997</v>
      </c>
      <c r="U376" s="3"/>
      <c r="V376" s="3"/>
      <c r="W376" s="50"/>
      <c r="X376" s="50"/>
      <c r="Y376" s="22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ht="12.75" x14ac:dyDescent="0.2">
      <c r="A377" s="151">
        <f t="shared" si="110"/>
        <v>43994</v>
      </c>
      <c r="B377" s="152">
        <f t="shared" ca="1" si="119"/>
        <v>998816.53622140002</v>
      </c>
      <c r="C377" s="153">
        <f t="shared" si="111"/>
        <v>972340</v>
      </c>
      <c r="D377" s="154">
        <f ca="1">IF(A377&lt;$B$1,VLOOKUP(A377,[1]DI!$A$4:$B$15000,2,FALSE),0)</f>
        <v>2.9000000000000005E-2</v>
      </c>
      <c r="E377" s="155">
        <f t="shared" ca="1" si="120"/>
        <v>1.00011345</v>
      </c>
      <c r="F377" s="155">
        <f ca="1">(TRUNC(PRODUCT($E$12:$E376),16))</f>
        <v>1.04759541199017</v>
      </c>
      <c r="G377" s="155">
        <f t="shared" ca="1" si="121"/>
        <v>1.02867201394371</v>
      </c>
      <c r="H377" s="155">
        <f t="shared" ca="1" si="122"/>
        <v>1.0183959499999999</v>
      </c>
      <c r="I377" s="154">
        <f t="shared" si="112"/>
        <v>1.7999999999999999E-2</v>
      </c>
      <c r="J377" s="156">
        <f t="shared" si="113"/>
        <v>43812</v>
      </c>
      <c r="K377" s="157">
        <f t="shared" si="114"/>
        <v>122</v>
      </c>
      <c r="L377" s="158">
        <f t="shared" si="115"/>
        <v>122</v>
      </c>
      <c r="M377" s="159">
        <f t="shared" si="105"/>
        <v>1.00867419</v>
      </c>
      <c r="N377" s="159">
        <f t="shared" ca="1" si="106"/>
        <v>1.0272297100000001</v>
      </c>
      <c r="O377" s="158">
        <f t="shared" si="116"/>
        <v>0</v>
      </c>
      <c r="P377" s="155">
        <f t="shared" ca="1" si="107"/>
        <v>26476.536221400002</v>
      </c>
      <c r="Q377" s="160">
        <f t="shared" si="108"/>
        <v>0</v>
      </c>
      <c r="R377" s="155">
        <f t="shared" si="109"/>
        <v>0</v>
      </c>
      <c r="S377" s="161" t="str">
        <f t="shared" si="117"/>
        <v>A+J=</v>
      </c>
      <c r="T377" s="156">
        <f t="shared" si="118"/>
        <v>43997</v>
      </c>
      <c r="U377" s="35"/>
      <c r="V377" s="35"/>
      <c r="W377" s="50"/>
      <c r="X377" s="51"/>
      <c r="Y377" s="22"/>
      <c r="Z377" s="1"/>
      <c r="AA377" s="3"/>
      <c r="AB377" s="3"/>
      <c r="AC377" s="3"/>
      <c r="AD377" s="3"/>
      <c r="AE377" s="35"/>
      <c r="AF377" s="36"/>
      <c r="AG377" s="35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</row>
    <row r="378" spans="1:148" ht="12.75" x14ac:dyDescent="0.2">
      <c r="A378" s="151">
        <f t="shared" si="110"/>
        <v>43995</v>
      </c>
      <c r="B378" s="152">
        <f t="shared" ca="1" si="119"/>
        <v>999000.57490255998</v>
      </c>
      <c r="C378" s="153">
        <f t="shared" si="111"/>
        <v>972340</v>
      </c>
      <c r="D378" s="154">
        <f ca="1">IF(A378&lt;$B$1,VLOOKUP(A378,[1]DI!$A$4:$B$15000,2,FALSE),0)</f>
        <v>0</v>
      </c>
      <c r="E378" s="155">
        <f t="shared" ca="1" si="120"/>
        <v>1</v>
      </c>
      <c r="F378" s="155">
        <f ca="1">(TRUNC(PRODUCT($E$12:$E377),16))</f>
        <v>1.04771426168966</v>
      </c>
      <c r="G378" s="155">
        <f t="shared" ca="1" si="121"/>
        <v>1.02867201394371</v>
      </c>
      <c r="H378" s="155">
        <f t="shared" ca="1" si="122"/>
        <v>1.0185114900000001</v>
      </c>
      <c r="I378" s="154">
        <f t="shared" si="112"/>
        <v>1.7999999999999999E-2</v>
      </c>
      <c r="J378" s="156">
        <f t="shared" si="113"/>
        <v>43812</v>
      </c>
      <c r="K378" s="157">
        <f t="shared" si="114"/>
        <v>122</v>
      </c>
      <c r="L378" s="158">
        <f t="shared" si="115"/>
        <v>123</v>
      </c>
      <c r="M378" s="159">
        <f t="shared" si="105"/>
        <v>1.0087455999999999</v>
      </c>
      <c r="N378" s="159">
        <f t="shared" ca="1" si="106"/>
        <v>1.0274189840000001</v>
      </c>
      <c r="O378" s="158">
        <f t="shared" si="116"/>
        <v>0</v>
      </c>
      <c r="P378" s="155">
        <f t="shared" ca="1" si="107"/>
        <v>26660.574902560002</v>
      </c>
      <c r="Q378" s="160">
        <f t="shared" si="108"/>
        <v>0</v>
      </c>
      <c r="R378" s="155">
        <f t="shared" si="109"/>
        <v>0</v>
      </c>
      <c r="S378" s="161" t="str">
        <f t="shared" si="117"/>
        <v>A+J=</v>
      </c>
      <c r="T378" s="156">
        <f t="shared" si="118"/>
        <v>43997</v>
      </c>
      <c r="U378" s="35"/>
      <c r="V378" s="35"/>
      <c r="W378" s="50"/>
      <c r="X378" s="50"/>
      <c r="Y378" s="22"/>
      <c r="Z378" s="1"/>
      <c r="AA378" s="3"/>
      <c r="AB378" s="3"/>
      <c r="AC378" s="3"/>
      <c r="AD378" s="3"/>
      <c r="AE378" s="35"/>
      <c r="AF378" s="36"/>
      <c r="AG378" s="35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</row>
    <row r="379" spans="1:148" ht="12.75" x14ac:dyDescent="0.2">
      <c r="A379" s="151">
        <f t="shared" si="110"/>
        <v>43996</v>
      </c>
      <c r="B379" s="152">
        <f t="shared" ca="1" si="119"/>
        <v>999000.57490255998</v>
      </c>
      <c r="C379" s="153">
        <f t="shared" si="111"/>
        <v>972340</v>
      </c>
      <c r="D379" s="154">
        <f ca="1">IF(A379&lt;$B$1,VLOOKUP(A379,[1]DI!$A$4:$B$15000,2,FALSE),0)</f>
        <v>0</v>
      </c>
      <c r="E379" s="155">
        <f t="shared" ca="1" si="120"/>
        <v>1</v>
      </c>
      <c r="F379" s="155">
        <f ca="1">(TRUNC(PRODUCT($E$12:$E378),16))</f>
        <v>1.04771426168966</v>
      </c>
      <c r="G379" s="155">
        <f t="shared" ca="1" si="121"/>
        <v>1.02867201394371</v>
      </c>
      <c r="H379" s="155">
        <f t="shared" ca="1" si="122"/>
        <v>1.0185114900000001</v>
      </c>
      <c r="I379" s="154">
        <f t="shared" si="112"/>
        <v>1.7999999999999999E-2</v>
      </c>
      <c r="J379" s="156">
        <f t="shared" si="113"/>
        <v>43812</v>
      </c>
      <c r="K379" s="157">
        <f t="shared" si="114"/>
        <v>122</v>
      </c>
      <c r="L379" s="158">
        <f t="shared" si="115"/>
        <v>123</v>
      </c>
      <c r="M379" s="159">
        <f t="shared" si="105"/>
        <v>1.0087455999999999</v>
      </c>
      <c r="N379" s="159">
        <f t="shared" ca="1" si="106"/>
        <v>1.0274189840000001</v>
      </c>
      <c r="O379" s="158">
        <f t="shared" si="116"/>
        <v>0</v>
      </c>
      <c r="P379" s="155">
        <f t="shared" ca="1" si="107"/>
        <v>26660.574902560002</v>
      </c>
      <c r="Q379" s="160">
        <f t="shared" si="108"/>
        <v>0</v>
      </c>
      <c r="R379" s="155">
        <f t="shared" si="109"/>
        <v>0</v>
      </c>
      <c r="S379" s="161" t="str">
        <f t="shared" si="117"/>
        <v>A+J=</v>
      </c>
      <c r="T379" s="156">
        <f t="shared" si="118"/>
        <v>43997</v>
      </c>
      <c r="U379" s="3"/>
      <c r="V379" s="3"/>
      <c r="W379" s="50"/>
      <c r="X379" s="50"/>
      <c r="Y379" s="22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ht="12.75" x14ac:dyDescent="0.2">
      <c r="A380" s="151">
        <f t="shared" si="110"/>
        <v>43997</v>
      </c>
      <c r="B380" s="152">
        <f t="shared" ca="1" si="119"/>
        <v>999000.57490255998</v>
      </c>
      <c r="C380" s="153">
        <f t="shared" si="111"/>
        <v>972340</v>
      </c>
      <c r="D380" s="154">
        <f ca="1">IF(A380&lt;$B$1,VLOOKUP(A380,[1]DI!$A$4:$B$15000,2,FALSE),0)</f>
        <v>2.9000000000000005E-2</v>
      </c>
      <c r="E380" s="155">
        <f t="shared" ca="1" si="120"/>
        <v>1.00011345</v>
      </c>
      <c r="F380" s="155">
        <f ca="1">(TRUNC(PRODUCT($E$12:$E379),16))</f>
        <v>1.04771426168966</v>
      </c>
      <c r="G380" s="155">
        <f t="shared" ca="1" si="121"/>
        <v>1.02867201394371</v>
      </c>
      <c r="H380" s="155">
        <f t="shared" ca="1" si="122"/>
        <v>1.0185114900000001</v>
      </c>
      <c r="I380" s="154">
        <f t="shared" si="112"/>
        <v>1.7999999999999999E-2</v>
      </c>
      <c r="J380" s="156">
        <f t="shared" si="113"/>
        <v>43812</v>
      </c>
      <c r="K380" s="157">
        <f t="shared" si="114"/>
        <v>123</v>
      </c>
      <c r="L380" s="158">
        <f t="shared" si="115"/>
        <v>123</v>
      </c>
      <c r="M380" s="159">
        <f t="shared" si="105"/>
        <v>1.0087455999999999</v>
      </c>
      <c r="N380" s="159">
        <f t="shared" ca="1" si="106"/>
        <v>1.0274189840000001</v>
      </c>
      <c r="O380" s="158">
        <f t="shared" si="116"/>
        <v>2</v>
      </c>
      <c r="P380" s="155">
        <f t="shared" ca="1" si="107"/>
        <v>26660.574902560002</v>
      </c>
      <c r="Q380" s="160">
        <f t="shared" si="108"/>
        <v>2.5430000000000001E-2</v>
      </c>
      <c r="R380" s="155">
        <f t="shared" si="109"/>
        <v>25430</v>
      </c>
      <c r="S380" s="161" t="str">
        <f t="shared" si="117"/>
        <v>A+J=</v>
      </c>
      <c r="T380" s="156">
        <f t="shared" si="118"/>
        <v>43997</v>
      </c>
      <c r="U380" s="3"/>
      <c r="V380" s="3"/>
      <c r="W380" s="50"/>
      <c r="X380" s="50"/>
      <c r="Y380" s="22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ht="12.75" x14ac:dyDescent="0.2">
      <c r="A381" s="151">
        <f t="shared" si="110"/>
        <v>43998</v>
      </c>
      <c r="B381" s="152">
        <f t="shared" ca="1" si="119"/>
        <v>947084.47195514</v>
      </c>
      <c r="C381" s="153">
        <f t="shared" si="111"/>
        <v>946910</v>
      </c>
      <c r="D381" s="154">
        <f ca="1">IF(A381&lt;$B$1,VLOOKUP(A381,[1]DI!$A$4:$B$15000,2,FALSE),0)</f>
        <v>2.9000000000000005E-2</v>
      </c>
      <c r="E381" s="155">
        <f t="shared" ca="1" si="120"/>
        <v>1.00011345</v>
      </c>
      <c r="F381" s="155">
        <f ca="1">(TRUNC(PRODUCT($E$12:$E380),16))</f>
        <v>1.04783312487265</v>
      </c>
      <c r="G381" s="155">
        <f t="shared" ca="1" si="121"/>
        <v>1.04771426168966</v>
      </c>
      <c r="H381" s="155">
        <f t="shared" ca="1" si="122"/>
        <v>1.00011345</v>
      </c>
      <c r="I381" s="154">
        <f t="shared" si="112"/>
        <v>1.7999999999999999E-2</v>
      </c>
      <c r="J381" s="156">
        <f t="shared" si="113"/>
        <v>43997</v>
      </c>
      <c r="K381" s="157">
        <f t="shared" si="114"/>
        <v>1</v>
      </c>
      <c r="L381" s="158">
        <f t="shared" si="115"/>
        <v>1</v>
      </c>
      <c r="M381" s="159">
        <f t="shared" si="105"/>
        <v>1.0000707959999999</v>
      </c>
      <c r="N381" s="159">
        <f t="shared" ca="1" si="106"/>
        <v>1.0001842540000001</v>
      </c>
      <c r="O381" s="158">
        <f t="shared" si="116"/>
        <v>0</v>
      </c>
      <c r="P381" s="155">
        <f t="shared" ca="1" si="107"/>
        <v>174.47195514000001</v>
      </c>
      <c r="Q381" s="160">
        <f t="shared" si="108"/>
        <v>0</v>
      </c>
      <c r="R381" s="155">
        <f t="shared" si="109"/>
        <v>0</v>
      </c>
      <c r="S381" s="161" t="str">
        <f t="shared" si="117"/>
        <v>A+J=</v>
      </c>
      <c r="T381" s="156">
        <f t="shared" si="118"/>
        <v>44179</v>
      </c>
      <c r="U381" s="3"/>
      <c r="V381" s="3"/>
      <c r="W381" s="50"/>
      <c r="X381" s="50"/>
      <c r="Y381" s="22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ht="12.75" x14ac:dyDescent="0.2">
      <c r="A382" s="151">
        <f t="shared" si="110"/>
        <v>43999</v>
      </c>
      <c r="B382" s="152">
        <f t="shared" ca="1" si="119"/>
        <v>947258.97326448001</v>
      </c>
      <c r="C382" s="153">
        <f t="shared" si="111"/>
        <v>946910</v>
      </c>
      <c r="D382" s="154">
        <f ca="1">IF(A382&lt;$B$1,VLOOKUP(A382,[1]DI!$A$4:$B$15000,2,FALSE),0)</f>
        <v>2.9000000000000005E-2</v>
      </c>
      <c r="E382" s="155">
        <f t="shared" ca="1" si="120"/>
        <v>1.00011345</v>
      </c>
      <c r="F382" s="155">
        <f ca="1">(TRUNC(PRODUCT($E$12:$E381),16))</f>
        <v>1.04795200154067</v>
      </c>
      <c r="G382" s="155">
        <f t="shared" ca="1" si="121"/>
        <v>1.04771426168966</v>
      </c>
      <c r="H382" s="155">
        <f t="shared" ca="1" si="122"/>
        <v>1.0002269100000001</v>
      </c>
      <c r="I382" s="154">
        <f t="shared" si="112"/>
        <v>1.7999999999999999E-2</v>
      </c>
      <c r="J382" s="156">
        <f t="shared" si="113"/>
        <v>43997</v>
      </c>
      <c r="K382" s="157">
        <f t="shared" si="114"/>
        <v>2</v>
      </c>
      <c r="L382" s="158">
        <f t="shared" si="115"/>
        <v>2</v>
      </c>
      <c r="M382" s="159">
        <f t="shared" si="105"/>
        <v>1.000141597</v>
      </c>
      <c r="N382" s="159">
        <f t="shared" ca="1" si="106"/>
        <v>1.0003685389999999</v>
      </c>
      <c r="O382" s="158">
        <f t="shared" si="116"/>
        <v>0</v>
      </c>
      <c r="P382" s="155">
        <f t="shared" ca="1" si="107"/>
        <v>348.97326448000001</v>
      </c>
      <c r="Q382" s="160">
        <f t="shared" si="108"/>
        <v>0</v>
      </c>
      <c r="R382" s="155">
        <f t="shared" si="109"/>
        <v>0</v>
      </c>
      <c r="S382" s="161" t="str">
        <f t="shared" si="117"/>
        <v>A+J=</v>
      </c>
      <c r="T382" s="156">
        <f t="shared" si="118"/>
        <v>44179</v>
      </c>
      <c r="U382" s="3"/>
      <c r="V382" s="3"/>
      <c r="W382" s="50"/>
      <c r="X382" s="50"/>
      <c r="Y382" s="22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ht="12.75" x14ac:dyDescent="0.2">
      <c r="A383" s="151">
        <f t="shared" si="110"/>
        <v>44000</v>
      </c>
      <c r="B383" s="152">
        <f t="shared" ca="1" si="119"/>
        <v>947433.51339713996</v>
      </c>
      <c r="C383" s="153">
        <f t="shared" si="111"/>
        <v>946910</v>
      </c>
      <c r="D383" s="154">
        <f ca="1">IF(A383&lt;$B$1,VLOOKUP(A383,[1]DI!$A$4:$B$15000,2,FALSE),0)</f>
        <v>2.1500000000000005E-2</v>
      </c>
      <c r="E383" s="155">
        <f t="shared" ca="1" si="120"/>
        <v>1.0000844200000001</v>
      </c>
      <c r="F383" s="155">
        <f ca="1">(TRUNC(PRODUCT($E$12:$E382),16))</f>
        <v>1.0480708916952399</v>
      </c>
      <c r="G383" s="155">
        <f t="shared" ca="1" si="121"/>
        <v>1.04771426168966</v>
      </c>
      <c r="H383" s="155">
        <f t="shared" ca="1" si="122"/>
        <v>1.0003403900000001</v>
      </c>
      <c r="I383" s="154">
        <f t="shared" si="112"/>
        <v>1.7999999999999999E-2</v>
      </c>
      <c r="J383" s="156">
        <f t="shared" si="113"/>
        <v>43997</v>
      </c>
      <c r="K383" s="157">
        <f t="shared" si="114"/>
        <v>3</v>
      </c>
      <c r="L383" s="158">
        <f t="shared" si="115"/>
        <v>3</v>
      </c>
      <c r="M383" s="159">
        <f t="shared" si="105"/>
        <v>1.0002124029999999</v>
      </c>
      <c r="N383" s="159">
        <f t="shared" ca="1" si="106"/>
        <v>1.000552865</v>
      </c>
      <c r="O383" s="158">
        <f t="shared" si="116"/>
        <v>0</v>
      </c>
      <c r="P383" s="155">
        <f t="shared" ca="1" si="107"/>
        <v>523.51339714000005</v>
      </c>
      <c r="Q383" s="160">
        <f t="shared" si="108"/>
        <v>0</v>
      </c>
      <c r="R383" s="155">
        <f t="shared" si="109"/>
        <v>0</v>
      </c>
      <c r="S383" s="161" t="str">
        <f t="shared" si="117"/>
        <v>A+J=</v>
      </c>
      <c r="T383" s="156">
        <f t="shared" si="118"/>
        <v>44179</v>
      </c>
      <c r="U383" s="3"/>
      <c r="V383" s="3"/>
      <c r="W383" s="50"/>
      <c r="X383" s="50"/>
      <c r="Y383" s="22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ht="12.75" x14ac:dyDescent="0.2">
      <c r="A384" s="151">
        <f t="shared" si="110"/>
        <v>44001</v>
      </c>
      <c r="B384" s="152">
        <f t="shared" ca="1" si="119"/>
        <v>947580.57609542995</v>
      </c>
      <c r="C384" s="153">
        <f t="shared" si="111"/>
        <v>946910</v>
      </c>
      <c r="D384" s="154">
        <f ca="1">IF(A384&lt;$B$1,VLOOKUP(A384,[1]DI!$A$4:$B$15000,2,FALSE),0)</f>
        <v>2.1500000000000005E-2</v>
      </c>
      <c r="E384" s="155">
        <f t="shared" ca="1" si="120"/>
        <v>1.0000844200000001</v>
      </c>
      <c r="F384" s="155">
        <f ca="1">(TRUNC(PRODUCT($E$12:$E383),16))</f>
        <v>1.0481593698399201</v>
      </c>
      <c r="G384" s="155">
        <f t="shared" ca="1" si="121"/>
        <v>1.04771426168966</v>
      </c>
      <c r="H384" s="155">
        <f t="shared" ca="1" si="122"/>
        <v>1.00042484</v>
      </c>
      <c r="I384" s="154">
        <f t="shared" si="112"/>
        <v>1.7999999999999999E-2</v>
      </c>
      <c r="J384" s="156">
        <f t="shared" si="113"/>
        <v>43997</v>
      </c>
      <c r="K384" s="157">
        <f t="shared" si="114"/>
        <v>4</v>
      </c>
      <c r="L384" s="158">
        <f t="shared" si="115"/>
        <v>4</v>
      </c>
      <c r="M384" s="159">
        <f t="shared" si="105"/>
        <v>1.0002832129999999</v>
      </c>
      <c r="N384" s="159">
        <f t="shared" ca="1" si="106"/>
        <v>1.000708173</v>
      </c>
      <c r="O384" s="158">
        <f t="shared" si="116"/>
        <v>0</v>
      </c>
      <c r="P384" s="155">
        <f t="shared" ca="1" si="107"/>
        <v>670.57609543000001</v>
      </c>
      <c r="Q384" s="160">
        <f t="shared" si="108"/>
        <v>0</v>
      </c>
      <c r="R384" s="155">
        <f t="shared" si="109"/>
        <v>0</v>
      </c>
      <c r="S384" s="161" t="str">
        <f t="shared" si="117"/>
        <v>A+J=</v>
      </c>
      <c r="T384" s="156">
        <f t="shared" si="118"/>
        <v>44179</v>
      </c>
      <c r="U384" s="3"/>
      <c r="V384" s="3"/>
      <c r="W384" s="50"/>
      <c r="X384" s="50"/>
      <c r="Y384" s="22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ht="12.75" x14ac:dyDescent="0.2">
      <c r="A385" s="151">
        <f t="shared" si="110"/>
        <v>44002</v>
      </c>
      <c r="B385" s="152">
        <f t="shared" ca="1" si="119"/>
        <v>947727.65583809</v>
      </c>
      <c r="C385" s="153">
        <f t="shared" si="111"/>
        <v>946910</v>
      </c>
      <c r="D385" s="154">
        <f ca="1">IF(A385&lt;$B$1,VLOOKUP(A385,[1]DI!$A$4:$B$15000,2,FALSE),0)</f>
        <v>0</v>
      </c>
      <c r="E385" s="155">
        <f t="shared" ca="1" si="120"/>
        <v>1</v>
      </c>
      <c r="F385" s="155">
        <f ca="1">(TRUNC(PRODUCT($E$12:$E384),16))</f>
        <v>1.0482478554539201</v>
      </c>
      <c r="G385" s="155">
        <f t="shared" ca="1" si="121"/>
        <v>1.04771426168966</v>
      </c>
      <c r="H385" s="155">
        <f t="shared" ca="1" si="122"/>
        <v>1.0005092900000001</v>
      </c>
      <c r="I385" s="154">
        <f t="shared" si="112"/>
        <v>1.7999999999999999E-2</v>
      </c>
      <c r="J385" s="156">
        <f t="shared" si="113"/>
        <v>43997</v>
      </c>
      <c r="K385" s="157">
        <f t="shared" si="114"/>
        <v>4</v>
      </c>
      <c r="L385" s="158">
        <f t="shared" si="115"/>
        <v>5</v>
      </c>
      <c r="M385" s="159">
        <f t="shared" si="105"/>
        <v>1.0003540289999999</v>
      </c>
      <c r="N385" s="159">
        <f t="shared" ca="1" si="106"/>
        <v>1.000863499</v>
      </c>
      <c r="O385" s="158">
        <f t="shared" si="116"/>
        <v>0</v>
      </c>
      <c r="P385" s="155">
        <f t="shared" ca="1" si="107"/>
        <v>817.65583808999997</v>
      </c>
      <c r="Q385" s="160">
        <f t="shared" si="108"/>
        <v>0</v>
      </c>
      <c r="R385" s="155">
        <f t="shared" si="109"/>
        <v>0</v>
      </c>
      <c r="S385" s="161" t="str">
        <f t="shared" si="117"/>
        <v>A+J=</v>
      </c>
      <c r="T385" s="156">
        <f t="shared" si="118"/>
        <v>44179</v>
      </c>
      <c r="U385" s="3"/>
      <c r="V385" s="3"/>
      <c r="W385" s="50"/>
      <c r="X385" s="50"/>
      <c r="Y385" s="22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ht="12.75" x14ac:dyDescent="0.2">
      <c r="A386" s="151">
        <f t="shared" si="110"/>
        <v>44003</v>
      </c>
      <c r="B386" s="152">
        <f t="shared" ca="1" si="119"/>
        <v>947727.65583809</v>
      </c>
      <c r="C386" s="153">
        <f t="shared" si="111"/>
        <v>946910</v>
      </c>
      <c r="D386" s="154">
        <f ca="1">IF(A386&lt;$B$1,VLOOKUP(A386,[1]DI!$A$4:$B$15000,2,FALSE),0)</f>
        <v>0</v>
      </c>
      <c r="E386" s="155">
        <f t="shared" ca="1" si="120"/>
        <v>1</v>
      </c>
      <c r="F386" s="155">
        <f ca="1">(TRUNC(PRODUCT($E$12:$E385),16))</f>
        <v>1.0482478554539201</v>
      </c>
      <c r="G386" s="155">
        <f t="shared" ca="1" si="121"/>
        <v>1.04771426168966</v>
      </c>
      <c r="H386" s="155">
        <f t="shared" ca="1" si="122"/>
        <v>1.0005092900000001</v>
      </c>
      <c r="I386" s="154">
        <f t="shared" si="112"/>
        <v>1.7999999999999999E-2</v>
      </c>
      <c r="J386" s="156">
        <f t="shared" si="113"/>
        <v>43997</v>
      </c>
      <c r="K386" s="157">
        <f t="shared" si="114"/>
        <v>4</v>
      </c>
      <c r="L386" s="158">
        <f t="shared" si="115"/>
        <v>5</v>
      </c>
      <c r="M386" s="159">
        <f t="shared" si="105"/>
        <v>1.0003540289999999</v>
      </c>
      <c r="N386" s="159">
        <f t="shared" ca="1" si="106"/>
        <v>1.000863499</v>
      </c>
      <c r="O386" s="158">
        <f t="shared" si="116"/>
        <v>0</v>
      </c>
      <c r="P386" s="155">
        <f t="shared" ca="1" si="107"/>
        <v>817.65583808999997</v>
      </c>
      <c r="Q386" s="160">
        <f t="shared" si="108"/>
        <v>0</v>
      </c>
      <c r="R386" s="155">
        <f t="shared" si="109"/>
        <v>0</v>
      </c>
      <c r="S386" s="161" t="str">
        <f t="shared" si="117"/>
        <v>A+J=</v>
      </c>
      <c r="T386" s="156">
        <f t="shared" si="118"/>
        <v>44179</v>
      </c>
      <c r="U386" s="3"/>
      <c r="V386" s="3"/>
      <c r="W386" s="50"/>
      <c r="X386" s="50"/>
      <c r="Y386" s="22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ht="12.75" x14ac:dyDescent="0.2">
      <c r="A387" s="151">
        <f t="shared" si="110"/>
        <v>44004</v>
      </c>
      <c r="B387" s="152">
        <f t="shared" ca="1" si="119"/>
        <v>947727.65583809</v>
      </c>
      <c r="C387" s="153">
        <f t="shared" si="111"/>
        <v>946910</v>
      </c>
      <c r="D387" s="154">
        <f ca="1">IF(A387&lt;$B$1,VLOOKUP(A387,[1]DI!$A$4:$B$15000,2,FALSE),0)</f>
        <v>2.1500000000000005E-2</v>
      </c>
      <c r="E387" s="155">
        <f t="shared" ca="1" si="120"/>
        <v>1.0000844200000001</v>
      </c>
      <c r="F387" s="155">
        <f ca="1">(TRUNC(PRODUCT($E$12:$E386),16))</f>
        <v>1.0482478554539201</v>
      </c>
      <c r="G387" s="155">
        <f t="shared" ca="1" si="121"/>
        <v>1.04771426168966</v>
      </c>
      <c r="H387" s="155">
        <f t="shared" ca="1" si="122"/>
        <v>1.0005092900000001</v>
      </c>
      <c r="I387" s="154">
        <f t="shared" si="112"/>
        <v>1.7999999999999999E-2</v>
      </c>
      <c r="J387" s="156">
        <f t="shared" si="113"/>
        <v>43997</v>
      </c>
      <c r="K387" s="157">
        <f t="shared" si="114"/>
        <v>5</v>
      </c>
      <c r="L387" s="158">
        <f t="shared" si="115"/>
        <v>5</v>
      </c>
      <c r="M387" s="159">
        <f t="shared" si="105"/>
        <v>1.0003540289999999</v>
      </c>
      <c r="N387" s="159">
        <f t="shared" ca="1" si="106"/>
        <v>1.000863499</v>
      </c>
      <c r="O387" s="158">
        <f t="shared" si="116"/>
        <v>0</v>
      </c>
      <c r="P387" s="155">
        <f t="shared" ca="1" si="107"/>
        <v>817.65583808999997</v>
      </c>
      <c r="Q387" s="160">
        <f t="shared" si="108"/>
        <v>0</v>
      </c>
      <c r="R387" s="155">
        <f t="shared" si="109"/>
        <v>0</v>
      </c>
      <c r="S387" s="161" t="str">
        <f t="shared" si="117"/>
        <v>A+J=</v>
      </c>
      <c r="T387" s="156">
        <f t="shared" si="118"/>
        <v>44179</v>
      </c>
      <c r="U387" s="3"/>
      <c r="V387" s="3"/>
      <c r="W387" s="50"/>
      <c r="X387" s="51"/>
      <c r="Y387" s="22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ht="12.75" x14ac:dyDescent="0.2">
      <c r="A388" s="151">
        <f t="shared" si="110"/>
        <v>44005</v>
      </c>
      <c r="B388" s="152">
        <f t="shared" ca="1" si="119"/>
        <v>947874.77061641996</v>
      </c>
      <c r="C388" s="153">
        <f t="shared" si="111"/>
        <v>946910</v>
      </c>
      <c r="D388" s="154">
        <f ca="1">IF(A388&lt;$B$1,VLOOKUP(A388,[1]DI!$A$4:$B$15000,2,FALSE),0)</f>
        <v>2.1500000000000005E-2</v>
      </c>
      <c r="E388" s="155">
        <f t="shared" ca="1" si="120"/>
        <v>1.0000844200000001</v>
      </c>
      <c r="F388" s="155">
        <f ca="1">(TRUNC(PRODUCT($E$12:$E387),16))</f>
        <v>1.04833634853788</v>
      </c>
      <c r="G388" s="155">
        <f t="shared" ca="1" si="121"/>
        <v>1.04771426168966</v>
      </c>
      <c r="H388" s="155">
        <f t="shared" ca="1" si="122"/>
        <v>1.0005937600000001</v>
      </c>
      <c r="I388" s="154">
        <f t="shared" si="112"/>
        <v>1.7999999999999999E-2</v>
      </c>
      <c r="J388" s="156">
        <f t="shared" si="113"/>
        <v>43997</v>
      </c>
      <c r="K388" s="157">
        <f t="shared" si="114"/>
        <v>6</v>
      </c>
      <c r="L388" s="158">
        <f t="shared" si="115"/>
        <v>6</v>
      </c>
      <c r="M388" s="159">
        <f t="shared" si="105"/>
        <v>1.0004248499999999</v>
      </c>
      <c r="N388" s="159">
        <f t="shared" ca="1" si="106"/>
        <v>1.001018862</v>
      </c>
      <c r="O388" s="158">
        <f t="shared" si="116"/>
        <v>0</v>
      </c>
      <c r="P388" s="155">
        <f t="shared" ca="1" si="107"/>
        <v>964.77061642000001</v>
      </c>
      <c r="Q388" s="160">
        <f t="shared" si="108"/>
        <v>0</v>
      </c>
      <c r="R388" s="155">
        <f t="shared" si="109"/>
        <v>0</v>
      </c>
      <c r="S388" s="161" t="str">
        <f t="shared" si="117"/>
        <v>A+J=</v>
      </c>
      <c r="T388" s="156">
        <f t="shared" si="118"/>
        <v>44179</v>
      </c>
      <c r="U388" s="3"/>
      <c r="V388" s="3"/>
      <c r="W388" s="50"/>
      <c r="X388" s="50"/>
      <c r="Y388" s="22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ht="12.75" x14ac:dyDescent="0.2">
      <c r="A389" s="151">
        <f t="shared" si="110"/>
        <v>44006</v>
      </c>
      <c r="B389" s="152">
        <f t="shared" ca="1" si="119"/>
        <v>948021.90149222</v>
      </c>
      <c r="C389" s="153">
        <f t="shared" si="111"/>
        <v>946910</v>
      </c>
      <c r="D389" s="154">
        <f ca="1">IF(A389&lt;$B$1,VLOOKUP(A389,[1]DI!$A$4:$B$15000,2,FALSE),0)</f>
        <v>2.1500000000000005E-2</v>
      </c>
      <c r="E389" s="155">
        <f t="shared" ca="1" si="120"/>
        <v>1.0000844200000001</v>
      </c>
      <c r="F389" s="155">
        <f ca="1">(TRUNC(PRODUCT($E$12:$E388),16))</f>
        <v>1.04842484909242</v>
      </c>
      <c r="G389" s="155">
        <f t="shared" ca="1" si="121"/>
        <v>1.04771426168966</v>
      </c>
      <c r="H389" s="155">
        <f t="shared" ca="1" si="122"/>
        <v>1.0006782299999999</v>
      </c>
      <c r="I389" s="154">
        <f t="shared" si="112"/>
        <v>1.7999999999999999E-2</v>
      </c>
      <c r="J389" s="156">
        <f t="shared" si="113"/>
        <v>43997</v>
      </c>
      <c r="K389" s="157">
        <f t="shared" si="114"/>
        <v>7</v>
      </c>
      <c r="L389" s="158">
        <f t="shared" si="115"/>
        <v>7</v>
      </c>
      <c r="M389" s="159">
        <f t="shared" si="105"/>
        <v>1.0004956759999999</v>
      </c>
      <c r="N389" s="159">
        <f t="shared" ca="1" si="106"/>
        <v>1.001174242</v>
      </c>
      <c r="O389" s="158">
        <f t="shared" si="116"/>
        <v>0</v>
      </c>
      <c r="P389" s="155">
        <f t="shared" ca="1" si="107"/>
        <v>1111.9014922199999</v>
      </c>
      <c r="Q389" s="160">
        <f t="shared" si="108"/>
        <v>0</v>
      </c>
      <c r="R389" s="155">
        <f t="shared" si="109"/>
        <v>0</v>
      </c>
      <c r="S389" s="161" t="str">
        <f t="shared" si="117"/>
        <v>A+J=</v>
      </c>
      <c r="T389" s="156">
        <f t="shared" si="118"/>
        <v>44179</v>
      </c>
      <c r="U389" s="3"/>
      <c r="V389" s="3"/>
      <c r="W389" s="50"/>
      <c r="X389" s="50"/>
      <c r="Y389" s="22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ht="12.75" x14ac:dyDescent="0.2">
      <c r="A390" s="151">
        <f t="shared" si="110"/>
        <v>44007</v>
      </c>
      <c r="B390" s="152">
        <f t="shared" ca="1" si="119"/>
        <v>948169.04846547998</v>
      </c>
      <c r="C390" s="153">
        <f t="shared" si="111"/>
        <v>946910</v>
      </c>
      <c r="D390" s="154">
        <f ca="1">IF(A390&lt;$B$1,VLOOKUP(A390,[1]DI!$A$4:$B$15000,2,FALSE),0)</f>
        <v>2.1500000000000005E-2</v>
      </c>
      <c r="E390" s="155">
        <f t="shared" ca="1" si="120"/>
        <v>1.0000844200000001</v>
      </c>
      <c r="F390" s="155">
        <f ca="1">(TRUNC(PRODUCT($E$12:$E389),16))</f>
        <v>1.0485133571181799</v>
      </c>
      <c r="G390" s="155">
        <f t="shared" ca="1" si="121"/>
        <v>1.04771426168966</v>
      </c>
      <c r="H390" s="155">
        <f t="shared" ca="1" si="122"/>
        <v>1.0007626999999999</v>
      </c>
      <c r="I390" s="154">
        <f t="shared" si="112"/>
        <v>1.7999999999999999E-2</v>
      </c>
      <c r="J390" s="156">
        <f t="shared" si="113"/>
        <v>43997</v>
      </c>
      <c r="K390" s="157">
        <f t="shared" si="114"/>
        <v>8</v>
      </c>
      <c r="L390" s="158">
        <f t="shared" si="115"/>
        <v>8</v>
      </c>
      <c r="M390" s="159">
        <f t="shared" si="105"/>
        <v>1.000566507</v>
      </c>
      <c r="N390" s="159">
        <f t="shared" ca="1" si="106"/>
        <v>1.0013296389999999</v>
      </c>
      <c r="O390" s="158">
        <f t="shared" si="116"/>
        <v>0</v>
      </c>
      <c r="P390" s="155">
        <f t="shared" ca="1" si="107"/>
        <v>1259.04846548</v>
      </c>
      <c r="Q390" s="160">
        <f t="shared" si="108"/>
        <v>0</v>
      </c>
      <c r="R390" s="155">
        <f t="shared" si="109"/>
        <v>0</v>
      </c>
      <c r="S390" s="161" t="str">
        <f t="shared" si="117"/>
        <v>A+J=</v>
      </c>
      <c r="T390" s="156">
        <f t="shared" si="118"/>
        <v>44179</v>
      </c>
      <c r="U390" s="3"/>
      <c r="V390" s="3"/>
      <c r="W390" s="50"/>
      <c r="X390" s="50"/>
      <c r="Y390" s="22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ht="12.75" x14ac:dyDescent="0.2">
      <c r="A391" s="151">
        <f t="shared" si="110"/>
        <v>44008</v>
      </c>
      <c r="B391" s="152">
        <f t="shared" ca="1" si="119"/>
        <v>948316.23047443002</v>
      </c>
      <c r="C391" s="153">
        <f t="shared" si="111"/>
        <v>946910</v>
      </c>
      <c r="D391" s="154">
        <f ca="1">IF(A391&lt;$B$1,VLOOKUP(A391,[1]DI!$A$4:$B$15000,2,FALSE),0)</f>
        <v>2.1500000000000005E-2</v>
      </c>
      <c r="E391" s="155">
        <f t="shared" ca="1" si="120"/>
        <v>1.0000844200000001</v>
      </c>
      <c r="F391" s="155">
        <f ca="1">(TRUNC(PRODUCT($E$12:$E390),16))</f>
        <v>1.04860187261579</v>
      </c>
      <c r="G391" s="155">
        <f t="shared" ca="1" si="121"/>
        <v>1.04771426168966</v>
      </c>
      <c r="H391" s="155">
        <f t="shared" ca="1" si="122"/>
        <v>1.00084719</v>
      </c>
      <c r="I391" s="154">
        <f t="shared" si="112"/>
        <v>1.7999999999999999E-2</v>
      </c>
      <c r="J391" s="156">
        <f t="shared" si="113"/>
        <v>43997</v>
      </c>
      <c r="K391" s="157">
        <f t="shared" si="114"/>
        <v>9</v>
      </c>
      <c r="L391" s="158">
        <f t="shared" si="115"/>
        <v>9</v>
      </c>
      <c r="M391" s="159">
        <f t="shared" si="105"/>
        <v>1.000637343</v>
      </c>
      <c r="N391" s="159">
        <f t="shared" ca="1" si="106"/>
        <v>1.001485073</v>
      </c>
      <c r="O391" s="158">
        <f t="shared" si="116"/>
        <v>0</v>
      </c>
      <c r="P391" s="155">
        <f t="shared" ca="1" si="107"/>
        <v>1406.23047443</v>
      </c>
      <c r="Q391" s="160">
        <f t="shared" si="108"/>
        <v>0</v>
      </c>
      <c r="R391" s="155">
        <f t="shared" si="109"/>
        <v>0</v>
      </c>
      <c r="S391" s="161" t="str">
        <f t="shared" si="117"/>
        <v>A+J=</v>
      </c>
      <c r="T391" s="156">
        <f t="shared" si="118"/>
        <v>44179</v>
      </c>
      <c r="U391" s="3"/>
      <c r="V391" s="3"/>
      <c r="W391" s="50"/>
      <c r="X391" s="50"/>
      <c r="Y391" s="22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ht="12.75" x14ac:dyDescent="0.2">
      <c r="A392" s="151">
        <f t="shared" si="110"/>
        <v>44009</v>
      </c>
      <c r="B392" s="152">
        <f t="shared" ca="1" si="119"/>
        <v>948463.42858082999</v>
      </c>
      <c r="C392" s="153">
        <f t="shared" si="111"/>
        <v>946910</v>
      </c>
      <c r="D392" s="154">
        <f ca="1">IF(A392&lt;$B$1,VLOOKUP(A392,[1]DI!$A$4:$B$15000,2,FALSE),0)</f>
        <v>0</v>
      </c>
      <c r="E392" s="155">
        <f t="shared" ca="1" si="120"/>
        <v>1</v>
      </c>
      <c r="F392" s="155">
        <f ca="1">(TRUNC(PRODUCT($E$12:$E391),16))</f>
        <v>1.04869039558588</v>
      </c>
      <c r="G392" s="155">
        <f t="shared" ca="1" si="121"/>
        <v>1.04771426168966</v>
      </c>
      <c r="H392" s="155">
        <f t="shared" ca="1" si="122"/>
        <v>1.0009316800000001</v>
      </c>
      <c r="I392" s="154">
        <f t="shared" si="112"/>
        <v>1.7999999999999999E-2</v>
      </c>
      <c r="J392" s="156">
        <f t="shared" si="113"/>
        <v>43997</v>
      </c>
      <c r="K392" s="157">
        <f t="shared" si="114"/>
        <v>9</v>
      </c>
      <c r="L392" s="158">
        <f t="shared" si="115"/>
        <v>10</v>
      </c>
      <c r="M392" s="159">
        <f t="shared" si="105"/>
        <v>1.0007081840000001</v>
      </c>
      <c r="N392" s="159">
        <f t="shared" ca="1" si="106"/>
        <v>1.0016405239999999</v>
      </c>
      <c r="O392" s="158">
        <f t="shared" si="116"/>
        <v>0</v>
      </c>
      <c r="P392" s="155">
        <f t="shared" ca="1" si="107"/>
        <v>1553.4285808300001</v>
      </c>
      <c r="Q392" s="160">
        <f t="shared" si="108"/>
        <v>0</v>
      </c>
      <c r="R392" s="155">
        <f t="shared" si="109"/>
        <v>0</v>
      </c>
      <c r="S392" s="161" t="str">
        <f t="shared" si="117"/>
        <v>A+J=</v>
      </c>
      <c r="T392" s="156">
        <f t="shared" si="118"/>
        <v>44179</v>
      </c>
      <c r="U392" s="3"/>
      <c r="V392" s="3"/>
      <c r="W392" s="50"/>
      <c r="X392" s="50"/>
      <c r="Y392" s="22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ht="12.75" x14ac:dyDescent="0.2">
      <c r="A393" s="151">
        <f t="shared" si="110"/>
        <v>44010</v>
      </c>
      <c r="B393" s="152">
        <f t="shared" ca="1" si="119"/>
        <v>948463.42858082999</v>
      </c>
      <c r="C393" s="153">
        <f t="shared" si="111"/>
        <v>946910</v>
      </c>
      <c r="D393" s="154">
        <f ca="1">IF(A393&lt;$B$1,VLOOKUP(A393,[1]DI!$A$4:$B$15000,2,FALSE),0)</f>
        <v>0</v>
      </c>
      <c r="E393" s="155">
        <f t="shared" ca="1" si="120"/>
        <v>1</v>
      </c>
      <c r="F393" s="155">
        <f ca="1">(TRUNC(PRODUCT($E$12:$E392),16))</f>
        <v>1.04869039558588</v>
      </c>
      <c r="G393" s="155">
        <f t="shared" ca="1" si="121"/>
        <v>1.04771426168966</v>
      </c>
      <c r="H393" s="155">
        <f t="shared" ca="1" si="122"/>
        <v>1.0009316800000001</v>
      </c>
      <c r="I393" s="154">
        <f t="shared" si="112"/>
        <v>1.7999999999999999E-2</v>
      </c>
      <c r="J393" s="156">
        <f t="shared" si="113"/>
        <v>43997</v>
      </c>
      <c r="K393" s="157">
        <f t="shared" si="114"/>
        <v>9</v>
      </c>
      <c r="L393" s="158">
        <f t="shared" si="115"/>
        <v>10</v>
      </c>
      <c r="M393" s="159">
        <f t="shared" si="105"/>
        <v>1.0007081840000001</v>
      </c>
      <c r="N393" s="159">
        <f t="shared" ca="1" si="106"/>
        <v>1.0016405239999999</v>
      </c>
      <c r="O393" s="158">
        <f t="shared" si="116"/>
        <v>0</v>
      </c>
      <c r="P393" s="155">
        <f t="shared" ca="1" si="107"/>
        <v>1553.4285808300001</v>
      </c>
      <c r="Q393" s="160">
        <f t="shared" si="108"/>
        <v>0</v>
      </c>
      <c r="R393" s="155">
        <f t="shared" si="109"/>
        <v>0</v>
      </c>
      <c r="S393" s="161" t="str">
        <f t="shared" si="117"/>
        <v>A+J=</v>
      </c>
      <c r="T393" s="156">
        <f t="shared" si="118"/>
        <v>44179</v>
      </c>
      <c r="U393" s="3"/>
      <c r="V393" s="3"/>
      <c r="W393" s="50"/>
      <c r="X393" s="50"/>
      <c r="Y393" s="22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ht="12.75" x14ac:dyDescent="0.2">
      <c r="A394" s="151">
        <f t="shared" si="110"/>
        <v>44011</v>
      </c>
      <c r="B394" s="152">
        <f t="shared" ca="1" si="119"/>
        <v>948463.42858082999</v>
      </c>
      <c r="C394" s="153">
        <f t="shared" si="111"/>
        <v>946910</v>
      </c>
      <c r="D394" s="154">
        <f ca="1">IF(A394&lt;$B$1,VLOOKUP(A394,[1]DI!$A$4:$B$15000,2,FALSE),0)</f>
        <v>2.1500000000000005E-2</v>
      </c>
      <c r="E394" s="155">
        <f t="shared" ca="1" si="120"/>
        <v>1.0000844200000001</v>
      </c>
      <c r="F394" s="155">
        <f ca="1">(TRUNC(PRODUCT($E$12:$E393),16))</f>
        <v>1.04869039558588</v>
      </c>
      <c r="G394" s="155">
        <f t="shared" ca="1" si="121"/>
        <v>1.04771426168966</v>
      </c>
      <c r="H394" s="155">
        <f t="shared" ca="1" si="122"/>
        <v>1.0009316800000001</v>
      </c>
      <c r="I394" s="154">
        <f t="shared" si="112"/>
        <v>1.7999999999999999E-2</v>
      </c>
      <c r="J394" s="156">
        <f t="shared" si="113"/>
        <v>43997</v>
      </c>
      <c r="K394" s="157">
        <f t="shared" si="114"/>
        <v>10</v>
      </c>
      <c r="L394" s="158">
        <f t="shared" si="115"/>
        <v>10</v>
      </c>
      <c r="M394" s="159">
        <f t="shared" si="105"/>
        <v>1.0007081840000001</v>
      </c>
      <c r="N394" s="159">
        <f t="shared" ca="1" si="106"/>
        <v>1.0016405239999999</v>
      </c>
      <c r="O394" s="158">
        <f t="shared" si="116"/>
        <v>0</v>
      </c>
      <c r="P394" s="155">
        <f t="shared" ca="1" si="107"/>
        <v>1553.4285808300001</v>
      </c>
      <c r="Q394" s="160">
        <f t="shared" si="108"/>
        <v>0</v>
      </c>
      <c r="R394" s="155">
        <f t="shared" si="109"/>
        <v>0</v>
      </c>
      <c r="S394" s="161" t="str">
        <f t="shared" si="117"/>
        <v>A+J=</v>
      </c>
      <c r="T394" s="156">
        <f t="shared" si="118"/>
        <v>44179</v>
      </c>
      <c r="U394" s="3"/>
      <c r="V394" s="3"/>
      <c r="W394" s="50"/>
      <c r="X394" s="50"/>
      <c r="Y394" s="22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ht="12.75" x14ac:dyDescent="0.2">
      <c r="A395" s="151">
        <f t="shared" si="110"/>
        <v>44012</v>
      </c>
      <c r="B395" s="152">
        <f t="shared" ca="1" si="119"/>
        <v>948610.65225381998</v>
      </c>
      <c r="C395" s="153">
        <f t="shared" si="111"/>
        <v>946910</v>
      </c>
      <c r="D395" s="154">
        <f ca="1">IF(A395&lt;$B$1,VLOOKUP(A395,[1]DI!$A$4:$B$15000,2,FALSE),0)</f>
        <v>2.1500000000000005E-2</v>
      </c>
      <c r="E395" s="155">
        <f t="shared" ca="1" si="120"/>
        <v>1.0000844200000001</v>
      </c>
      <c r="F395" s="155">
        <f ca="1">(TRUNC(PRODUCT($E$12:$E394),16))</f>
        <v>1.0487789260290701</v>
      </c>
      <c r="G395" s="155">
        <f t="shared" ca="1" si="121"/>
        <v>1.04771426168966</v>
      </c>
      <c r="H395" s="155">
        <f t="shared" ca="1" si="122"/>
        <v>1.0010161799999999</v>
      </c>
      <c r="I395" s="154">
        <f t="shared" si="112"/>
        <v>1.7999999999999999E-2</v>
      </c>
      <c r="J395" s="156">
        <f t="shared" si="113"/>
        <v>43997</v>
      </c>
      <c r="K395" s="157">
        <f t="shared" si="114"/>
        <v>11</v>
      </c>
      <c r="L395" s="158">
        <f t="shared" si="115"/>
        <v>11</v>
      </c>
      <c r="M395" s="159">
        <f t="shared" si="105"/>
        <v>1.0007790299999999</v>
      </c>
      <c r="N395" s="159">
        <f t="shared" ca="1" si="106"/>
        <v>1.0017960020000001</v>
      </c>
      <c r="O395" s="158">
        <f t="shared" si="116"/>
        <v>0</v>
      </c>
      <c r="P395" s="155">
        <f t="shared" ca="1" si="107"/>
        <v>1700.6522538199999</v>
      </c>
      <c r="Q395" s="160">
        <f t="shared" si="108"/>
        <v>0</v>
      </c>
      <c r="R395" s="155">
        <f t="shared" si="109"/>
        <v>0</v>
      </c>
      <c r="S395" s="161" t="str">
        <f t="shared" si="117"/>
        <v>A+J=</v>
      </c>
      <c r="T395" s="156">
        <f t="shared" si="118"/>
        <v>44179</v>
      </c>
      <c r="U395" s="3"/>
      <c r="V395" s="3"/>
      <c r="W395" s="50"/>
      <c r="X395" s="50"/>
      <c r="Y395" s="22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ht="12.75" x14ac:dyDescent="0.2">
      <c r="A396" s="151">
        <f t="shared" si="110"/>
        <v>44013</v>
      </c>
      <c r="B396" s="152">
        <f t="shared" ca="1" si="119"/>
        <v>948757.89107736002</v>
      </c>
      <c r="C396" s="153">
        <f t="shared" si="111"/>
        <v>946910</v>
      </c>
      <c r="D396" s="154">
        <f ca="1">IF(A396&lt;$B$1,VLOOKUP(A396,[1]DI!$A$4:$B$15000,2,FALSE),0)</f>
        <v>2.1500000000000005E-2</v>
      </c>
      <c r="E396" s="155">
        <f t="shared" ca="1" si="120"/>
        <v>1.0000844200000001</v>
      </c>
      <c r="F396" s="155">
        <f ca="1">(TRUNC(PRODUCT($E$12:$E395),16))</f>
        <v>1.04886746394601</v>
      </c>
      <c r="G396" s="155">
        <f t="shared" ca="1" si="121"/>
        <v>1.04771426168966</v>
      </c>
      <c r="H396" s="155">
        <f t="shared" ca="1" si="122"/>
        <v>1.00110068</v>
      </c>
      <c r="I396" s="154">
        <f t="shared" si="112"/>
        <v>1.7999999999999999E-2</v>
      </c>
      <c r="J396" s="156">
        <f t="shared" si="113"/>
        <v>43997</v>
      </c>
      <c r="K396" s="157">
        <f t="shared" si="114"/>
        <v>12</v>
      </c>
      <c r="L396" s="158">
        <f t="shared" si="115"/>
        <v>12</v>
      </c>
      <c r="M396" s="159">
        <f t="shared" ref="M396:M459" si="123">ROUND((I396+1)^(L396/252),9)</f>
        <v>1.0008498809999999</v>
      </c>
      <c r="N396" s="159">
        <f t="shared" ref="N396:N459" ca="1" si="124">ROUND(H396*M396,9)</f>
        <v>1.001951496</v>
      </c>
      <c r="O396" s="158">
        <f t="shared" si="116"/>
        <v>0</v>
      </c>
      <c r="P396" s="155">
        <f t="shared" ref="P396:P459" ca="1" si="125">TRUNC(((N396-1)*C396),8)</f>
        <v>1847.8910773600001</v>
      </c>
      <c r="Q396" s="160">
        <f t="shared" ref="Q396:Q459" si="126">IF($O396&gt;0,VLOOKUP($O396,$W$12:$AC$150,7),0)</f>
        <v>0</v>
      </c>
      <c r="R396" s="155">
        <f t="shared" ref="R396:R459" si="127">IF(Q396&gt;0,TRUNC(Q396*C$12,8),0)</f>
        <v>0</v>
      </c>
      <c r="S396" s="161" t="str">
        <f t="shared" si="117"/>
        <v>A+J=</v>
      </c>
      <c r="T396" s="156">
        <f t="shared" si="118"/>
        <v>44179</v>
      </c>
      <c r="U396" s="3"/>
      <c r="V396" s="3"/>
      <c r="W396" s="50"/>
      <c r="X396" s="50"/>
      <c r="Y396" s="22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ht="12.75" x14ac:dyDescent="0.2">
      <c r="A397" s="151">
        <f t="shared" ref="A397:A460" si="128">(A396+1)</f>
        <v>44014</v>
      </c>
      <c r="B397" s="152">
        <f t="shared" ca="1" si="119"/>
        <v>948905.16588346998</v>
      </c>
      <c r="C397" s="153">
        <f t="shared" ref="C397:C460" si="129">(C396-R396)</f>
        <v>946910</v>
      </c>
      <c r="D397" s="154">
        <f ca="1">IF(A397&lt;$B$1,VLOOKUP(A397,[1]DI!$A$4:$B$15000,2,FALSE),0)</f>
        <v>2.1500000000000005E-2</v>
      </c>
      <c r="E397" s="155">
        <f t="shared" ca="1" si="120"/>
        <v>1.0000844200000001</v>
      </c>
      <c r="F397" s="155">
        <f ca="1">(TRUNC(PRODUCT($E$12:$E396),16))</f>
        <v>1.04895600933732</v>
      </c>
      <c r="G397" s="155">
        <f t="shared" ca="1" si="121"/>
        <v>1.04771426168966</v>
      </c>
      <c r="H397" s="155">
        <f t="shared" ca="1" si="122"/>
        <v>1.0011852000000001</v>
      </c>
      <c r="I397" s="154">
        <f t="shared" ref="I397:I460" si="130">I396</f>
        <v>1.7999999999999999E-2</v>
      </c>
      <c r="J397" s="156">
        <f t="shared" ref="J397:J460" si="131">IF(O396&gt;0,VLOOKUP(O396,W$12:AG$150,2),J396)</f>
        <v>43997</v>
      </c>
      <c r="K397" s="157">
        <f t="shared" ref="K397:K460" si="132">IF(A397&gt;J397,IF(NETWORKDAYS(J397,A397,$W$160:$W$544)-1=0,1,NETWORKDAYS(J397,A397,$W$160:$W$544)-1),0)</f>
        <v>13</v>
      </c>
      <c r="L397" s="158">
        <f t="shared" ref="L397:L460" si="133">IF(AND(K397=1,K396=1),1,IF(K397&gt;0,IF(K397=K396,K397+1,K397),0))</f>
        <v>13</v>
      </c>
      <c r="M397" s="159">
        <f t="shared" si="123"/>
        <v>1.0009207369999999</v>
      </c>
      <c r="N397" s="159">
        <f t="shared" ca="1" si="124"/>
        <v>1.002107028</v>
      </c>
      <c r="O397" s="158">
        <f t="shared" ref="O397:O460" si="134">IF(VLOOKUP(A397,X$12:AE$150,8)=VLOOKUP(A396,X$12:AE$150,8),0,VLOOKUP(A397,X$12:AE$150,8))</f>
        <v>0</v>
      </c>
      <c r="P397" s="155">
        <f t="shared" ca="1" si="125"/>
        <v>1995.1658834699999</v>
      </c>
      <c r="Q397" s="160">
        <f t="shared" si="126"/>
        <v>0</v>
      </c>
      <c r="R397" s="155">
        <f t="shared" si="127"/>
        <v>0</v>
      </c>
      <c r="S397" s="161" t="str">
        <f t="shared" ref="S397:S460" si="135">IF(O396&gt;0,VLOOKUP(O396,W$12:AG$150,10),S396)</f>
        <v>A+J=</v>
      </c>
      <c r="T397" s="156">
        <f t="shared" ref="T397:T460" si="136">IF(O396&gt;0,VLOOKUP(O396,W$12:AG$150,11),T396)</f>
        <v>44179</v>
      </c>
      <c r="U397" s="3"/>
      <c r="V397" s="3"/>
      <c r="W397" s="50"/>
      <c r="X397" s="50"/>
      <c r="Y397" s="22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ht="12.75" x14ac:dyDescent="0.2">
      <c r="A398" s="151">
        <f t="shared" si="128"/>
        <v>44015</v>
      </c>
      <c r="B398" s="152">
        <f t="shared" ref="B398:B461" ca="1" si="137">IF(A398&lt;=TODAY(),C398+P398,IF(AND(A398&gt;TODAY(),A398&lt;=$B$1),IF(VLOOKUP(TODAY(),$A$10:$D$5000,4,FALSE)=0,"n.d",C398+P398),"n.d"))</f>
        <v>949052.45678706001</v>
      </c>
      <c r="C398" s="153">
        <f t="shared" si="129"/>
        <v>946910</v>
      </c>
      <c r="D398" s="154">
        <f ca="1">IF(A398&lt;$B$1,VLOOKUP(A398,[1]DI!$A$4:$B$15000,2,FALSE),0)</f>
        <v>2.1500000000000005E-2</v>
      </c>
      <c r="E398" s="155">
        <f t="shared" ref="E398:E461" ca="1" si="138">ROUND(((1+D398)^(1/252)),8)</f>
        <v>1.0000844200000001</v>
      </c>
      <c r="F398" s="155">
        <f ca="1">(TRUNC(PRODUCT($E$12:$E397),16))</f>
        <v>1.04904456220362</v>
      </c>
      <c r="G398" s="155">
        <f t="shared" ref="G398:G461" ca="1" si="139">IF(O397&gt;0,F397,G397)</f>
        <v>1.04771426168966</v>
      </c>
      <c r="H398" s="155">
        <f t="shared" ref="H398:H461" ca="1" si="140">ROUND(F398/G398,8)</f>
        <v>1.00126972</v>
      </c>
      <c r="I398" s="154">
        <f t="shared" si="130"/>
        <v>1.7999999999999999E-2</v>
      </c>
      <c r="J398" s="156">
        <f t="shared" si="131"/>
        <v>43997</v>
      </c>
      <c r="K398" s="157">
        <f t="shared" si="132"/>
        <v>14</v>
      </c>
      <c r="L398" s="158">
        <f t="shared" si="133"/>
        <v>14</v>
      </c>
      <c r="M398" s="159">
        <f t="shared" si="123"/>
        <v>1.0009915979999999</v>
      </c>
      <c r="N398" s="159">
        <f t="shared" ca="1" si="124"/>
        <v>1.002262577</v>
      </c>
      <c r="O398" s="158">
        <f t="shared" si="134"/>
        <v>0</v>
      </c>
      <c r="P398" s="155">
        <f t="shared" ca="1" si="125"/>
        <v>2142.4567870599999</v>
      </c>
      <c r="Q398" s="160">
        <f t="shared" si="126"/>
        <v>0</v>
      </c>
      <c r="R398" s="155">
        <f t="shared" si="127"/>
        <v>0</v>
      </c>
      <c r="S398" s="161" t="str">
        <f t="shared" si="135"/>
        <v>A+J=</v>
      </c>
      <c r="T398" s="156">
        <f t="shared" si="136"/>
        <v>44179</v>
      </c>
      <c r="U398" s="3"/>
      <c r="V398" s="3"/>
      <c r="W398" s="50"/>
      <c r="X398" s="51"/>
      <c r="Y398" s="22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ht="12.75" x14ac:dyDescent="0.2">
      <c r="A399" s="151">
        <f t="shared" si="128"/>
        <v>44016</v>
      </c>
      <c r="B399" s="152">
        <f t="shared" ca="1" si="137"/>
        <v>949199.76378813002</v>
      </c>
      <c r="C399" s="153">
        <f t="shared" si="129"/>
        <v>946910</v>
      </c>
      <c r="D399" s="154">
        <f ca="1">IF(A399&lt;$B$1,VLOOKUP(A399,[1]DI!$A$4:$B$15000,2,FALSE),0)</f>
        <v>0</v>
      </c>
      <c r="E399" s="155">
        <f t="shared" ca="1" si="138"/>
        <v>1</v>
      </c>
      <c r="F399" s="155">
        <f ca="1">(TRUNC(PRODUCT($E$12:$E398),16))</f>
        <v>1.04913312254557</v>
      </c>
      <c r="G399" s="155">
        <f t="shared" ca="1" si="139"/>
        <v>1.04771426168966</v>
      </c>
      <c r="H399" s="155">
        <f t="shared" ca="1" si="140"/>
        <v>1.00135424</v>
      </c>
      <c r="I399" s="154">
        <f t="shared" si="130"/>
        <v>1.7999999999999999E-2</v>
      </c>
      <c r="J399" s="156">
        <f t="shared" si="131"/>
        <v>43997</v>
      </c>
      <c r="K399" s="157">
        <f t="shared" si="132"/>
        <v>14</v>
      </c>
      <c r="L399" s="158">
        <f t="shared" si="133"/>
        <v>15</v>
      </c>
      <c r="M399" s="159">
        <f t="shared" si="123"/>
        <v>1.0010624640000001</v>
      </c>
      <c r="N399" s="159">
        <f t="shared" ca="1" si="124"/>
        <v>1.0024181430000001</v>
      </c>
      <c r="O399" s="158">
        <f t="shared" si="134"/>
        <v>0</v>
      </c>
      <c r="P399" s="155">
        <f t="shared" ca="1" si="125"/>
        <v>2289.7637881300002</v>
      </c>
      <c r="Q399" s="160">
        <f t="shared" si="126"/>
        <v>0</v>
      </c>
      <c r="R399" s="155">
        <f t="shared" si="127"/>
        <v>0</v>
      </c>
      <c r="S399" s="161" t="str">
        <f t="shared" si="135"/>
        <v>A+J=</v>
      </c>
      <c r="T399" s="156">
        <f t="shared" si="136"/>
        <v>44179</v>
      </c>
      <c r="U399" s="3"/>
      <c r="V399" s="3"/>
      <c r="W399" s="50"/>
      <c r="X399" s="50"/>
      <c r="Y399" s="22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ht="12.75" x14ac:dyDescent="0.2">
      <c r="A400" s="151">
        <f t="shared" si="128"/>
        <v>44017</v>
      </c>
      <c r="B400" s="152">
        <f t="shared" ca="1" si="137"/>
        <v>949199.76378813002</v>
      </c>
      <c r="C400" s="153">
        <f t="shared" si="129"/>
        <v>946910</v>
      </c>
      <c r="D400" s="154">
        <f ca="1">IF(A400&lt;$B$1,VLOOKUP(A400,[1]DI!$A$4:$B$15000,2,FALSE),0)</f>
        <v>0</v>
      </c>
      <c r="E400" s="155">
        <f t="shared" ca="1" si="138"/>
        <v>1</v>
      </c>
      <c r="F400" s="155">
        <f ca="1">(TRUNC(PRODUCT($E$12:$E399),16))</f>
        <v>1.04913312254557</v>
      </c>
      <c r="G400" s="155">
        <f t="shared" ca="1" si="139"/>
        <v>1.04771426168966</v>
      </c>
      <c r="H400" s="155">
        <f t="shared" ca="1" si="140"/>
        <v>1.00135424</v>
      </c>
      <c r="I400" s="154">
        <f t="shared" si="130"/>
        <v>1.7999999999999999E-2</v>
      </c>
      <c r="J400" s="156">
        <f t="shared" si="131"/>
        <v>43997</v>
      </c>
      <c r="K400" s="157">
        <f t="shared" si="132"/>
        <v>14</v>
      </c>
      <c r="L400" s="158">
        <f t="shared" si="133"/>
        <v>15</v>
      </c>
      <c r="M400" s="159">
        <f t="shared" si="123"/>
        <v>1.0010624640000001</v>
      </c>
      <c r="N400" s="159">
        <f t="shared" ca="1" si="124"/>
        <v>1.0024181430000001</v>
      </c>
      <c r="O400" s="158">
        <f t="shared" si="134"/>
        <v>0</v>
      </c>
      <c r="P400" s="155">
        <f t="shared" ca="1" si="125"/>
        <v>2289.7637881300002</v>
      </c>
      <c r="Q400" s="160">
        <f t="shared" si="126"/>
        <v>0</v>
      </c>
      <c r="R400" s="155">
        <f t="shared" si="127"/>
        <v>0</v>
      </c>
      <c r="S400" s="161" t="str">
        <f t="shared" si="135"/>
        <v>A+J=</v>
      </c>
      <c r="T400" s="156">
        <f t="shared" si="136"/>
        <v>44179</v>
      </c>
      <c r="U400" s="3"/>
      <c r="V400" s="3"/>
      <c r="W400" s="50"/>
      <c r="X400" s="50"/>
      <c r="Y400" s="22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ht="12.75" x14ac:dyDescent="0.2">
      <c r="A401" s="151">
        <f t="shared" si="128"/>
        <v>44018</v>
      </c>
      <c r="B401" s="152">
        <f t="shared" ca="1" si="137"/>
        <v>949199.76378813002</v>
      </c>
      <c r="C401" s="153">
        <f t="shared" si="129"/>
        <v>946910</v>
      </c>
      <c r="D401" s="154">
        <f ca="1">IF(A401&lt;$B$1,VLOOKUP(A401,[1]DI!$A$4:$B$15000,2,FALSE),0)</f>
        <v>2.1500000000000005E-2</v>
      </c>
      <c r="E401" s="155">
        <f t="shared" ca="1" si="138"/>
        <v>1.0000844200000001</v>
      </c>
      <c r="F401" s="155">
        <f ca="1">(TRUNC(PRODUCT($E$12:$E400),16))</f>
        <v>1.04913312254557</v>
      </c>
      <c r="G401" s="155">
        <f t="shared" ca="1" si="139"/>
        <v>1.04771426168966</v>
      </c>
      <c r="H401" s="155">
        <f t="shared" ca="1" si="140"/>
        <v>1.00135424</v>
      </c>
      <c r="I401" s="154">
        <f t="shared" si="130"/>
        <v>1.7999999999999999E-2</v>
      </c>
      <c r="J401" s="156">
        <f t="shared" si="131"/>
        <v>43997</v>
      </c>
      <c r="K401" s="157">
        <f t="shared" si="132"/>
        <v>15</v>
      </c>
      <c r="L401" s="158">
        <f t="shared" si="133"/>
        <v>15</v>
      </c>
      <c r="M401" s="159">
        <f t="shared" si="123"/>
        <v>1.0010624640000001</v>
      </c>
      <c r="N401" s="159">
        <f t="shared" ca="1" si="124"/>
        <v>1.0024181430000001</v>
      </c>
      <c r="O401" s="158">
        <f t="shared" si="134"/>
        <v>0</v>
      </c>
      <c r="P401" s="155">
        <f t="shared" ca="1" si="125"/>
        <v>2289.7637881300002</v>
      </c>
      <c r="Q401" s="160">
        <f t="shared" si="126"/>
        <v>0</v>
      </c>
      <c r="R401" s="155">
        <f t="shared" si="127"/>
        <v>0</v>
      </c>
      <c r="S401" s="161" t="str">
        <f t="shared" si="135"/>
        <v>A+J=</v>
      </c>
      <c r="T401" s="156">
        <f t="shared" si="136"/>
        <v>44179</v>
      </c>
      <c r="U401" s="3"/>
      <c r="V401" s="3"/>
      <c r="W401" s="50"/>
      <c r="X401" s="50"/>
      <c r="Y401" s="22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ht="12.75" x14ac:dyDescent="0.2">
      <c r="A402" s="151">
        <f t="shared" si="128"/>
        <v>44019</v>
      </c>
      <c r="B402" s="152">
        <f t="shared" ca="1" si="137"/>
        <v>949347.10582485003</v>
      </c>
      <c r="C402" s="153">
        <f t="shared" si="129"/>
        <v>946910</v>
      </c>
      <c r="D402" s="154">
        <f ca="1">IF(A402&lt;$B$1,VLOOKUP(A402,[1]DI!$A$4:$B$15000,2,FALSE),0)</f>
        <v>2.1500000000000005E-2</v>
      </c>
      <c r="E402" s="155">
        <f t="shared" ca="1" si="138"/>
        <v>1.0000844200000001</v>
      </c>
      <c r="F402" s="155">
        <f ca="1">(TRUNC(PRODUCT($E$12:$E401),16))</f>
        <v>1.0492216903637701</v>
      </c>
      <c r="G402" s="155">
        <f t="shared" ca="1" si="139"/>
        <v>1.04771426168966</v>
      </c>
      <c r="H402" s="155">
        <f t="shared" ca="1" si="140"/>
        <v>1.00143878</v>
      </c>
      <c r="I402" s="154">
        <f t="shared" si="130"/>
        <v>1.7999999999999999E-2</v>
      </c>
      <c r="J402" s="156">
        <f t="shared" si="131"/>
        <v>43997</v>
      </c>
      <c r="K402" s="157">
        <f t="shared" si="132"/>
        <v>16</v>
      </c>
      <c r="L402" s="158">
        <f t="shared" si="133"/>
        <v>16</v>
      </c>
      <c r="M402" s="159">
        <f t="shared" si="123"/>
        <v>1.001133335</v>
      </c>
      <c r="N402" s="159">
        <f t="shared" ca="1" si="124"/>
        <v>1.0025737459999999</v>
      </c>
      <c r="O402" s="158">
        <f t="shared" si="134"/>
        <v>0</v>
      </c>
      <c r="P402" s="155">
        <f t="shared" ca="1" si="125"/>
        <v>2437.1058248499999</v>
      </c>
      <c r="Q402" s="160">
        <f t="shared" si="126"/>
        <v>0</v>
      </c>
      <c r="R402" s="155">
        <f t="shared" si="127"/>
        <v>0</v>
      </c>
      <c r="S402" s="161" t="str">
        <f t="shared" si="135"/>
        <v>A+J=</v>
      </c>
      <c r="T402" s="156">
        <f t="shared" si="136"/>
        <v>44179</v>
      </c>
      <c r="U402" s="3"/>
      <c r="V402" s="3"/>
      <c r="W402" s="50"/>
      <c r="X402" s="50"/>
      <c r="Y402" s="22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ht="12.75" x14ac:dyDescent="0.2">
      <c r="A403" s="151">
        <f t="shared" si="128"/>
        <v>44020</v>
      </c>
      <c r="B403" s="152">
        <f t="shared" ca="1" si="137"/>
        <v>949494.46301214001</v>
      </c>
      <c r="C403" s="153">
        <f t="shared" si="129"/>
        <v>946910</v>
      </c>
      <c r="D403" s="154">
        <f ca="1">IF(A403&lt;$B$1,VLOOKUP(A403,[1]DI!$A$4:$B$15000,2,FALSE),0)</f>
        <v>2.1500000000000005E-2</v>
      </c>
      <c r="E403" s="155">
        <f t="shared" ca="1" si="138"/>
        <v>1.0000844200000001</v>
      </c>
      <c r="F403" s="155">
        <f ca="1">(TRUNC(PRODUCT($E$12:$E402),16))</f>
        <v>1.04931026565887</v>
      </c>
      <c r="G403" s="155">
        <f t="shared" ca="1" si="139"/>
        <v>1.04771426168966</v>
      </c>
      <c r="H403" s="155">
        <f t="shared" ca="1" si="140"/>
        <v>1.00152332</v>
      </c>
      <c r="I403" s="154">
        <f t="shared" si="130"/>
        <v>1.7999999999999999E-2</v>
      </c>
      <c r="J403" s="156">
        <f t="shared" si="131"/>
        <v>43997</v>
      </c>
      <c r="K403" s="157">
        <f t="shared" si="132"/>
        <v>17</v>
      </c>
      <c r="L403" s="158">
        <f t="shared" si="133"/>
        <v>17</v>
      </c>
      <c r="M403" s="159">
        <f t="shared" si="123"/>
        <v>1.0012042109999999</v>
      </c>
      <c r="N403" s="159">
        <f t="shared" ca="1" si="124"/>
        <v>1.002729365</v>
      </c>
      <c r="O403" s="158">
        <f t="shared" si="134"/>
        <v>0</v>
      </c>
      <c r="P403" s="155">
        <f t="shared" ca="1" si="125"/>
        <v>2584.46301214</v>
      </c>
      <c r="Q403" s="160">
        <f t="shared" si="126"/>
        <v>0</v>
      </c>
      <c r="R403" s="155">
        <f t="shared" si="127"/>
        <v>0</v>
      </c>
      <c r="S403" s="161" t="str">
        <f t="shared" si="135"/>
        <v>A+J=</v>
      </c>
      <c r="T403" s="156">
        <f t="shared" si="136"/>
        <v>44179</v>
      </c>
      <c r="U403" s="3"/>
      <c r="V403" s="3"/>
      <c r="W403" s="50"/>
      <c r="X403" s="50"/>
      <c r="Y403" s="22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ht="12.75" x14ac:dyDescent="0.2">
      <c r="A404" s="151">
        <f t="shared" si="128"/>
        <v>44021</v>
      </c>
      <c r="B404" s="152">
        <f t="shared" ca="1" si="137"/>
        <v>949641.84671290999</v>
      </c>
      <c r="C404" s="153">
        <f t="shared" si="129"/>
        <v>946910</v>
      </c>
      <c r="D404" s="154">
        <f ca="1">IF(A404&lt;$B$1,VLOOKUP(A404,[1]DI!$A$4:$B$15000,2,FALSE),0)</f>
        <v>2.1500000000000005E-2</v>
      </c>
      <c r="E404" s="155">
        <f t="shared" ca="1" si="138"/>
        <v>1.0000844200000001</v>
      </c>
      <c r="F404" s="155">
        <f ca="1">(TRUNC(PRODUCT($E$12:$E403),16))</f>
        <v>1.0493988484315</v>
      </c>
      <c r="G404" s="155">
        <f t="shared" ca="1" si="139"/>
        <v>1.04771426168966</v>
      </c>
      <c r="H404" s="155">
        <f t="shared" ca="1" si="140"/>
        <v>1.00160787</v>
      </c>
      <c r="I404" s="154">
        <f t="shared" si="130"/>
        <v>1.7999999999999999E-2</v>
      </c>
      <c r="J404" s="156">
        <f t="shared" si="131"/>
        <v>43997</v>
      </c>
      <c r="K404" s="157">
        <f t="shared" si="132"/>
        <v>18</v>
      </c>
      <c r="L404" s="158">
        <f t="shared" si="133"/>
        <v>18</v>
      </c>
      <c r="M404" s="159">
        <f t="shared" si="123"/>
        <v>1.001275092</v>
      </c>
      <c r="N404" s="159">
        <f t="shared" ca="1" si="124"/>
        <v>1.0028850119999999</v>
      </c>
      <c r="O404" s="158">
        <f t="shared" si="134"/>
        <v>0</v>
      </c>
      <c r="P404" s="155">
        <f t="shared" ca="1" si="125"/>
        <v>2731.84671291</v>
      </c>
      <c r="Q404" s="160">
        <f t="shared" si="126"/>
        <v>0</v>
      </c>
      <c r="R404" s="155">
        <f t="shared" si="127"/>
        <v>0</v>
      </c>
      <c r="S404" s="161" t="str">
        <f t="shared" si="135"/>
        <v>A+J=</v>
      </c>
      <c r="T404" s="156">
        <f t="shared" si="136"/>
        <v>44179</v>
      </c>
      <c r="U404" s="3"/>
      <c r="V404" s="3"/>
      <c r="W404" s="50"/>
      <c r="X404" s="50"/>
      <c r="Y404" s="22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ht="12.75" x14ac:dyDescent="0.2">
      <c r="A405" s="151">
        <f t="shared" si="128"/>
        <v>44022</v>
      </c>
      <c r="B405" s="152">
        <f t="shared" ca="1" si="137"/>
        <v>949789.24651115004</v>
      </c>
      <c r="C405" s="153">
        <f t="shared" si="129"/>
        <v>946910</v>
      </c>
      <c r="D405" s="154">
        <f ca="1">IF(A405&lt;$B$1,VLOOKUP(A405,[1]DI!$A$4:$B$15000,2,FALSE),0)</f>
        <v>2.1500000000000005E-2</v>
      </c>
      <c r="E405" s="155">
        <f t="shared" ca="1" si="138"/>
        <v>1.0000844200000001</v>
      </c>
      <c r="F405" s="155">
        <f ca="1">(TRUNC(PRODUCT($E$12:$E404),16))</f>
        <v>1.0494874386822799</v>
      </c>
      <c r="G405" s="155">
        <f t="shared" ca="1" si="139"/>
        <v>1.04771426168966</v>
      </c>
      <c r="H405" s="155">
        <f t="shared" ca="1" si="140"/>
        <v>1.0016924199999999</v>
      </c>
      <c r="I405" s="154">
        <f t="shared" si="130"/>
        <v>1.7999999999999999E-2</v>
      </c>
      <c r="J405" s="156">
        <f t="shared" si="131"/>
        <v>43997</v>
      </c>
      <c r="K405" s="157">
        <f t="shared" si="132"/>
        <v>19</v>
      </c>
      <c r="L405" s="158">
        <f t="shared" si="133"/>
        <v>19</v>
      </c>
      <c r="M405" s="159">
        <f t="shared" si="123"/>
        <v>1.001345978</v>
      </c>
      <c r="N405" s="159">
        <f t="shared" ca="1" si="124"/>
        <v>1.0030406759999999</v>
      </c>
      <c r="O405" s="158">
        <f t="shared" si="134"/>
        <v>0</v>
      </c>
      <c r="P405" s="155">
        <f t="shared" ca="1" si="125"/>
        <v>2879.2465111500001</v>
      </c>
      <c r="Q405" s="160">
        <f t="shared" si="126"/>
        <v>0</v>
      </c>
      <c r="R405" s="155">
        <f t="shared" si="127"/>
        <v>0</v>
      </c>
      <c r="S405" s="161" t="str">
        <f t="shared" si="135"/>
        <v>A+J=</v>
      </c>
      <c r="T405" s="156">
        <f t="shared" si="136"/>
        <v>44179</v>
      </c>
      <c r="U405" s="3"/>
      <c r="V405" s="3"/>
      <c r="W405" s="50"/>
      <c r="X405" s="50"/>
      <c r="Y405" s="22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ht="12.75" x14ac:dyDescent="0.2">
      <c r="A406" s="151">
        <f t="shared" si="128"/>
        <v>44023</v>
      </c>
      <c r="B406" s="152">
        <f t="shared" ca="1" si="137"/>
        <v>949936.68134507001</v>
      </c>
      <c r="C406" s="153">
        <f t="shared" si="129"/>
        <v>946910</v>
      </c>
      <c r="D406" s="154">
        <f ca="1">IF(A406&lt;$B$1,VLOOKUP(A406,[1]DI!$A$4:$B$15000,2,FALSE),0)</f>
        <v>0</v>
      </c>
      <c r="E406" s="155">
        <f t="shared" ca="1" si="138"/>
        <v>1</v>
      </c>
      <c r="F406" s="155">
        <f ca="1">(TRUNC(PRODUCT($E$12:$E405),16))</f>
        <v>1.04957603641186</v>
      </c>
      <c r="G406" s="155">
        <f t="shared" ca="1" si="139"/>
        <v>1.04771426168966</v>
      </c>
      <c r="H406" s="155">
        <f t="shared" ca="1" si="140"/>
        <v>1.00177699</v>
      </c>
      <c r="I406" s="154">
        <f t="shared" si="130"/>
        <v>1.7999999999999999E-2</v>
      </c>
      <c r="J406" s="156">
        <f t="shared" si="131"/>
        <v>43997</v>
      </c>
      <c r="K406" s="157">
        <f t="shared" si="132"/>
        <v>19</v>
      </c>
      <c r="L406" s="158">
        <f t="shared" si="133"/>
        <v>20</v>
      </c>
      <c r="M406" s="159">
        <f t="shared" si="123"/>
        <v>1.001416869</v>
      </c>
      <c r="N406" s="159">
        <f t="shared" ca="1" si="124"/>
        <v>1.0031963770000001</v>
      </c>
      <c r="O406" s="158">
        <f t="shared" si="134"/>
        <v>0</v>
      </c>
      <c r="P406" s="155">
        <f t="shared" ca="1" si="125"/>
        <v>3026.6813450700001</v>
      </c>
      <c r="Q406" s="160">
        <f t="shared" si="126"/>
        <v>0</v>
      </c>
      <c r="R406" s="155">
        <f t="shared" si="127"/>
        <v>0</v>
      </c>
      <c r="S406" s="161" t="str">
        <f t="shared" si="135"/>
        <v>A+J=</v>
      </c>
      <c r="T406" s="156">
        <f t="shared" si="136"/>
        <v>44179</v>
      </c>
      <c r="U406" s="3"/>
      <c r="V406" s="3"/>
      <c r="W406" s="50"/>
      <c r="X406" s="50"/>
      <c r="Y406" s="22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ht="12.75" x14ac:dyDescent="0.2">
      <c r="A407" s="151">
        <f t="shared" si="128"/>
        <v>44024</v>
      </c>
      <c r="B407" s="152">
        <f t="shared" ca="1" si="137"/>
        <v>949936.68134507001</v>
      </c>
      <c r="C407" s="153">
        <f t="shared" si="129"/>
        <v>946910</v>
      </c>
      <c r="D407" s="154">
        <f ca="1">IF(A407&lt;$B$1,VLOOKUP(A407,[1]DI!$A$4:$B$15000,2,FALSE),0)</f>
        <v>0</v>
      </c>
      <c r="E407" s="155">
        <f t="shared" ca="1" si="138"/>
        <v>1</v>
      </c>
      <c r="F407" s="155">
        <f ca="1">(TRUNC(PRODUCT($E$12:$E406),16))</f>
        <v>1.04957603641186</v>
      </c>
      <c r="G407" s="155">
        <f t="shared" ca="1" si="139"/>
        <v>1.04771426168966</v>
      </c>
      <c r="H407" s="155">
        <f t="shared" ca="1" si="140"/>
        <v>1.00177699</v>
      </c>
      <c r="I407" s="154">
        <f t="shared" si="130"/>
        <v>1.7999999999999999E-2</v>
      </c>
      <c r="J407" s="156">
        <f t="shared" si="131"/>
        <v>43997</v>
      </c>
      <c r="K407" s="157">
        <f t="shared" si="132"/>
        <v>19</v>
      </c>
      <c r="L407" s="158">
        <f t="shared" si="133"/>
        <v>20</v>
      </c>
      <c r="M407" s="159">
        <f t="shared" si="123"/>
        <v>1.001416869</v>
      </c>
      <c r="N407" s="159">
        <f t="shared" ca="1" si="124"/>
        <v>1.0031963770000001</v>
      </c>
      <c r="O407" s="158">
        <f t="shared" si="134"/>
        <v>0</v>
      </c>
      <c r="P407" s="155">
        <f t="shared" ca="1" si="125"/>
        <v>3026.6813450700001</v>
      </c>
      <c r="Q407" s="160">
        <f t="shared" si="126"/>
        <v>0</v>
      </c>
      <c r="R407" s="155">
        <f t="shared" si="127"/>
        <v>0</v>
      </c>
      <c r="S407" s="161" t="str">
        <f t="shared" si="135"/>
        <v>A+J=</v>
      </c>
      <c r="T407" s="156">
        <f t="shared" si="136"/>
        <v>44179</v>
      </c>
      <c r="U407" s="3"/>
      <c r="V407" s="3"/>
      <c r="W407" s="50"/>
      <c r="X407" s="50"/>
      <c r="Y407" s="22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ht="12.75" x14ac:dyDescent="0.2">
      <c r="A408" s="151">
        <f t="shared" si="128"/>
        <v>44025</v>
      </c>
      <c r="B408" s="152">
        <f t="shared" ca="1" si="137"/>
        <v>949936.68134507001</v>
      </c>
      <c r="C408" s="153">
        <f t="shared" si="129"/>
        <v>946910</v>
      </c>
      <c r="D408" s="154">
        <f ca="1">IF(A408&lt;$B$1,VLOOKUP(A408,[1]DI!$A$4:$B$15000,2,FALSE),0)</f>
        <v>2.1500000000000005E-2</v>
      </c>
      <c r="E408" s="155">
        <f t="shared" ca="1" si="138"/>
        <v>1.0000844200000001</v>
      </c>
      <c r="F408" s="155">
        <f ca="1">(TRUNC(PRODUCT($E$12:$E407),16))</f>
        <v>1.04957603641186</v>
      </c>
      <c r="G408" s="155">
        <f t="shared" ca="1" si="139"/>
        <v>1.04771426168966</v>
      </c>
      <c r="H408" s="155">
        <f t="shared" ca="1" si="140"/>
        <v>1.00177699</v>
      </c>
      <c r="I408" s="154">
        <f t="shared" si="130"/>
        <v>1.7999999999999999E-2</v>
      </c>
      <c r="J408" s="156">
        <f t="shared" si="131"/>
        <v>43997</v>
      </c>
      <c r="K408" s="157">
        <f t="shared" si="132"/>
        <v>20</v>
      </c>
      <c r="L408" s="158">
        <f t="shared" si="133"/>
        <v>20</v>
      </c>
      <c r="M408" s="159">
        <f t="shared" si="123"/>
        <v>1.001416869</v>
      </c>
      <c r="N408" s="159">
        <f t="shared" ca="1" si="124"/>
        <v>1.0031963770000001</v>
      </c>
      <c r="O408" s="158">
        <f t="shared" si="134"/>
        <v>0</v>
      </c>
      <c r="P408" s="155">
        <f t="shared" ca="1" si="125"/>
        <v>3026.6813450700001</v>
      </c>
      <c r="Q408" s="160">
        <f t="shared" si="126"/>
        <v>0</v>
      </c>
      <c r="R408" s="155">
        <f t="shared" si="127"/>
        <v>0</v>
      </c>
      <c r="S408" s="161" t="str">
        <f t="shared" si="135"/>
        <v>A+J=</v>
      </c>
      <c r="T408" s="156">
        <f t="shared" si="136"/>
        <v>44179</v>
      </c>
      <c r="U408" s="3"/>
      <c r="V408" s="3"/>
      <c r="W408" s="50"/>
      <c r="X408" s="50"/>
      <c r="Y408" s="22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ht="12.75" x14ac:dyDescent="0.2">
      <c r="A409" s="151">
        <f t="shared" si="128"/>
        <v>44026</v>
      </c>
      <c r="B409" s="152">
        <f t="shared" ca="1" si="137"/>
        <v>950084.13227645005</v>
      </c>
      <c r="C409" s="153">
        <f t="shared" si="129"/>
        <v>946910</v>
      </c>
      <c r="D409" s="154">
        <f ca="1">IF(A409&lt;$B$1,VLOOKUP(A409,[1]DI!$A$4:$B$15000,2,FALSE),0)</f>
        <v>2.1500000000000005E-2</v>
      </c>
      <c r="E409" s="155">
        <f t="shared" ca="1" si="138"/>
        <v>1.0000844200000001</v>
      </c>
      <c r="F409" s="155">
        <f ca="1">(TRUNC(PRODUCT($E$12:$E408),16))</f>
        <v>1.0496646416208499</v>
      </c>
      <c r="G409" s="155">
        <f t="shared" ca="1" si="139"/>
        <v>1.04771426168966</v>
      </c>
      <c r="H409" s="155">
        <f t="shared" ca="1" si="140"/>
        <v>1.00186156</v>
      </c>
      <c r="I409" s="154">
        <f t="shared" si="130"/>
        <v>1.7999999999999999E-2</v>
      </c>
      <c r="J409" s="156">
        <f t="shared" si="131"/>
        <v>43997</v>
      </c>
      <c r="K409" s="157">
        <f t="shared" si="132"/>
        <v>21</v>
      </c>
      <c r="L409" s="158">
        <f t="shared" si="133"/>
        <v>21</v>
      </c>
      <c r="M409" s="159">
        <f t="shared" si="123"/>
        <v>1.001487765</v>
      </c>
      <c r="N409" s="159">
        <f t="shared" ca="1" si="124"/>
        <v>1.0033520950000001</v>
      </c>
      <c r="O409" s="158">
        <f t="shared" si="134"/>
        <v>0</v>
      </c>
      <c r="P409" s="155">
        <f t="shared" ca="1" si="125"/>
        <v>3174.1322764500001</v>
      </c>
      <c r="Q409" s="160">
        <f t="shared" si="126"/>
        <v>0</v>
      </c>
      <c r="R409" s="155">
        <f t="shared" si="127"/>
        <v>0</v>
      </c>
      <c r="S409" s="161" t="str">
        <f t="shared" si="135"/>
        <v>A+J=</v>
      </c>
      <c r="T409" s="156">
        <f t="shared" si="136"/>
        <v>44179</v>
      </c>
      <c r="U409" s="3"/>
      <c r="V409" s="3"/>
      <c r="W409" s="50"/>
      <c r="X409" s="50"/>
      <c r="Y409" s="22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ht="12.75" x14ac:dyDescent="0.2">
      <c r="A410" s="151">
        <f t="shared" si="128"/>
        <v>44027</v>
      </c>
      <c r="B410" s="152">
        <f t="shared" ca="1" si="137"/>
        <v>950231.59930529003</v>
      </c>
      <c r="C410" s="153">
        <f t="shared" si="129"/>
        <v>946910</v>
      </c>
      <c r="D410" s="154">
        <f ca="1">IF(A410&lt;$B$1,VLOOKUP(A410,[1]DI!$A$4:$B$15000,2,FALSE),0)</f>
        <v>2.1500000000000005E-2</v>
      </c>
      <c r="E410" s="155">
        <f t="shared" ca="1" si="138"/>
        <v>1.0000844200000001</v>
      </c>
      <c r="F410" s="155">
        <f ca="1">(TRUNC(PRODUCT($E$12:$E409),16))</f>
        <v>1.0497532543099</v>
      </c>
      <c r="G410" s="155">
        <f t="shared" ca="1" si="139"/>
        <v>1.04771426168966</v>
      </c>
      <c r="H410" s="155">
        <f t="shared" ca="1" si="140"/>
        <v>1.0019461300000001</v>
      </c>
      <c r="I410" s="154">
        <f t="shared" si="130"/>
        <v>1.7999999999999999E-2</v>
      </c>
      <c r="J410" s="156">
        <f t="shared" si="131"/>
        <v>43997</v>
      </c>
      <c r="K410" s="157">
        <f t="shared" si="132"/>
        <v>22</v>
      </c>
      <c r="L410" s="158">
        <f t="shared" si="133"/>
        <v>22</v>
      </c>
      <c r="M410" s="159">
        <f t="shared" si="123"/>
        <v>1.0015586670000001</v>
      </c>
      <c r="N410" s="159">
        <f t="shared" ca="1" si="124"/>
        <v>1.00350783</v>
      </c>
      <c r="O410" s="158">
        <f t="shared" si="134"/>
        <v>0</v>
      </c>
      <c r="P410" s="155">
        <f t="shared" ca="1" si="125"/>
        <v>3321.5993052899998</v>
      </c>
      <c r="Q410" s="160">
        <f t="shared" si="126"/>
        <v>0</v>
      </c>
      <c r="R410" s="155">
        <f t="shared" si="127"/>
        <v>0</v>
      </c>
      <c r="S410" s="161" t="str">
        <f t="shared" si="135"/>
        <v>A+J=</v>
      </c>
      <c r="T410" s="156">
        <f t="shared" si="136"/>
        <v>44179</v>
      </c>
      <c r="U410" s="3"/>
      <c r="V410" s="3"/>
      <c r="W410" s="50"/>
      <c r="X410" s="50"/>
      <c r="Y410" s="22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ht="12.75" x14ac:dyDescent="0.2">
      <c r="A411" s="151">
        <f t="shared" si="128"/>
        <v>44028</v>
      </c>
      <c r="B411" s="152">
        <f t="shared" ca="1" si="137"/>
        <v>950379.10136981995</v>
      </c>
      <c r="C411" s="153">
        <f t="shared" si="129"/>
        <v>946910</v>
      </c>
      <c r="D411" s="154">
        <f ca="1">IF(A411&lt;$B$1,VLOOKUP(A411,[1]DI!$A$4:$B$15000,2,FALSE),0)</f>
        <v>2.1500000000000005E-2</v>
      </c>
      <c r="E411" s="155">
        <f t="shared" ca="1" si="138"/>
        <v>1.0000844200000001</v>
      </c>
      <c r="F411" s="155">
        <f ca="1">(TRUNC(PRODUCT($E$12:$E410),16))</f>
        <v>1.0498418744796301</v>
      </c>
      <c r="G411" s="155">
        <f t="shared" ca="1" si="139"/>
        <v>1.04771426168966</v>
      </c>
      <c r="H411" s="155">
        <f t="shared" ca="1" si="140"/>
        <v>1.00203072</v>
      </c>
      <c r="I411" s="154">
        <f t="shared" si="130"/>
        <v>1.7999999999999999E-2</v>
      </c>
      <c r="J411" s="156">
        <f t="shared" si="131"/>
        <v>43997</v>
      </c>
      <c r="K411" s="157">
        <f t="shared" si="132"/>
        <v>23</v>
      </c>
      <c r="L411" s="158">
        <f t="shared" si="133"/>
        <v>23</v>
      </c>
      <c r="M411" s="159">
        <f t="shared" si="123"/>
        <v>1.001629573</v>
      </c>
      <c r="N411" s="159">
        <f t="shared" ca="1" si="124"/>
        <v>1.003663602</v>
      </c>
      <c r="O411" s="158">
        <f t="shared" si="134"/>
        <v>0</v>
      </c>
      <c r="P411" s="155">
        <f t="shared" ca="1" si="125"/>
        <v>3469.1013698199999</v>
      </c>
      <c r="Q411" s="160">
        <f t="shared" si="126"/>
        <v>0</v>
      </c>
      <c r="R411" s="155">
        <f t="shared" si="127"/>
        <v>0</v>
      </c>
      <c r="S411" s="161" t="str">
        <f t="shared" si="135"/>
        <v>A+J=</v>
      </c>
      <c r="T411" s="156">
        <f t="shared" si="136"/>
        <v>44179</v>
      </c>
      <c r="U411" s="3"/>
      <c r="V411" s="3"/>
      <c r="W411" s="50"/>
      <c r="X411" s="50"/>
      <c r="Y411" s="22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ht="12.75" x14ac:dyDescent="0.2">
      <c r="A412" s="151">
        <f t="shared" si="128"/>
        <v>44029</v>
      </c>
      <c r="B412" s="152">
        <f t="shared" ca="1" si="137"/>
        <v>950526.61953180004</v>
      </c>
      <c r="C412" s="153">
        <f t="shared" si="129"/>
        <v>946910</v>
      </c>
      <c r="D412" s="154">
        <f ca="1">IF(A412&lt;$B$1,VLOOKUP(A412,[1]DI!$A$4:$B$15000,2,FALSE),0)</f>
        <v>2.1500000000000005E-2</v>
      </c>
      <c r="E412" s="155">
        <f t="shared" ca="1" si="138"/>
        <v>1.0000844200000001</v>
      </c>
      <c r="F412" s="155">
        <f ca="1">(TRUNC(PRODUCT($E$12:$E411),16))</f>
        <v>1.04993050213067</v>
      </c>
      <c r="G412" s="155">
        <f t="shared" ca="1" si="139"/>
        <v>1.04771426168966</v>
      </c>
      <c r="H412" s="155">
        <f t="shared" ca="1" si="140"/>
        <v>1.00211531</v>
      </c>
      <c r="I412" s="154">
        <f t="shared" si="130"/>
        <v>1.7999999999999999E-2</v>
      </c>
      <c r="J412" s="156">
        <f t="shared" si="131"/>
        <v>43997</v>
      </c>
      <c r="K412" s="157">
        <f t="shared" si="132"/>
        <v>24</v>
      </c>
      <c r="L412" s="158">
        <f t="shared" si="133"/>
        <v>24</v>
      </c>
      <c r="M412" s="159">
        <f t="shared" si="123"/>
        <v>1.0017004839999999</v>
      </c>
      <c r="N412" s="159">
        <f t="shared" ca="1" si="124"/>
        <v>1.0038193909999999</v>
      </c>
      <c r="O412" s="158">
        <f t="shared" si="134"/>
        <v>0</v>
      </c>
      <c r="P412" s="155">
        <f t="shared" ca="1" si="125"/>
        <v>3616.6195318</v>
      </c>
      <c r="Q412" s="160">
        <f t="shared" si="126"/>
        <v>0</v>
      </c>
      <c r="R412" s="155">
        <f t="shared" si="127"/>
        <v>0</v>
      </c>
      <c r="S412" s="161" t="str">
        <f t="shared" si="135"/>
        <v>A+J=</v>
      </c>
      <c r="T412" s="156">
        <f t="shared" si="136"/>
        <v>44179</v>
      </c>
      <c r="U412" s="3"/>
      <c r="V412" s="3"/>
      <c r="W412" s="50"/>
      <c r="X412" s="50"/>
      <c r="Y412" s="22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ht="12.75" x14ac:dyDescent="0.2">
      <c r="A413" s="151">
        <f t="shared" si="128"/>
        <v>44030</v>
      </c>
      <c r="B413" s="152">
        <f t="shared" ca="1" si="137"/>
        <v>950674.16326037003</v>
      </c>
      <c r="C413" s="153">
        <f t="shared" si="129"/>
        <v>946910</v>
      </c>
      <c r="D413" s="154">
        <f ca="1">IF(A413&lt;$B$1,VLOOKUP(A413,[1]DI!$A$4:$B$15000,2,FALSE),0)</f>
        <v>0</v>
      </c>
      <c r="E413" s="155">
        <f t="shared" ca="1" si="138"/>
        <v>1</v>
      </c>
      <c r="F413" s="155">
        <f ca="1">(TRUNC(PRODUCT($E$12:$E412),16))</f>
        <v>1.05001913726366</v>
      </c>
      <c r="G413" s="155">
        <f t="shared" ca="1" si="139"/>
        <v>1.04771426168966</v>
      </c>
      <c r="H413" s="155">
        <f t="shared" ca="1" si="140"/>
        <v>1.0021999100000001</v>
      </c>
      <c r="I413" s="154">
        <f t="shared" si="130"/>
        <v>1.7999999999999999E-2</v>
      </c>
      <c r="J413" s="156">
        <f t="shared" si="131"/>
        <v>43997</v>
      </c>
      <c r="K413" s="157">
        <f t="shared" si="132"/>
        <v>24</v>
      </c>
      <c r="L413" s="158">
        <f t="shared" si="133"/>
        <v>25</v>
      </c>
      <c r="M413" s="159">
        <f t="shared" si="123"/>
        <v>1.0017714</v>
      </c>
      <c r="N413" s="159">
        <f t="shared" ca="1" si="124"/>
        <v>1.0039752070000001</v>
      </c>
      <c r="O413" s="158">
        <f t="shared" si="134"/>
        <v>0</v>
      </c>
      <c r="P413" s="155">
        <f t="shared" ca="1" si="125"/>
        <v>3764.16326037</v>
      </c>
      <c r="Q413" s="160">
        <f t="shared" si="126"/>
        <v>0</v>
      </c>
      <c r="R413" s="155">
        <f t="shared" si="127"/>
        <v>0</v>
      </c>
      <c r="S413" s="161" t="str">
        <f t="shared" si="135"/>
        <v>A+J=</v>
      </c>
      <c r="T413" s="156">
        <f t="shared" si="136"/>
        <v>44179</v>
      </c>
      <c r="U413" s="3"/>
      <c r="V413" s="3"/>
      <c r="W413" s="50"/>
      <c r="X413" s="50"/>
      <c r="Y413" s="22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ht="12.75" x14ac:dyDescent="0.2">
      <c r="A414" s="151">
        <f t="shared" si="128"/>
        <v>44031</v>
      </c>
      <c r="B414" s="152">
        <f t="shared" ca="1" si="137"/>
        <v>950674.16326037003</v>
      </c>
      <c r="C414" s="153">
        <f t="shared" si="129"/>
        <v>946910</v>
      </c>
      <c r="D414" s="154">
        <f ca="1">IF(A414&lt;$B$1,VLOOKUP(A414,[1]DI!$A$4:$B$15000,2,FALSE),0)</f>
        <v>0</v>
      </c>
      <c r="E414" s="155">
        <f t="shared" ca="1" si="138"/>
        <v>1</v>
      </c>
      <c r="F414" s="155">
        <f ca="1">(TRUNC(PRODUCT($E$12:$E413),16))</f>
        <v>1.05001913726366</v>
      </c>
      <c r="G414" s="155">
        <f t="shared" ca="1" si="139"/>
        <v>1.04771426168966</v>
      </c>
      <c r="H414" s="155">
        <f t="shared" ca="1" si="140"/>
        <v>1.0021999100000001</v>
      </c>
      <c r="I414" s="154">
        <f t="shared" si="130"/>
        <v>1.7999999999999999E-2</v>
      </c>
      <c r="J414" s="156">
        <f t="shared" si="131"/>
        <v>43997</v>
      </c>
      <c r="K414" s="157">
        <f t="shared" si="132"/>
        <v>24</v>
      </c>
      <c r="L414" s="158">
        <f t="shared" si="133"/>
        <v>25</v>
      </c>
      <c r="M414" s="159">
        <f t="shared" si="123"/>
        <v>1.0017714</v>
      </c>
      <c r="N414" s="159">
        <f t="shared" ca="1" si="124"/>
        <v>1.0039752070000001</v>
      </c>
      <c r="O414" s="158">
        <f t="shared" si="134"/>
        <v>0</v>
      </c>
      <c r="P414" s="155">
        <f t="shared" ca="1" si="125"/>
        <v>3764.16326037</v>
      </c>
      <c r="Q414" s="160">
        <f t="shared" si="126"/>
        <v>0</v>
      </c>
      <c r="R414" s="155">
        <f t="shared" si="127"/>
        <v>0</v>
      </c>
      <c r="S414" s="161" t="str">
        <f t="shared" si="135"/>
        <v>A+J=</v>
      </c>
      <c r="T414" s="156">
        <f t="shared" si="136"/>
        <v>44179</v>
      </c>
      <c r="U414" s="3"/>
      <c r="V414" s="3"/>
      <c r="W414" s="50"/>
      <c r="X414" s="50"/>
      <c r="Y414" s="22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ht="12.75" x14ac:dyDescent="0.2">
      <c r="A415" s="151">
        <f t="shared" si="128"/>
        <v>44032</v>
      </c>
      <c r="B415" s="152">
        <f t="shared" ca="1" si="137"/>
        <v>950674.16326037003</v>
      </c>
      <c r="C415" s="153">
        <f t="shared" si="129"/>
        <v>946910</v>
      </c>
      <c r="D415" s="154">
        <f ca="1">IF(A415&lt;$B$1,VLOOKUP(A415,[1]DI!$A$4:$B$15000,2,FALSE),0)</f>
        <v>2.1500000000000005E-2</v>
      </c>
      <c r="E415" s="155">
        <f t="shared" ca="1" si="138"/>
        <v>1.0000844200000001</v>
      </c>
      <c r="F415" s="155">
        <f ca="1">(TRUNC(PRODUCT($E$12:$E414),16))</f>
        <v>1.05001913726366</v>
      </c>
      <c r="G415" s="155">
        <f t="shared" ca="1" si="139"/>
        <v>1.04771426168966</v>
      </c>
      <c r="H415" s="155">
        <f t="shared" ca="1" si="140"/>
        <v>1.0021999100000001</v>
      </c>
      <c r="I415" s="154">
        <f t="shared" si="130"/>
        <v>1.7999999999999999E-2</v>
      </c>
      <c r="J415" s="156">
        <f t="shared" si="131"/>
        <v>43997</v>
      </c>
      <c r="K415" s="157">
        <f t="shared" si="132"/>
        <v>25</v>
      </c>
      <c r="L415" s="158">
        <f t="shared" si="133"/>
        <v>25</v>
      </c>
      <c r="M415" s="159">
        <f t="shared" si="123"/>
        <v>1.0017714</v>
      </c>
      <c r="N415" s="159">
        <f t="shared" ca="1" si="124"/>
        <v>1.0039752070000001</v>
      </c>
      <c r="O415" s="158">
        <f t="shared" si="134"/>
        <v>0</v>
      </c>
      <c r="P415" s="155">
        <f t="shared" ca="1" si="125"/>
        <v>3764.16326037</v>
      </c>
      <c r="Q415" s="160">
        <f t="shared" si="126"/>
        <v>0</v>
      </c>
      <c r="R415" s="155">
        <f t="shared" si="127"/>
        <v>0</v>
      </c>
      <c r="S415" s="161" t="str">
        <f t="shared" si="135"/>
        <v>A+J=</v>
      </c>
      <c r="T415" s="156">
        <f t="shared" si="136"/>
        <v>44179</v>
      </c>
      <c r="U415" s="3"/>
      <c r="V415" s="3"/>
      <c r="W415" s="50"/>
      <c r="X415" s="50"/>
      <c r="Y415" s="22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ht="12.75" x14ac:dyDescent="0.2">
      <c r="A416" s="151">
        <f t="shared" si="128"/>
        <v>44033</v>
      </c>
      <c r="B416" s="152">
        <f t="shared" ca="1" si="137"/>
        <v>950821.72308639996</v>
      </c>
      <c r="C416" s="153">
        <f t="shared" si="129"/>
        <v>946910</v>
      </c>
      <c r="D416" s="154">
        <f ca="1">IF(A416&lt;$B$1,VLOOKUP(A416,[1]DI!$A$4:$B$15000,2,FALSE),0)</f>
        <v>2.1500000000000005E-2</v>
      </c>
      <c r="E416" s="155">
        <f t="shared" ca="1" si="138"/>
        <v>1.0000844200000001</v>
      </c>
      <c r="F416" s="155">
        <f ca="1">(TRUNC(PRODUCT($E$12:$E415),16))</f>
        <v>1.05010777987923</v>
      </c>
      <c r="G416" s="155">
        <f t="shared" ca="1" si="139"/>
        <v>1.04771426168966</v>
      </c>
      <c r="H416" s="155">
        <f t="shared" ca="1" si="140"/>
        <v>1.00228451</v>
      </c>
      <c r="I416" s="154">
        <f t="shared" si="130"/>
        <v>1.7999999999999999E-2</v>
      </c>
      <c r="J416" s="156">
        <f t="shared" si="131"/>
        <v>43997</v>
      </c>
      <c r="K416" s="157">
        <f t="shared" si="132"/>
        <v>26</v>
      </c>
      <c r="L416" s="158">
        <f t="shared" si="133"/>
        <v>26</v>
      </c>
      <c r="M416" s="159">
        <f t="shared" si="123"/>
        <v>1.001842321</v>
      </c>
      <c r="N416" s="159">
        <f t="shared" ca="1" si="124"/>
        <v>1.0041310400000001</v>
      </c>
      <c r="O416" s="158">
        <f t="shared" si="134"/>
        <v>0</v>
      </c>
      <c r="P416" s="155">
        <f t="shared" ca="1" si="125"/>
        <v>3911.7230863999998</v>
      </c>
      <c r="Q416" s="160">
        <f t="shared" si="126"/>
        <v>0</v>
      </c>
      <c r="R416" s="155">
        <f t="shared" si="127"/>
        <v>0</v>
      </c>
      <c r="S416" s="161" t="str">
        <f t="shared" si="135"/>
        <v>A+J=</v>
      </c>
      <c r="T416" s="156">
        <f t="shared" si="136"/>
        <v>44179</v>
      </c>
      <c r="U416" s="3"/>
      <c r="V416" s="3"/>
      <c r="W416" s="50"/>
      <c r="X416" s="50"/>
      <c r="Y416" s="22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ht="12.75" x14ac:dyDescent="0.2">
      <c r="A417" s="151">
        <f t="shared" si="128"/>
        <v>44034</v>
      </c>
      <c r="B417" s="152">
        <f t="shared" ca="1" si="137"/>
        <v>950969.31889500003</v>
      </c>
      <c r="C417" s="153">
        <f t="shared" si="129"/>
        <v>946910</v>
      </c>
      <c r="D417" s="154">
        <f ca="1">IF(A417&lt;$B$1,VLOOKUP(A417,[1]DI!$A$4:$B$15000,2,FALSE),0)</f>
        <v>2.1500000000000005E-2</v>
      </c>
      <c r="E417" s="155">
        <f t="shared" ca="1" si="138"/>
        <v>1.0000844200000001</v>
      </c>
      <c r="F417" s="155">
        <f ca="1">(TRUNC(PRODUCT($E$12:$E416),16))</f>
        <v>1.05019642997801</v>
      </c>
      <c r="G417" s="155">
        <f t="shared" ca="1" si="139"/>
        <v>1.04771426168966</v>
      </c>
      <c r="H417" s="155">
        <f t="shared" ca="1" si="140"/>
        <v>1.0023691299999999</v>
      </c>
      <c r="I417" s="154">
        <f t="shared" si="130"/>
        <v>1.7999999999999999E-2</v>
      </c>
      <c r="J417" s="156">
        <f t="shared" si="131"/>
        <v>43997</v>
      </c>
      <c r="K417" s="157">
        <f t="shared" si="132"/>
        <v>27</v>
      </c>
      <c r="L417" s="158">
        <f t="shared" si="133"/>
        <v>27</v>
      </c>
      <c r="M417" s="159">
        <f t="shared" si="123"/>
        <v>1.0019132479999999</v>
      </c>
      <c r="N417" s="159">
        <f t="shared" ca="1" si="124"/>
        <v>1.0042869109999999</v>
      </c>
      <c r="O417" s="158">
        <f t="shared" si="134"/>
        <v>0</v>
      </c>
      <c r="P417" s="155">
        <f t="shared" ca="1" si="125"/>
        <v>4059.3188949999999</v>
      </c>
      <c r="Q417" s="160">
        <f t="shared" si="126"/>
        <v>0</v>
      </c>
      <c r="R417" s="155">
        <f t="shared" si="127"/>
        <v>0</v>
      </c>
      <c r="S417" s="161" t="str">
        <f t="shared" si="135"/>
        <v>A+J=</v>
      </c>
      <c r="T417" s="156">
        <f t="shared" si="136"/>
        <v>44179</v>
      </c>
      <c r="U417" s="3"/>
      <c r="V417" s="3"/>
      <c r="W417" s="50"/>
      <c r="X417" s="50"/>
      <c r="Y417" s="22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ht="12.75" x14ac:dyDescent="0.2">
      <c r="A418" s="151">
        <f t="shared" si="128"/>
        <v>44035</v>
      </c>
      <c r="B418" s="152">
        <f t="shared" ca="1" si="137"/>
        <v>951116.92985416995</v>
      </c>
      <c r="C418" s="153">
        <f t="shared" si="129"/>
        <v>946910</v>
      </c>
      <c r="D418" s="154">
        <f ca="1">IF(A418&lt;$B$1,VLOOKUP(A418,[1]DI!$A$4:$B$15000,2,FALSE),0)</f>
        <v>2.1500000000000005E-2</v>
      </c>
      <c r="E418" s="155">
        <f t="shared" ca="1" si="138"/>
        <v>1.0000844200000001</v>
      </c>
      <c r="F418" s="155">
        <f ca="1">(TRUNC(PRODUCT($E$12:$E417),16))</f>
        <v>1.05028508756062</v>
      </c>
      <c r="G418" s="155">
        <f t="shared" ca="1" si="139"/>
        <v>1.04771426168966</v>
      </c>
      <c r="H418" s="155">
        <f t="shared" ca="1" si="140"/>
        <v>1.0024537499999999</v>
      </c>
      <c r="I418" s="154">
        <f t="shared" si="130"/>
        <v>1.7999999999999999E-2</v>
      </c>
      <c r="J418" s="156">
        <f t="shared" si="131"/>
        <v>43997</v>
      </c>
      <c r="K418" s="157">
        <f t="shared" si="132"/>
        <v>28</v>
      </c>
      <c r="L418" s="158">
        <f t="shared" si="133"/>
        <v>28</v>
      </c>
      <c r="M418" s="159">
        <f t="shared" si="123"/>
        <v>1.0019841789999999</v>
      </c>
      <c r="N418" s="159">
        <f t="shared" ca="1" si="124"/>
        <v>1.0044427979999999</v>
      </c>
      <c r="O418" s="158">
        <f t="shared" si="134"/>
        <v>0</v>
      </c>
      <c r="P418" s="155">
        <f t="shared" ca="1" si="125"/>
        <v>4206.92985417</v>
      </c>
      <c r="Q418" s="160">
        <f t="shared" si="126"/>
        <v>0</v>
      </c>
      <c r="R418" s="155">
        <f t="shared" si="127"/>
        <v>0</v>
      </c>
      <c r="S418" s="161" t="str">
        <f t="shared" si="135"/>
        <v>A+J=</v>
      </c>
      <c r="T418" s="156">
        <f t="shared" si="136"/>
        <v>44179</v>
      </c>
      <c r="U418" s="3"/>
      <c r="V418" s="3"/>
      <c r="W418" s="50"/>
      <c r="X418" s="51"/>
      <c r="Y418" s="22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ht="12.75" x14ac:dyDescent="0.2">
      <c r="A419" s="151">
        <f t="shared" si="128"/>
        <v>44036</v>
      </c>
      <c r="B419" s="152">
        <f t="shared" ca="1" si="137"/>
        <v>951264.55691081996</v>
      </c>
      <c r="C419" s="153">
        <f t="shared" si="129"/>
        <v>946910</v>
      </c>
      <c r="D419" s="154">
        <f ca="1">IF(A419&lt;$B$1,VLOOKUP(A419,[1]DI!$A$4:$B$15000,2,FALSE),0)</f>
        <v>2.1500000000000005E-2</v>
      </c>
      <c r="E419" s="155">
        <f t="shared" ca="1" si="138"/>
        <v>1.0000844200000001</v>
      </c>
      <c r="F419" s="155">
        <f ca="1">(TRUNC(PRODUCT($E$12:$E418),16))</f>
        <v>1.0503737526277199</v>
      </c>
      <c r="G419" s="155">
        <f t="shared" ca="1" si="139"/>
        <v>1.04771426168966</v>
      </c>
      <c r="H419" s="155">
        <f t="shared" ca="1" si="140"/>
        <v>1.0025383699999999</v>
      </c>
      <c r="I419" s="154">
        <f t="shared" si="130"/>
        <v>1.7999999999999999E-2</v>
      </c>
      <c r="J419" s="156">
        <f t="shared" si="131"/>
        <v>43997</v>
      </c>
      <c r="K419" s="157">
        <f t="shared" si="132"/>
        <v>29</v>
      </c>
      <c r="L419" s="158">
        <f t="shared" si="133"/>
        <v>29</v>
      </c>
      <c r="M419" s="159">
        <f t="shared" si="123"/>
        <v>1.0020551150000001</v>
      </c>
      <c r="N419" s="159">
        <f t="shared" ca="1" si="124"/>
        <v>1.004598702</v>
      </c>
      <c r="O419" s="158">
        <f t="shared" si="134"/>
        <v>0</v>
      </c>
      <c r="P419" s="155">
        <f t="shared" ca="1" si="125"/>
        <v>4354.5569108199998</v>
      </c>
      <c r="Q419" s="160">
        <f t="shared" si="126"/>
        <v>0</v>
      </c>
      <c r="R419" s="155">
        <f t="shared" si="127"/>
        <v>0</v>
      </c>
      <c r="S419" s="161" t="str">
        <f t="shared" si="135"/>
        <v>A+J=</v>
      </c>
      <c r="T419" s="156">
        <f t="shared" si="136"/>
        <v>44179</v>
      </c>
      <c r="U419" s="3"/>
      <c r="V419" s="3"/>
      <c r="W419" s="50"/>
      <c r="X419" s="50"/>
      <c r="Y419" s="22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ht="12.75" x14ac:dyDescent="0.2">
      <c r="A420" s="151">
        <f t="shared" si="128"/>
        <v>44037</v>
      </c>
      <c r="B420" s="152">
        <f t="shared" ca="1" si="137"/>
        <v>951412.21995002998</v>
      </c>
      <c r="C420" s="153">
        <f t="shared" si="129"/>
        <v>946910</v>
      </c>
      <c r="D420" s="154">
        <f ca="1">IF(A420&lt;$B$1,VLOOKUP(A420,[1]DI!$A$4:$B$15000,2,FALSE),0)</f>
        <v>0</v>
      </c>
      <c r="E420" s="155">
        <f t="shared" ca="1" si="138"/>
        <v>1</v>
      </c>
      <c r="F420" s="155">
        <f ca="1">(TRUNC(PRODUCT($E$12:$E419),16))</f>
        <v>1.05046242517991</v>
      </c>
      <c r="G420" s="155">
        <f t="shared" ca="1" si="139"/>
        <v>1.04771426168966</v>
      </c>
      <c r="H420" s="155">
        <f t="shared" ca="1" si="140"/>
        <v>1.00262301</v>
      </c>
      <c r="I420" s="154">
        <f t="shared" si="130"/>
        <v>1.7999999999999999E-2</v>
      </c>
      <c r="J420" s="156">
        <f t="shared" si="131"/>
        <v>43997</v>
      </c>
      <c r="K420" s="157">
        <f t="shared" si="132"/>
        <v>29</v>
      </c>
      <c r="L420" s="158">
        <f t="shared" si="133"/>
        <v>30</v>
      </c>
      <c r="M420" s="159">
        <f t="shared" si="123"/>
        <v>1.0021260569999999</v>
      </c>
      <c r="N420" s="159">
        <f t="shared" ca="1" si="124"/>
        <v>1.0047546439999999</v>
      </c>
      <c r="O420" s="158">
        <f t="shared" si="134"/>
        <v>0</v>
      </c>
      <c r="P420" s="155">
        <f t="shared" ca="1" si="125"/>
        <v>4502.2199500300003</v>
      </c>
      <c r="Q420" s="160">
        <f t="shared" si="126"/>
        <v>0</v>
      </c>
      <c r="R420" s="155">
        <f t="shared" si="127"/>
        <v>0</v>
      </c>
      <c r="S420" s="161" t="str">
        <f t="shared" si="135"/>
        <v>A+J=</v>
      </c>
      <c r="T420" s="156">
        <f t="shared" si="136"/>
        <v>44179</v>
      </c>
      <c r="U420" s="3"/>
      <c r="V420" s="3"/>
      <c r="W420" s="50"/>
      <c r="X420" s="50"/>
      <c r="Y420" s="22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ht="12.75" x14ac:dyDescent="0.2">
      <c r="A421" s="151">
        <f t="shared" si="128"/>
        <v>44038</v>
      </c>
      <c r="B421" s="152">
        <f t="shared" ca="1" si="137"/>
        <v>951412.21995002998</v>
      </c>
      <c r="C421" s="153">
        <f t="shared" si="129"/>
        <v>946910</v>
      </c>
      <c r="D421" s="154">
        <f ca="1">IF(A421&lt;$B$1,VLOOKUP(A421,[1]DI!$A$4:$B$15000,2,FALSE),0)</f>
        <v>0</v>
      </c>
      <c r="E421" s="155">
        <f t="shared" ca="1" si="138"/>
        <v>1</v>
      </c>
      <c r="F421" s="155">
        <f ca="1">(TRUNC(PRODUCT($E$12:$E420),16))</f>
        <v>1.05046242517991</v>
      </c>
      <c r="G421" s="155">
        <f t="shared" ca="1" si="139"/>
        <v>1.04771426168966</v>
      </c>
      <c r="H421" s="155">
        <f t="shared" ca="1" si="140"/>
        <v>1.00262301</v>
      </c>
      <c r="I421" s="154">
        <f t="shared" si="130"/>
        <v>1.7999999999999999E-2</v>
      </c>
      <c r="J421" s="156">
        <f t="shared" si="131"/>
        <v>43997</v>
      </c>
      <c r="K421" s="157">
        <f t="shared" si="132"/>
        <v>29</v>
      </c>
      <c r="L421" s="158">
        <f t="shared" si="133"/>
        <v>30</v>
      </c>
      <c r="M421" s="159">
        <f t="shared" si="123"/>
        <v>1.0021260569999999</v>
      </c>
      <c r="N421" s="159">
        <f t="shared" ca="1" si="124"/>
        <v>1.0047546439999999</v>
      </c>
      <c r="O421" s="158">
        <f t="shared" si="134"/>
        <v>0</v>
      </c>
      <c r="P421" s="155">
        <f t="shared" ca="1" si="125"/>
        <v>4502.2199500300003</v>
      </c>
      <c r="Q421" s="160">
        <f t="shared" si="126"/>
        <v>0</v>
      </c>
      <c r="R421" s="155">
        <f t="shared" si="127"/>
        <v>0</v>
      </c>
      <c r="S421" s="161" t="str">
        <f t="shared" si="135"/>
        <v>A+J=</v>
      </c>
      <c r="T421" s="156">
        <f t="shared" si="136"/>
        <v>44179</v>
      </c>
      <c r="U421" s="3"/>
      <c r="V421" s="3"/>
      <c r="W421" s="50"/>
      <c r="X421" s="50"/>
      <c r="Y421" s="22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ht="12.75" x14ac:dyDescent="0.2">
      <c r="A422" s="151">
        <f t="shared" si="128"/>
        <v>44039</v>
      </c>
      <c r="B422" s="152">
        <f t="shared" ca="1" si="137"/>
        <v>951412.21995002998</v>
      </c>
      <c r="C422" s="153">
        <f t="shared" si="129"/>
        <v>946910</v>
      </c>
      <c r="D422" s="154">
        <f ca="1">IF(A422&lt;$B$1,VLOOKUP(A422,[1]DI!$A$4:$B$15000,2,FALSE),0)</f>
        <v>2.1500000000000005E-2</v>
      </c>
      <c r="E422" s="155">
        <f t="shared" ca="1" si="138"/>
        <v>1.0000844200000001</v>
      </c>
      <c r="F422" s="155">
        <f ca="1">(TRUNC(PRODUCT($E$12:$E421),16))</f>
        <v>1.05046242517991</v>
      </c>
      <c r="G422" s="155">
        <f t="shared" ca="1" si="139"/>
        <v>1.04771426168966</v>
      </c>
      <c r="H422" s="155">
        <f t="shared" ca="1" si="140"/>
        <v>1.00262301</v>
      </c>
      <c r="I422" s="154">
        <f t="shared" si="130"/>
        <v>1.7999999999999999E-2</v>
      </c>
      <c r="J422" s="156">
        <f t="shared" si="131"/>
        <v>43997</v>
      </c>
      <c r="K422" s="157">
        <f t="shared" si="132"/>
        <v>30</v>
      </c>
      <c r="L422" s="158">
        <f t="shared" si="133"/>
        <v>30</v>
      </c>
      <c r="M422" s="159">
        <f t="shared" si="123"/>
        <v>1.0021260569999999</v>
      </c>
      <c r="N422" s="159">
        <f t="shared" ca="1" si="124"/>
        <v>1.0047546439999999</v>
      </c>
      <c r="O422" s="158">
        <f t="shared" si="134"/>
        <v>0</v>
      </c>
      <c r="P422" s="155">
        <f t="shared" ca="1" si="125"/>
        <v>4502.2199500300003</v>
      </c>
      <c r="Q422" s="160">
        <f t="shared" si="126"/>
        <v>0</v>
      </c>
      <c r="R422" s="155">
        <f t="shared" si="127"/>
        <v>0</v>
      </c>
      <c r="S422" s="161" t="str">
        <f t="shared" si="135"/>
        <v>A+J=</v>
      </c>
      <c r="T422" s="156">
        <f t="shared" si="136"/>
        <v>44179</v>
      </c>
      <c r="U422" s="3"/>
      <c r="V422" s="3"/>
      <c r="W422" s="50"/>
      <c r="X422" s="50"/>
      <c r="Y422" s="22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ht="12.75" x14ac:dyDescent="0.2">
      <c r="A423" s="151">
        <f t="shared" si="128"/>
        <v>44040</v>
      </c>
      <c r="B423" s="152">
        <f t="shared" ca="1" si="137"/>
        <v>951559.89813981997</v>
      </c>
      <c r="C423" s="153">
        <f t="shared" si="129"/>
        <v>946910</v>
      </c>
      <c r="D423" s="154">
        <f ca="1">IF(A423&lt;$B$1,VLOOKUP(A423,[1]DI!$A$4:$B$15000,2,FALSE),0)</f>
        <v>2.1500000000000005E-2</v>
      </c>
      <c r="E423" s="155">
        <f t="shared" ca="1" si="138"/>
        <v>1.0000844200000001</v>
      </c>
      <c r="F423" s="155">
        <f ca="1">(TRUNC(PRODUCT($E$12:$E422),16))</f>
        <v>1.05055110521785</v>
      </c>
      <c r="G423" s="155">
        <f t="shared" ca="1" si="139"/>
        <v>1.04771426168966</v>
      </c>
      <c r="H423" s="155">
        <f t="shared" ca="1" si="140"/>
        <v>1.0027076500000001</v>
      </c>
      <c r="I423" s="154">
        <f t="shared" si="130"/>
        <v>1.7999999999999999E-2</v>
      </c>
      <c r="J423" s="156">
        <f t="shared" si="131"/>
        <v>43997</v>
      </c>
      <c r="K423" s="157">
        <f t="shared" si="132"/>
        <v>31</v>
      </c>
      <c r="L423" s="158">
        <f t="shared" si="133"/>
        <v>31</v>
      </c>
      <c r="M423" s="159">
        <f t="shared" si="123"/>
        <v>1.002197003</v>
      </c>
      <c r="N423" s="159">
        <f t="shared" ca="1" si="124"/>
        <v>1.004910602</v>
      </c>
      <c r="O423" s="158">
        <f t="shared" si="134"/>
        <v>0</v>
      </c>
      <c r="P423" s="155">
        <f t="shared" ca="1" si="125"/>
        <v>4649.8981398200003</v>
      </c>
      <c r="Q423" s="160">
        <f t="shared" si="126"/>
        <v>0</v>
      </c>
      <c r="R423" s="155">
        <f t="shared" si="127"/>
        <v>0</v>
      </c>
      <c r="S423" s="161" t="str">
        <f t="shared" si="135"/>
        <v>A+J=</v>
      </c>
      <c r="T423" s="156">
        <f t="shared" si="136"/>
        <v>44179</v>
      </c>
      <c r="U423" s="3"/>
      <c r="V423" s="3"/>
      <c r="W423" s="50"/>
      <c r="X423" s="50"/>
      <c r="Y423" s="22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ht="12.75" x14ac:dyDescent="0.2">
      <c r="A424" s="151">
        <f t="shared" si="128"/>
        <v>44041</v>
      </c>
      <c r="B424" s="152">
        <f t="shared" ca="1" si="137"/>
        <v>951707.60189616005</v>
      </c>
      <c r="C424" s="153">
        <f t="shared" si="129"/>
        <v>946910</v>
      </c>
      <c r="D424" s="154">
        <f ca="1">IF(A424&lt;$B$1,VLOOKUP(A424,[1]DI!$A$4:$B$15000,2,FALSE),0)</f>
        <v>2.1500000000000005E-2</v>
      </c>
      <c r="E424" s="155">
        <f t="shared" ca="1" si="138"/>
        <v>1.0000844200000001</v>
      </c>
      <c r="F424" s="155">
        <f ca="1">(TRUNC(PRODUCT($E$12:$E423),16))</f>
        <v>1.05063979274215</v>
      </c>
      <c r="G424" s="155">
        <f t="shared" ca="1" si="139"/>
        <v>1.04771426168966</v>
      </c>
      <c r="H424" s="155">
        <f t="shared" ca="1" si="140"/>
        <v>1.0027923000000001</v>
      </c>
      <c r="I424" s="154">
        <f t="shared" si="130"/>
        <v>1.7999999999999999E-2</v>
      </c>
      <c r="J424" s="156">
        <f t="shared" si="131"/>
        <v>43997</v>
      </c>
      <c r="K424" s="157">
        <f t="shared" si="132"/>
        <v>32</v>
      </c>
      <c r="L424" s="158">
        <f t="shared" si="133"/>
        <v>32</v>
      </c>
      <c r="M424" s="159">
        <f t="shared" si="123"/>
        <v>1.0022679539999999</v>
      </c>
      <c r="N424" s="159">
        <f t="shared" ca="1" si="124"/>
        <v>1.005066587</v>
      </c>
      <c r="O424" s="158">
        <f t="shared" si="134"/>
        <v>0</v>
      </c>
      <c r="P424" s="155">
        <f t="shared" ca="1" si="125"/>
        <v>4797.6018961600003</v>
      </c>
      <c r="Q424" s="160">
        <f t="shared" si="126"/>
        <v>0</v>
      </c>
      <c r="R424" s="155">
        <f t="shared" si="127"/>
        <v>0</v>
      </c>
      <c r="S424" s="161" t="str">
        <f t="shared" si="135"/>
        <v>A+J=</v>
      </c>
      <c r="T424" s="156">
        <f t="shared" si="136"/>
        <v>44179</v>
      </c>
      <c r="U424" s="3"/>
      <c r="V424" s="3"/>
      <c r="W424" s="50"/>
      <c r="X424" s="50"/>
      <c r="Y424" s="22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ht="12.75" x14ac:dyDescent="0.2">
      <c r="A425" s="151">
        <f t="shared" si="128"/>
        <v>44042</v>
      </c>
      <c r="B425" s="152">
        <f t="shared" ca="1" si="137"/>
        <v>951855.3226969</v>
      </c>
      <c r="C425" s="153">
        <f t="shared" si="129"/>
        <v>946910</v>
      </c>
      <c r="D425" s="154">
        <f ca="1">IF(A425&lt;$B$1,VLOOKUP(A425,[1]DI!$A$4:$B$15000,2,FALSE),0)</f>
        <v>2.1500000000000005E-2</v>
      </c>
      <c r="E425" s="155">
        <f t="shared" ca="1" si="138"/>
        <v>1.0000844200000001</v>
      </c>
      <c r="F425" s="155">
        <f ca="1">(TRUNC(PRODUCT($E$12:$E424),16))</f>
        <v>1.05072848775345</v>
      </c>
      <c r="G425" s="155">
        <f t="shared" ca="1" si="139"/>
        <v>1.04771426168966</v>
      </c>
      <c r="H425" s="155">
        <f t="shared" ca="1" si="140"/>
        <v>1.0028769500000001</v>
      </c>
      <c r="I425" s="154">
        <f t="shared" si="130"/>
        <v>1.7999999999999999E-2</v>
      </c>
      <c r="J425" s="156">
        <f t="shared" si="131"/>
        <v>43997</v>
      </c>
      <c r="K425" s="157">
        <f t="shared" si="132"/>
        <v>33</v>
      </c>
      <c r="L425" s="158">
        <f t="shared" si="133"/>
        <v>33</v>
      </c>
      <c r="M425" s="159">
        <f t="shared" si="123"/>
        <v>1.0023389110000001</v>
      </c>
      <c r="N425" s="159">
        <f t="shared" ca="1" si="124"/>
        <v>1.00522259</v>
      </c>
      <c r="O425" s="158">
        <f t="shared" si="134"/>
        <v>0</v>
      </c>
      <c r="P425" s="155">
        <f t="shared" ca="1" si="125"/>
        <v>4945.3226968999998</v>
      </c>
      <c r="Q425" s="160">
        <f t="shared" si="126"/>
        <v>0</v>
      </c>
      <c r="R425" s="155">
        <f t="shared" si="127"/>
        <v>0</v>
      </c>
      <c r="S425" s="161" t="str">
        <f t="shared" si="135"/>
        <v>A+J=</v>
      </c>
      <c r="T425" s="156">
        <f t="shared" si="136"/>
        <v>44179</v>
      </c>
      <c r="U425" s="3"/>
      <c r="V425" s="3"/>
      <c r="W425" s="50"/>
      <c r="X425" s="50"/>
      <c r="Y425" s="22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ht="12.75" x14ac:dyDescent="0.2">
      <c r="A426" s="151">
        <f t="shared" si="128"/>
        <v>44043</v>
      </c>
      <c r="B426" s="152">
        <f t="shared" ca="1" si="137"/>
        <v>952003.07758637995</v>
      </c>
      <c r="C426" s="153">
        <f t="shared" si="129"/>
        <v>946910</v>
      </c>
      <c r="D426" s="154">
        <f ca="1">IF(A426&lt;$B$1,VLOOKUP(A426,[1]DI!$A$4:$B$15000,2,FALSE),0)</f>
        <v>2.1500000000000005E-2</v>
      </c>
      <c r="E426" s="155">
        <f t="shared" ca="1" si="138"/>
        <v>1.0000844200000001</v>
      </c>
      <c r="F426" s="155">
        <f ca="1">(TRUNC(PRODUCT($E$12:$E425),16))</f>
        <v>1.05081719025239</v>
      </c>
      <c r="G426" s="155">
        <f t="shared" ca="1" si="139"/>
        <v>1.04771426168966</v>
      </c>
      <c r="H426" s="155">
        <f t="shared" ca="1" si="140"/>
        <v>1.00296162</v>
      </c>
      <c r="I426" s="154">
        <f t="shared" si="130"/>
        <v>1.7999999999999999E-2</v>
      </c>
      <c r="J426" s="156">
        <f t="shared" si="131"/>
        <v>43997</v>
      </c>
      <c r="K426" s="157">
        <f t="shared" si="132"/>
        <v>34</v>
      </c>
      <c r="L426" s="158">
        <f t="shared" si="133"/>
        <v>34</v>
      </c>
      <c r="M426" s="159">
        <f t="shared" si="123"/>
        <v>1.0024098720000001</v>
      </c>
      <c r="N426" s="159">
        <f t="shared" ca="1" si="124"/>
        <v>1.005378629</v>
      </c>
      <c r="O426" s="158">
        <f t="shared" si="134"/>
        <v>0</v>
      </c>
      <c r="P426" s="155">
        <f t="shared" ca="1" si="125"/>
        <v>5093.07758638</v>
      </c>
      <c r="Q426" s="160">
        <f t="shared" si="126"/>
        <v>0</v>
      </c>
      <c r="R426" s="155">
        <f t="shared" si="127"/>
        <v>0</v>
      </c>
      <c r="S426" s="161" t="str">
        <f t="shared" si="135"/>
        <v>A+J=</v>
      </c>
      <c r="T426" s="156">
        <f t="shared" si="136"/>
        <v>44179</v>
      </c>
      <c r="U426" s="3"/>
      <c r="V426" s="3"/>
      <c r="W426" s="50"/>
      <c r="X426" s="50"/>
      <c r="Y426" s="22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ht="12.75" x14ac:dyDescent="0.2">
      <c r="A427" s="151">
        <f t="shared" si="128"/>
        <v>44044</v>
      </c>
      <c r="B427" s="152">
        <f t="shared" ca="1" si="137"/>
        <v>952150.84952026</v>
      </c>
      <c r="C427" s="153">
        <f t="shared" si="129"/>
        <v>946910</v>
      </c>
      <c r="D427" s="154">
        <f ca="1">IF(A427&lt;$B$1,VLOOKUP(A427,[1]DI!$A$4:$B$15000,2,FALSE),0)</f>
        <v>0</v>
      </c>
      <c r="E427" s="155">
        <f t="shared" ca="1" si="138"/>
        <v>1</v>
      </c>
      <c r="F427" s="155">
        <f ca="1">(TRUNC(PRODUCT($E$12:$E426),16))</f>
        <v>1.05090590023959</v>
      </c>
      <c r="G427" s="155">
        <f t="shared" ca="1" si="139"/>
        <v>1.04771426168966</v>
      </c>
      <c r="H427" s="155">
        <f t="shared" ca="1" si="140"/>
        <v>1.0030462899999999</v>
      </c>
      <c r="I427" s="154">
        <f t="shared" si="130"/>
        <v>1.7999999999999999E-2</v>
      </c>
      <c r="J427" s="156">
        <f t="shared" si="131"/>
        <v>43997</v>
      </c>
      <c r="K427" s="157">
        <f t="shared" si="132"/>
        <v>34</v>
      </c>
      <c r="L427" s="158">
        <f t="shared" si="133"/>
        <v>35</v>
      </c>
      <c r="M427" s="159">
        <f t="shared" si="123"/>
        <v>1.002480839</v>
      </c>
      <c r="N427" s="159">
        <f t="shared" ca="1" si="124"/>
        <v>1.0055346860000001</v>
      </c>
      <c r="O427" s="158">
        <f t="shared" si="134"/>
        <v>0</v>
      </c>
      <c r="P427" s="155">
        <f t="shared" ca="1" si="125"/>
        <v>5240.8495202599997</v>
      </c>
      <c r="Q427" s="160">
        <f t="shared" si="126"/>
        <v>0</v>
      </c>
      <c r="R427" s="155">
        <f t="shared" si="127"/>
        <v>0</v>
      </c>
      <c r="S427" s="161" t="str">
        <f t="shared" si="135"/>
        <v>A+J=</v>
      </c>
      <c r="T427" s="156">
        <f t="shared" si="136"/>
        <v>44179</v>
      </c>
      <c r="U427" s="3"/>
      <c r="V427" s="3"/>
      <c r="W427" s="50"/>
      <c r="X427" s="50"/>
      <c r="Y427" s="22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ht="12.75" x14ac:dyDescent="0.2">
      <c r="A428" s="151">
        <f t="shared" si="128"/>
        <v>44045</v>
      </c>
      <c r="B428" s="152">
        <f t="shared" ca="1" si="137"/>
        <v>952150.84952026</v>
      </c>
      <c r="C428" s="153">
        <f t="shared" si="129"/>
        <v>946910</v>
      </c>
      <c r="D428" s="154">
        <f ca="1">IF(A428&lt;$B$1,VLOOKUP(A428,[1]DI!$A$4:$B$15000,2,FALSE),0)</f>
        <v>0</v>
      </c>
      <c r="E428" s="155">
        <f t="shared" ca="1" si="138"/>
        <v>1</v>
      </c>
      <c r="F428" s="155">
        <f ca="1">(TRUNC(PRODUCT($E$12:$E427),16))</f>
        <v>1.05090590023959</v>
      </c>
      <c r="G428" s="155">
        <f t="shared" ca="1" si="139"/>
        <v>1.04771426168966</v>
      </c>
      <c r="H428" s="155">
        <f t="shared" ca="1" si="140"/>
        <v>1.0030462899999999</v>
      </c>
      <c r="I428" s="154">
        <f t="shared" si="130"/>
        <v>1.7999999999999999E-2</v>
      </c>
      <c r="J428" s="156">
        <f t="shared" si="131"/>
        <v>43997</v>
      </c>
      <c r="K428" s="157">
        <f t="shared" si="132"/>
        <v>34</v>
      </c>
      <c r="L428" s="158">
        <f t="shared" si="133"/>
        <v>35</v>
      </c>
      <c r="M428" s="159">
        <f t="shared" si="123"/>
        <v>1.002480839</v>
      </c>
      <c r="N428" s="159">
        <f t="shared" ca="1" si="124"/>
        <v>1.0055346860000001</v>
      </c>
      <c r="O428" s="158">
        <f t="shared" si="134"/>
        <v>0</v>
      </c>
      <c r="P428" s="155">
        <f t="shared" ca="1" si="125"/>
        <v>5240.8495202599997</v>
      </c>
      <c r="Q428" s="160">
        <f t="shared" si="126"/>
        <v>0</v>
      </c>
      <c r="R428" s="155">
        <f t="shared" si="127"/>
        <v>0</v>
      </c>
      <c r="S428" s="161" t="str">
        <f t="shared" si="135"/>
        <v>A+J=</v>
      </c>
      <c r="T428" s="156">
        <f t="shared" si="136"/>
        <v>44179</v>
      </c>
      <c r="U428" s="3"/>
      <c r="V428" s="3"/>
      <c r="W428" s="50"/>
      <c r="X428" s="51"/>
      <c r="Y428" s="22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ht="12.75" x14ac:dyDescent="0.2">
      <c r="A429" s="151">
        <f t="shared" si="128"/>
        <v>44046</v>
      </c>
      <c r="B429" s="152">
        <f t="shared" ca="1" si="137"/>
        <v>952150.84952026</v>
      </c>
      <c r="C429" s="153">
        <f t="shared" si="129"/>
        <v>946910</v>
      </c>
      <c r="D429" s="154">
        <f ca="1">IF(A429&lt;$B$1,VLOOKUP(A429,[1]DI!$A$4:$B$15000,2,FALSE),0)</f>
        <v>2.1500000000000005E-2</v>
      </c>
      <c r="E429" s="155">
        <f t="shared" ca="1" si="138"/>
        <v>1.0000844200000001</v>
      </c>
      <c r="F429" s="155">
        <f ca="1">(TRUNC(PRODUCT($E$12:$E428),16))</f>
        <v>1.05090590023959</v>
      </c>
      <c r="G429" s="155">
        <f t="shared" ca="1" si="139"/>
        <v>1.04771426168966</v>
      </c>
      <c r="H429" s="155">
        <f t="shared" ca="1" si="140"/>
        <v>1.0030462899999999</v>
      </c>
      <c r="I429" s="154">
        <f t="shared" si="130"/>
        <v>1.7999999999999999E-2</v>
      </c>
      <c r="J429" s="156">
        <f t="shared" si="131"/>
        <v>43997</v>
      </c>
      <c r="K429" s="157">
        <f t="shared" si="132"/>
        <v>35</v>
      </c>
      <c r="L429" s="158">
        <f t="shared" si="133"/>
        <v>35</v>
      </c>
      <c r="M429" s="159">
        <f t="shared" si="123"/>
        <v>1.002480839</v>
      </c>
      <c r="N429" s="159">
        <f t="shared" ca="1" si="124"/>
        <v>1.0055346860000001</v>
      </c>
      <c r="O429" s="158">
        <f t="shared" si="134"/>
        <v>0</v>
      </c>
      <c r="P429" s="155">
        <f t="shared" ca="1" si="125"/>
        <v>5240.8495202599997</v>
      </c>
      <c r="Q429" s="160">
        <f t="shared" si="126"/>
        <v>0</v>
      </c>
      <c r="R429" s="155">
        <f t="shared" si="127"/>
        <v>0</v>
      </c>
      <c r="S429" s="161" t="str">
        <f t="shared" si="135"/>
        <v>A+J=</v>
      </c>
      <c r="T429" s="156">
        <f t="shared" si="136"/>
        <v>44179</v>
      </c>
      <c r="U429" s="3"/>
      <c r="V429" s="3"/>
      <c r="W429" s="50"/>
      <c r="X429" s="50"/>
      <c r="Y429" s="22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ht="12.75" x14ac:dyDescent="0.2">
      <c r="A430" s="151">
        <f t="shared" si="128"/>
        <v>44047</v>
      </c>
      <c r="B430" s="152">
        <f t="shared" ca="1" si="137"/>
        <v>952298.6375516</v>
      </c>
      <c r="C430" s="153">
        <f t="shared" si="129"/>
        <v>946910</v>
      </c>
      <c r="D430" s="154">
        <f ca="1">IF(A430&lt;$B$1,VLOOKUP(A430,[1]DI!$A$4:$B$15000,2,FALSE),0)</f>
        <v>2.1500000000000005E-2</v>
      </c>
      <c r="E430" s="155">
        <f t="shared" ca="1" si="138"/>
        <v>1.0000844200000001</v>
      </c>
      <c r="F430" s="155">
        <f ca="1">(TRUNC(PRODUCT($E$12:$E429),16))</f>
        <v>1.0509946177156899</v>
      </c>
      <c r="G430" s="155">
        <f t="shared" ca="1" si="139"/>
        <v>1.04771426168966</v>
      </c>
      <c r="H430" s="155">
        <f t="shared" ca="1" si="140"/>
        <v>1.00313096</v>
      </c>
      <c r="I430" s="154">
        <f t="shared" si="130"/>
        <v>1.7999999999999999E-2</v>
      </c>
      <c r="J430" s="156">
        <f t="shared" si="131"/>
        <v>43997</v>
      </c>
      <c r="K430" s="157">
        <f t="shared" si="132"/>
        <v>36</v>
      </c>
      <c r="L430" s="158">
        <f t="shared" si="133"/>
        <v>36</v>
      </c>
      <c r="M430" s="159">
        <f t="shared" si="123"/>
        <v>1.0025518099999999</v>
      </c>
      <c r="N430" s="159">
        <f t="shared" ca="1" si="124"/>
        <v>1.00569076</v>
      </c>
      <c r="O430" s="158">
        <f t="shared" si="134"/>
        <v>0</v>
      </c>
      <c r="P430" s="155">
        <f t="shared" ca="1" si="125"/>
        <v>5388.6375515999998</v>
      </c>
      <c r="Q430" s="160">
        <f t="shared" si="126"/>
        <v>0</v>
      </c>
      <c r="R430" s="155">
        <f t="shared" si="127"/>
        <v>0</v>
      </c>
      <c r="S430" s="161" t="str">
        <f t="shared" si="135"/>
        <v>A+J=</v>
      </c>
      <c r="T430" s="156">
        <f t="shared" si="136"/>
        <v>44179</v>
      </c>
      <c r="U430" s="3"/>
      <c r="V430" s="3"/>
      <c r="W430" s="50"/>
      <c r="X430" s="50"/>
      <c r="Y430" s="22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ht="12.75" x14ac:dyDescent="0.2">
      <c r="A431" s="151">
        <f t="shared" si="128"/>
        <v>44048</v>
      </c>
      <c r="B431" s="152">
        <f t="shared" ca="1" si="137"/>
        <v>952446.46061860002</v>
      </c>
      <c r="C431" s="153">
        <f t="shared" si="129"/>
        <v>946910</v>
      </c>
      <c r="D431" s="154">
        <f ca="1">IF(A431&lt;$B$1,VLOOKUP(A431,[1]DI!$A$4:$B$15000,2,FALSE),0)</f>
        <v>2.1500000000000005E-2</v>
      </c>
      <c r="E431" s="155">
        <f t="shared" ca="1" si="138"/>
        <v>1.0000844200000001</v>
      </c>
      <c r="F431" s="155">
        <f ca="1">(TRUNC(PRODUCT($E$12:$E430),16))</f>
        <v>1.05108334268132</v>
      </c>
      <c r="G431" s="155">
        <f t="shared" ca="1" si="139"/>
        <v>1.04771426168966</v>
      </c>
      <c r="H431" s="155">
        <f t="shared" ca="1" si="140"/>
        <v>1.00321565</v>
      </c>
      <c r="I431" s="154">
        <f t="shared" si="130"/>
        <v>1.7999999999999999E-2</v>
      </c>
      <c r="J431" s="156">
        <f t="shared" si="131"/>
        <v>43997</v>
      </c>
      <c r="K431" s="157">
        <f t="shared" si="132"/>
        <v>37</v>
      </c>
      <c r="L431" s="158">
        <f t="shared" si="133"/>
        <v>37</v>
      </c>
      <c r="M431" s="159">
        <f t="shared" si="123"/>
        <v>1.002622787</v>
      </c>
      <c r="N431" s="159">
        <f t="shared" ca="1" si="124"/>
        <v>1.0058468709999999</v>
      </c>
      <c r="O431" s="158">
        <f t="shared" si="134"/>
        <v>0</v>
      </c>
      <c r="P431" s="155">
        <f t="shared" ca="1" si="125"/>
        <v>5536.4606186000001</v>
      </c>
      <c r="Q431" s="160">
        <f t="shared" si="126"/>
        <v>0</v>
      </c>
      <c r="R431" s="155">
        <f t="shared" si="127"/>
        <v>0</v>
      </c>
      <c r="S431" s="161" t="str">
        <f t="shared" si="135"/>
        <v>A+J=</v>
      </c>
      <c r="T431" s="156">
        <f t="shared" si="136"/>
        <v>44179</v>
      </c>
      <c r="U431" s="3"/>
      <c r="V431" s="3"/>
      <c r="W431" s="50"/>
      <c r="X431" s="50"/>
      <c r="Y431" s="22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ht="12.75" x14ac:dyDescent="0.2">
      <c r="A432" s="151">
        <f t="shared" si="128"/>
        <v>44049</v>
      </c>
      <c r="B432" s="152">
        <f t="shared" ca="1" si="137"/>
        <v>952594.29883618001</v>
      </c>
      <c r="C432" s="153">
        <f t="shared" si="129"/>
        <v>946910</v>
      </c>
      <c r="D432" s="154">
        <f ca="1">IF(A432&lt;$B$1,VLOOKUP(A432,[1]DI!$A$4:$B$15000,2,FALSE),0)</f>
        <v>1.9000000000000006E-2</v>
      </c>
      <c r="E432" s="155">
        <f t="shared" ca="1" si="138"/>
        <v>1.0000746899999999</v>
      </c>
      <c r="F432" s="155">
        <f ca="1">(TRUNC(PRODUCT($E$12:$E431),16))</f>
        <v>1.0511720751371101</v>
      </c>
      <c r="G432" s="155">
        <f t="shared" ca="1" si="139"/>
        <v>1.04771426168966</v>
      </c>
      <c r="H432" s="155">
        <f t="shared" ca="1" si="140"/>
        <v>1.00330034</v>
      </c>
      <c r="I432" s="154">
        <f t="shared" si="130"/>
        <v>1.7999999999999999E-2</v>
      </c>
      <c r="J432" s="156">
        <f t="shared" si="131"/>
        <v>43997</v>
      </c>
      <c r="K432" s="157">
        <f t="shared" si="132"/>
        <v>38</v>
      </c>
      <c r="L432" s="158">
        <f t="shared" si="133"/>
        <v>38</v>
      </c>
      <c r="M432" s="159">
        <f t="shared" si="123"/>
        <v>1.0026937680000001</v>
      </c>
      <c r="N432" s="159">
        <f t="shared" ca="1" si="124"/>
        <v>1.006002998</v>
      </c>
      <c r="O432" s="158">
        <f t="shared" si="134"/>
        <v>0</v>
      </c>
      <c r="P432" s="155">
        <f t="shared" ca="1" si="125"/>
        <v>5684.2988361799999</v>
      </c>
      <c r="Q432" s="160">
        <f t="shared" si="126"/>
        <v>0</v>
      </c>
      <c r="R432" s="155">
        <f t="shared" si="127"/>
        <v>0</v>
      </c>
      <c r="S432" s="161" t="str">
        <f t="shared" si="135"/>
        <v>A+J=</v>
      </c>
      <c r="T432" s="156">
        <f t="shared" si="136"/>
        <v>44179</v>
      </c>
      <c r="U432" s="3"/>
      <c r="V432" s="3"/>
      <c r="W432" s="50"/>
      <c r="X432" s="50"/>
      <c r="Y432" s="22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ht="12.75" x14ac:dyDescent="0.2">
      <c r="A433" s="151">
        <f t="shared" si="128"/>
        <v>44050</v>
      </c>
      <c r="B433" s="152">
        <f t="shared" ca="1" si="137"/>
        <v>952732.89710595994</v>
      </c>
      <c r="C433" s="153">
        <f t="shared" si="129"/>
        <v>946910</v>
      </c>
      <c r="D433" s="154">
        <f ca="1">IF(A433&lt;$B$1,VLOOKUP(A433,[1]DI!$A$4:$B$15000,2,FALSE),0)</f>
        <v>1.9000000000000006E-2</v>
      </c>
      <c r="E433" s="155">
        <f t="shared" ca="1" si="138"/>
        <v>1.0000746899999999</v>
      </c>
      <c r="F433" s="155">
        <f ca="1">(TRUNC(PRODUCT($E$12:$E432),16))</f>
        <v>1.0512505871794</v>
      </c>
      <c r="G433" s="155">
        <f t="shared" ca="1" si="139"/>
        <v>1.04771426168966</v>
      </c>
      <c r="H433" s="155">
        <f t="shared" ca="1" si="140"/>
        <v>1.00337528</v>
      </c>
      <c r="I433" s="154">
        <f t="shared" si="130"/>
        <v>1.7999999999999999E-2</v>
      </c>
      <c r="J433" s="156">
        <f t="shared" si="131"/>
        <v>43997</v>
      </c>
      <c r="K433" s="157">
        <f t="shared" si="132"/>
        <v>39</v>
      </c>
      <c r="L433" s="158">
        <f t="shared" si="133"/>
        <v>39</v>
      </c>
      <c r="M433" s="159">
        <f t="shared" si="123"/>
        <v>1.0027647550000001</v>
      </c>
      <c r="N433" s="159">
        <f t="shared" ca="1" si="124"/>
        <v>1.0061493669999999</v>
      </c>
      <c r="O433" s="158">
        <f t="shared" si="134"/>
        <v>0</v>
      </c>
      <c r="P433" s="155">
        <f t="shared" ca="1" si="125"/>
        <v>5822.8971059599999</v>
      </c>
      <c r="Q433" s="160">
        <f t="shared" si="126"/>
        <v>0</v>
      </c>
      <c r="R433" s="155">
        <f t="shared" si="127"/>
        <v>0</v>
      </c>
      <c r="S433" s="161" t="str">
        <f t="shared" si="135"/>
        <v>A+J=</v>
      </c>
      <c r="T433" s="156">
        <f t="shared" si="136"/>
        <v>44179</v>
      </c>
      <c r="U433" s="3"/>
      <c r="V433" s="3"/>
      <c r="W433" s="50"/>
      <c r="X433" s="50"/>
      <c r="Y433" s="22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ht="12.75" x14ac:dyDescent="0.2">
      <c r="A434" s="151">
        <f t="shared" si="128"/>
        <v>44051</v>
      </c>
      <c r="B434" s="152">
        <f t="shared" ca="1" si="137"/>
        <v>952871.50863249996</v>
      </c>
      <c r="C434" s="153">
        <f t="shared" si="129"/>
        <v>946910</v>
      </c>
      <c r="D434" s="154">
        <f ca="1">IF(A434&lt;$B$1,VLOOKUP(A434,[1]DI!$A$4:$B$15000,2,FALSE),0)</f>
        <v>0</v>
      </c>
      <c r="E434" s="155">
        <f t="shared" ca="1" si="138"/>
        <v>1</v>
      </c>
      <c r="F434" s="155">
        <f ca="1">(TRUNC(PRODUCT($E$12:$E433),16))</f>
        <v>1.0513291050857501</v>
      </c>
      <c r="G434" s="155">
        <f t="shared" ca="1" si="139"/>
        <v>1.04771426168966</v>
      </c>
      <c r="H434" s="155">
        <f t="shared" ca="1" si="140"/>
        <v>1.0034502199999999</v>
      </c>
      <c r="I434" s="154">
        <f t="shared" si="130"/>
        <v>1.7999999999999999E-2</v>
      </c>
      <c r="J434" s="156">
        <f t="shared" si="131"/>
        <v>43997</v>
      </c>
      <c r="K434" s="157">
        <f t="shared" si="132"/>
        <v>39</v>
      </c>
      <c r="L434" s="158">
        <f t="shared" si="133"/>
        <v>40</v>
      </c>
      <c r="M434" s="159">
        <f t="shared" si="123"/>
        <v>1.0028357459999999</v>
      </c>
      <c r="N434" s="159">
        <f t="shared" ca="1" si="124"/>
        <v>1.00629575</v>
      </c>
      <c r="O434" s="158">
        <f t="shared" si="134"/>
        <v>0</v>
      </c>
      <c r="P434" s="155">
        <f t="shared" ca="1" si="125"/>
        <v>5961.5086325000002</v>
      </c>
      <c r="Q434" s="160">
        <f t="shared" si="126"/>
        <v>0</v>
      </c>
      <c r="R434" s="155">
        <f t="shared" si="127"/>
        <v>0</v>
      </c>
      <c r="S434" s="161" t="str">
        <f t="shared" si="135"/>
        <v>A+J=</v>
      </c>
      <c r="T434" s="156">
        <f t="shared" si="136"/>
        <v>44179</v>
      </c>
      <c r="U434" s="3"/>
      <c r="V434" s="3"/>
      <c r="W434" s="50"/>
      <c r="X434" s="50"/>
      <c r="Y434" s="22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ht="12.75" x14ac:dyDescent="0.2">
      <c r="A435" s="151">
        <f t="shared" si="128"/>
        <v>44052</v>
      </c>
      <c r="B435" s="152">
        <f t="shared" ca="1" si="137"/>
        <v>952871.50863249996</v>
      </c>
      <c r="C435" s="153">
        <f t="shared" si="129"/>
        <v>946910</v>
      </c>
      <c r="D435" s="154">
        <f ca="1">IF(A435&lt;$B$1,VLOOKUP(A435,[1]DI!$A$4:$B$15000,2,FALSE),0)</f>
        <v>0</v>
      </c>
      <c r="E435" s="155">
        <f t="shared" ca="1" si="138"/>
        <v>1</v>
      </c>
      <c r="F435" s="155">
        <f ca="1">(TRUNC(PRODUCT($E$12:$E434),16))</f>
        <v>1.0513291050857501</v>
      </c>
      <c r="G435" s="155">
        <f t="shared" ca="1" si="139"/>
        <v>1.04771426168966</v>
      </c>
      <c r="H435" s="155">
        <f t="shared" ca="1" si="140"/>
        <v>1.0034502199999999</v>
      </c>
      <c r="I435" s="154">
        <f t="shared" si="130"/>
        <v>1.7999999999999999E-2</v>
      </c>
      <c r="J435" s="156">
        <f t="shared" si="131"/>
        <v>43997</v>
      </c>
      <c r="K435" s="157">
        <f t="shared" si="132"/>
        <v>39</v>
      </c>
      <c r="L435" s="158">
        <f t="shared" si="133"/>
        <v>40</v>
      </c>
      <c r="M435" s="159">
        <f t="shared" si="123"/>
        <v>1.0028357459999999</v>
      </c>
      <c r="N435" s="159">
        <f t="shared" ca="1" si="124"/>
        <v>1.00629575</v>
      </c>
      <c r="O435" s="158">
        <f t="shared" si="134"/>
        <v>0</v>
      </c>
      <c r="P435" s="155">
        <f t="shared" ca="1" si="125"/>
        <v>5961.5086325000002</v>
      </c>
      <c r="Q435" s="160">
        <f t="shared" si="126"/>
        <v>0</v>
      </c>
      <c r="R435" s="155">
        <f t="shared" si="127"/>
        <v>0</v>
      </c>
      <c r="S435" s="161" t="str">
        <f t="shared" si="135"/>
        <v>A+J=</v>
      </c>
      <c r="T435" s="156">
        <f t="shared" si="136"/>
        <v>44179</v>
      </c>
      <c r="U435" s="3"/>
      <c r="V435" s="3"/>
      <c r="W435" s="50"/>
      <c r="X435" s="50"/>
      <c r="Y435" s="22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ht="12.75" x14ac:dyDescent="0.2">
      <c r="A436" s="151">
        <f t="shared" si="128"/>
        <v>44053</v>
      </c>
      <c r="B436" s="152">
        <f t="shared" ca="1" si="137"/>
        <v>952871.50863249996</v>
      </c>
      <c r="C436" s="153">
        <f t="shared" si="129"/>
        <v>946910</v>
      </c>
      <c r="D436" s="154">
        <f ca="1">IF(A436&lt;$B$1,VLOOKUP(A436,[1]DI!$A$4:$B$15000,2,FALSE),0)</f>
        <v>1.9000000000000006E-2</v>
      </c>
      <c r="E436" s="155">
        <f t="shared" ca="1" si="138"/>
        <v>1.0000746899999999</v>
      </c>
      <c r="F436" s="155">
        <f ca="1">(TRUNC(PRODUCT($E$12:$E435),16))</f>
        <v>1.0513291050857501</v>
      </c>
      <c r="G436" s="155">
        <f t="shared" ca="1" si="139"/>
        <v>1.04771426168966</v>
      </c>
      <c r="H436" s="155">
        <f t="shared" ca="1" si="140"/>
        <v>1.0034502199999999</v>
      </c>
      <c r="I436" s="154">
        <f t="shared" si="130"/>
        <v>1.7999999999999999E-2</v>
      </c>
      <c r="J436" s="156">
        <f t="shared" si="131"/>
        <v>43997</v>
      </c>
      <c r="K436" s="157">
        <f t="shared" si="132"/>
        <v>40</v>
      </c>
      <c r="L436" s="158">
        <f t="shared" si="133"/>
        <v>40</v>
      </c>
      <c r="M436" s="159">
        <f t="shared" si="123"/>
        <v>1.0028357459999999</v>
      </c>
      <c r="N436" s="159">
        <f t="shared" ca="1" si="124"/>
        <v>1.00629575</v>
      </c>
      <c r="O436" s="158">
        <f t="shared" si="134"/>
        <v>0</v>
      </c>
      <c r="P436" s="155">
        <f t="shared" ca="1" si="125"/>
        <v>5961.5086325000002</v>
      </c>
      <c r="Q436" s="160">
        <f t="shared" si="126"/>
        <v>0</v>
      </c>
      <c r="R436" s="155">
        <f t="shared" si="127"/>
        <v>0</v>
      </c>
      <c r="S436" s="161" t="str">
        <f t="shared" si="135"/>
        <v>A+J=</v>
      </c>
      <c r="T436" s="156">
        <f t="shared" si="136"/>
        <v>44179</v>
      </c>
      <c r="U436" s="3"/>
      <c r="V436" s="3"/>
      <c r="W436" s="50"/>
      <c r="X436" s="50"/>
      <c r="Y436" s="22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ht="12.75" x14ac:dyDescent="0.2">
      <c r="A437" s="151">
        <f t="shared" si="128"/>
        <v>44054</v>
      </c>
      <c r="B437" s="152">
        <f t="shared" ca="1" si="137"/>
        <v>953010.14572558994</v>
      </c>
      <c r="C437" s="153">
        <f t="shared" si="129"/>
        <v>946910</v>
      </c>
      <c r="D437" s="154">
        <f ca="1">IF(A437&lt;$B$1,VLOOKUP(A437,[1]DI!$A$4:$B$15000,2,FALSE),0)</f>
        <v>1.9000000000000006E-2</v>
      </c>
      <c r="E437" s="155">
        <f t="shared" ca="1" si="138"/>
        <v>1.0000746899999999</v>
      </c>
      <c r="F437" s="155">
        <f ca="1">(TRUNC(PRODUCT($E$12:$E436),16))</f>
        <v>1.0514076288566101</v>
      </c>
      <c r="G437" s="155">
        <f t="shared" ca="1" si="139"/>
        <v>1.04771426168966</v>
      </c>
      <c r="H437" s="155">
        <f t="shared" ca="1" si="140"/>
        <v>1.0035251700000001</v>
      </c>
      <c r="I437" s="154">
        <f t="shared" si="130"/>
        <v>1.7999999999999999E-2</v>
      </c>
      <c r="J437" s="156">
        <f t="shared" si="131"/>
        <v>43997</v>
      </c>
      <c r="K437" s="157">
        <f t="shared" si="132"/>
        <v>41</v>
      </c>
      <c r="L437" s="158">
        <f t="shared" si="133"/>
        <v>41</v>
      </c>
      <c r="M437" s="159">
        <f t="shared" si="123"/>
        <v>1.002906743</v>
      </c>
      <c r="N437" s="159">
        <f t="shared" ca="1" si="124"/>
        <v>1.00644216</v>
      </c>
      <c r="O437" s="158">
        <f t="shared" si="134"/>
        <v>0</v>
      </c>
      <c r="P437" s="155">
        <f t="shared" ca="1" si="125"/>
        <v>6100.1457255900004</v>
      </c>
      <c r="Q437" s="160">
        <f t="shared" si="126"/>
        <v>0</v>
      </c>
      <c r="R437" s="155">
        <f t="shared" si="127"/>
        <v>0</v>
      </c>
      <c r="S437" s="161" t="str">
        <f t="shared" si="135"/>
        <v>A+J=</v>
      </c>
      <c r="T437" s="156">
        <f t="shared" si="136"/>
        <v>44179</v>
      </c>
      <c r="U437" s="3"/>
      <c r="V437" s="3"/>
      <c r="W437" s="50"/>
      <c r="X437" s="51"/>
      <c r="Y437" s="22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ht="12.75" x14ac:dyDescent="0.2">
      <c r="A438" s="151">
        <f t="shared" si="128"/>
        <v>44055</v>
      </c>
      <c r="B438" s="152">
        <f t="shared" ca="1" si="137"/>
        <v>953148.79607543</v>
      </c>
      <c r="C438" s="153">
        <f t="shared" si="129"/>
        <v>946910</v>
      </c>
      <c r="D438" s="154">
        <f ca="1">IF(A438&lt;$B$1,VLOOKUP(A438,[1]DI!$A$4:$B$15000,2,FALSE),0)</f>
        <v>1.9000000000000006E-2</v>
      </c>
      <c r="E438" s="155">
        <f t="shared" ca="1" si="138"/>
        <v>1.0000746899999999</v>
      </c>
      <c r="F438" s="155">
        <f ca="1">(TRUNC(PRODUCT($E$12:$E437),16))</f>
        <v>1.05148615849241</v>
      </c>
      <c r="G438" s="155">
        <f t="shared" ca="1" si="139"/>
        <v>1.04771426168966</v>
      </c>
      <c r="H438" s="155">
        <f t="shared" ca="1" si="140"/>
        <v>1.00360012</v>
      </c>
      <c r="I438" s="154">
        <f t="shared" si="130"/>
        <v>1.7999999999999999E-2</v>
      </c>
      <c r="J438" s="156">
        <f t="shared" si="131"/>
        <v>43997</v>
      </c>
      <c r="K438" s="157">
        <f t="shared" si="132"/>
        <v>42</v>
      </c>
      <c r="L438" s="158">
        <f t="shared" si="133"/>
        <v>42</v>
      </c>
      <c r="M438" s="159">
        <f t="shared" si="123"/>
        <v>1.0029777440000001</v>
      </c>
      <c r="N438" s="159">
        <f t="shared" ca="1" si="124"/>
        <v>1.006588584</v>
      </c>
      <c r="O438" s="158">
        <f t="shared" si="134"/>
        <v>0</v>
      </c>
      <c r="P438" s="155">
        <f t="shared" ca="1" si="125"/>
        <v>6238.7960754300002</v>
      </c>
      <c r="Q438" s="160">
        <f t="shared" si="126"/>
        <v>0</v>
      </c>
      <c r="R438" s="155">
        <f t="shared" si="127"/>
        <v>0</v>
      </c>
      <c r="S438" s="161" t="str">
        <f t="shared" si="135"/>
        <v>A+J=</v>
      </c>
      <c r="T438" s="156">
        <f t="shared" si="136"/>
        <v>44179</v>
      </c>
      <c r="U438" s="3"/>
      <c r="V438" s="3"/>
      <c r="W438" s="50"/>
      <c r="X438" s="50"/>
      <c r="Y438" s="22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ht="12.75" x14ac:dyDescent="0.2">
      <c r="A439" s="151">
        <f t="shared" si="128"/>
        <v>44056</v>
      </c>
      <c r="B439" s="152">
        <f t="shared" ca="1" si="137"/>
        <v>953287.47199184005</v>
      </c>
      <c r="C439" s="153">
        <f t="shared" si="129"/>
        <v>946910</v>
      </c>
      <c r="D439" s="154">
        <f ca="1">IF(A439&lt;$B$1,VLOOKUP(A439,[1]DI!$A$4:$B$15000,2,FALSE),0)</f>
        <v>1.9000000000000006E-2</v>
      </c>
      <c r="E439" s="155">
        <f t="shared" ca="1" si="138"/>
        <v>1.0000746899999999</v>
      </c>
      <c r="F439" s="155">
        <f ca="1">(TRUNC(PRODUCT($E$12:$E438),16))</f>
        <v>1.0515646939935901</v>
      </c>
      <c r="G439" s="155">
        <f t="shared" ca="1" si="139"/>
        <v>1.04771426168966</v>
      </c>
      <c r="H439" s="155">
        <f t="shared" ca="1" si="140"/>
        <v>1.0036750800000001</v>
      </c>
      <c r="I439" s="154">
        <f t="shared" si="130"/>
        <v>1.7999999999999999E-2</v>
      </c>
      <c r="J439" s="156">
        <f t="shared" si="131"/>
        <v>43997</v>
      </c>
      <c r="K439" s="157">
        <f t="shared" si="132"/>
        <v>43</v>
      </c>
      <c r="L439" s="158">
        <f t="shared" si="133"/>
        <v>43</v>
      </c>
      <c r="M439" s="159">
        <f t="shared" si="123"/>
        <v>1.0030487509999999</v>
      </c>
      <c r="N439" s="159">
        <f t="shared" ca="1" si="124"/>
        <v>1.0067350349999999</v>
      </c>
      <c r="O439" s="158">
        <f t="shared" si="134"/>
        <v>0</v>
      </c>
      <c r="P439" s="155">
        <f t="shared" ca="1" si="125"/>
        <v>6377.4719918399996</v>
      </c>
      <c r="Q439" s="160">
        <f t="shared" si="126"/>
        <v>0</v>
      </c>
      <c r="R439" s="155">
        <f t="shared" si="127"/>
        <v>0</v>
      </c>
      <c r="S439" s="161" t="str">
        <f t="shared" si="135"/>
        <v>A+J=</v>
      </c>
      <c r="T439" s="156">
        <f t="shared" si="136"/>
        <v>44179</v>
      </c>
      <c r="U439" s="3"/>
      <c r="V439" s="3"/>
      <c r="W439" s="50"/>
      <c r="X439" s="50"/>
      <c r="Y439" s="22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ht="12.75" x14ac:dyDescent="0.2">
      <c r="A440" s="151">
        <f t="shared" si="128"/>
        <v>44057</v>
      </c>
      <c r="B440" s="152">
        <f t="shared" ca="1" si="137"/>
        <v>953426.16305881005</v>
      </c>
      <c r="C440" s="153">
        <f t="shared" si="129"/>
        <v>946910</v>
      </c>
      <c r="D440" s="154">
        <f ca="1">IF(A440&lt;$B$1,VLOOKUP(A440,[1]DI!$A$4:$B$15000,2,FALSE),0)</f>
        <v>1.9000000000000006E-2</v>
      </c>
      <c r="E440" s="155">
        <f t="shared" ca="1" si="138"/>
        <v>1.0000746899999999</v>
      </c>
      <c r="F440" s="155">
        <f ca="1">(TRUNC(PRODUCT($E$12:$E439),16))</f>
        <v>1.05164323536058</v>
      </c>
      <c r="G440" s="155">
        <f t="shared" ca="1" si="139"/>
        <v>1.04771426168966</v>
      </c>
      <c r="H440" s="155">
        <f t="shared" ca="1" si="140"/>
        <v>1.0037500399999999</v>
      </c>
      <c r="I440" s="154">
        <f t="shared" si="130"/>
        <v>1.7999999999999999E-2</v>
      </c>
      <c r="J440" s="156">
        <f t="shared" si="131"/>
        <v>43997</v>
      </c>
      <c r="K440" s="157">
        <f t="shared" si="132"/>
        <v>44</v>
      </c>
      <c r="L440" s="158">
        <f t="shared" si="133"/>
        <v>44</v>
      </c>
      <c r="M440" s="159">
        <f t="shared" si="123"/>
        <v>1.0031197629999999</v>
      </c>
      <c r="N440" s="159">
        <f t="shared" ca="1" si="124"/>
        <v>1.0068815019999999</v>
      </c>
      <c r="O440" s="158">
        <f t="shared" si="134"/>
        <v>0</v>
      </c>
      <c r="P440" s="155">
        <f t="shared" ca="1" si="125"/>
        <v>6516.1630588099997</v>
      </c>
      <c r="Q440" s="160">
        <f t="shared" si="126"/>
        <v>0</v>
      </c>
      <c r="R440" s="155">
        <f t="shared" si="127"/>
        <v>0</v>
      </c>
      <c r="S440" s="161" t="str">
        <f t="shared" si="135"/>
        <v>A+J=</v>
      </c>
      <c r="T440" s="156">
        <f t="shared" si="136"/>
        <v>44179</v>
      </c>
      <c r="U440" s="3"/>
      <c r="V440" s="3"/>
      <c r="W440" s="50"/>
      <c r="X440" s="50"/>
      <c r="Y440" s="22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ht="12.75" x14ac:dyDescent="0.2">
      <c r="A441" s="151">
        <f t="shared" si="128"/>
        <v>44058</v>
      </c>
      <c r="B441" s="152">
        <f t="shared" ca="1" si="137"/>
        <v>953564.87779853004</v>
      </c>
      <c r="C441" s="153">
        <f t="shared" si="129"/>
        <v>946910</v>
      </c>
      <c r="D441" s="154">
        <f ca="1">IF(A441&lt;$B$1,VLOOKUP(A441,[1]DI!$A$4:$B$15000,2,FALSE),0)</f>
        <v>0</v>
      </c>
      <c r="E441" s="155">
        <f t="shared" ca="1" si="138"/>
        <v>1</v>
      </c>
      <c r="F441" s="155">
        <f ca="1">(TRUNC(PRODUCT($E$12:$E440),16))</f>
        <v>1.0517217825938301</v>
      </c>
      <c r="G441" s="155">
        <f t="shared" ca="1" si="139"/>
        <v>1.04771426168966</v>
      </c>
      <c r="H441" s="155">
        <f t="shared" ca="1" si="140"/>
        <v>1.0038250099999999</v>
      </c>
      <c r="I441" s="154">
        <f t="shared" si="130"/>
        <v>1.7999999999999999E-2</v>
      </c>
      <c r="J441" s="156">
        <f t="shared" si="131"/>
        <v>43997</v>
      </c>
      <c r="K441" s="157">
        <f t="shared" si="132"/>
        <v>44</v>
      </c>
      <c r="L441" s="158">
        <f t="shared" si="133"/>
        <v>45</v>
      </c>
      <c r="M441" s="159">
        <f t="shared" si="123"/>
        <v>1.0031907790000001</v>
      </c>
      <c r="N441" s="159">
        <f t="shared" ca="1" si="124"/>
        <v>1.007027994</v>
      </c>
      <c r="O441" s="158">
        <f t="shared" si="134"/>
        <v>0</v>
      </c>
      <c r="P441" s="155">
        <f t="shared" ca="1" si="125"/>
        <v>6654.8777985300003</v>
      </c>
      <c r="Q441" s="160">
        <f t="shared" si="126"/>
        <v>0</v>
      </c>
      <c r="R441" s="155">
        <f t="shared" si="127"/>
        <v>0</v>
      </c>
      <c r="S441" s="161" t="str">
        <f t="shared" si="135"/>
        <v>A+J=</v>
      </c>
      <c r="T441" s="156">
        <f t="shared" si="136"/>
        <v>44179</v>
      </c>
      <c r="U441" s="3"/>
      <c r="V441" s="3"/>
      <c r="W441" s="50"/>
      <c r="X441" s="50"/>
      <c r="Y441" s="22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ht="12.75" x14ac:dyDescent="0.2">
      <c r="A442" s="151">
        <f t="shared" si="128"/>
        <v>44059</v>
      </c>
      <c r="B442" s="152">
        <f t="shared" ca="1" si="137"/>
        <v>953564.87779853004</v>
      </c>
      <c r="C442" s="153">
        <f t="shared" si="129"/>
        <v>946910</v>
      </c>
      <c r="D442" s="154">
        <f ca="1">IF(A442&lt;$B$1,VLOOKUP(A442,[1]DI!$A$4:$B$15000,2,FALSE),0)</f>
        <v>0</v>
      </c>
      <c r="E442" s="155">
        <f t="shared" ca="1" si="138"/>
        <v>1</v>
      </c>
      <c r="F442" s="155">
        <f ca="1">(TRUNC(PRODUCT($E$12:$E441),16))</f>
        <v>1.0517217825938301</v>
      </c>
      <c r="G442" s="155">
        <f t="shared" ca="1" si="139"/>
        <v>1.04771426168966</v>
      </c>
      <c r="H442" s="155">
        <f t="shared" ca="1" si="140"/>
        <v>1.0038250099999999</v>
      </c>
      <c r="I442" s="154">
        <f t="shared" si="130"/>
        <v>1.7999999999999999E-2</v>
      </c>
      <c r="J442" s="156">
        <f t="shared" si="131"/>
        <v>43997</v>
      </c>
      <c r="K442" s="157">
        <f t="shared" si="132"/>
        <v>44</v>
      </c>
      <c r="L442" s="158">
        <f t="shared" si="133"/>
        <v>45</v>
      </c>
      <c r="M442" s="159">
        <f t="shared" si="123"/>
        <v>1.0031907790000001</v>
      </c>
      <c r="N442" s="159">
        <f t="shared" ca="1" si="124"/>
        <v>1.007027994</v>
      </c>
      <c r="O442" s="158">
        <f t="shared" si="134"/>
        <v>0</v>
      </c>
      <c r="P442" s="155">
        <f t="shared" ca="1" si="125"/>
        <v>6654.8777985300003</v>
      </c>
      <c r="Q442" s="160">
        <f t="shared" si="126"/>
        <v>0</v>
      </c>
      <c r="R442" s="155">
        <f t="shared" si="127"/>
        <v>0</v>
      </c>
      <c r="S442" s="161" t="str">
        <f t="shared" si="135"/>
        <v>A+J=</v>
      </c>
      <c r="T442" s="156">
        <f t="shared" si="136"/>
        <v>44179</v>
      </c>
      <c r="U442" s="3"/>
      <c r="V442" s="3"/>
      <c r="W442" s="50"/>
      <c r="X442" s="50"/>
      <c r="Y442" s="22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ht="12.75" x14ac:dyDescent="0.2">
      <c r="A443" s="151">
        <f t="shared" si="128"/>
        <v>44060</v>
      </c>
      <c r="B443" s="152">
        <f t="shared" ca="1" si="137"/>
        <v>953564.87779853004</v>
      </c>
      <c r="C443" s="153">
        <f t="shared" si="129"/>
        <v>946910</v>
      </c>
      <c r="D443" s="154">
        <f ca="1">IF(A443&lt;$B$1,VLOOKUP(A443,[1]DI!$A$4:$B$15000,2,FALSE),0)</f>
        <v>1.9000000000000006E-2</v>
      </c>
      <c r="E443" s="155">
        <f t="shared" ca="1" si="138"/>
        <v>1.0000746899999999</v>
      </c>
      <c r="F443" s="155">
        <f ca="1">(TRUNC(PRODUCT($E$12:$E442),16))</f>
        <v>1.0517217825938301</v>
      </c>
      <c r="G443" s="155">
        <f t="shared" ca="1" si="139"/>
        <v>1.04771426168966</v>
      </c>
      <c r="H443" s="155">
        <f t="shared" ca="1" si="140"/>
        <v>1.0038250099999999</v>
      </c>
      <c r="I443" s="154">
        <f t="shared" si="130"/>
        <v>1.7999999999999999E-2</v>
      </c>
      <c r="J443" s="156">
        <f t="shared" si="131"/>
        <v>43997</v>
      </c>
      <c r="K443" s="157">
        <f t="shared" si="132"/>
        <v>45</v>
      </c>
      <c r="L443" s="158">
        <f t="shared" si="133"/>
        <v>45</v>
      </c>
      <c r="M443" s="159">
        <f t="shared" si="123"/>
        <v>1.0031907790000001</v>
      </c>
      <c r="N443" s="159">
        <f t="shared" ca="1" si="124"/>
        <v>1.007027994</v>
      </c>
      <c r="O443" s="158">
        <f t="shared" si="134"/>
        <v>0</v>
      </c>
      <c r="P443" s="155">
        <f t="shared" ca="1" si="125"/>
        <v>6654.8777985300003</v>
      </c>
      <c r="Q443" s="160">
        <f t="shared" si="126"/>
        <v>0</v>
      </c>
      <c r="R443" s="155">
        <f t="shared" si="127"/>
        <v>0</v>
      </c>
      <c r="S443" s="161" t="str">
        <f t="shared" si="135"/>
        <v>A+J=</v>
      </c>
      <c r="T443" s="156">
        <f t="shared" si="136"/>
        <v>44179</v>
      </c>
      <c r="U443" s="3"/>
      <c r="V443" s="3"/>
      <c r="W443" s="50"/>
      <c r="X443" s="50"/>
      <c r="Y443" s="22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ht="12.75" x14ac:dyDescent="0.2">
      <c r="A444" s="151">
        <f t="shared" si="128"/>
        <v>44061</v>
      </c>
      <c r="B444" s="152">
        <f t="shared" ca="1" si="137"/>
        <v>953703.61715791002</v>
      </c>
      <c r="C444" s="153">
        <f t="shared" si="129"/>
        <v>946910</v>
      </c>
      <c r="D444" s="154">
        <f ca="1">IF(A444&lt;$B$1,VLOOKUP(A444,[1]DI!$A$4:$B$15000,2,FALSE),0)</f>
        <v>1.9000000000000006E-2</v>
      </c>
      <c r="E444" s="155">
        <f t="shared" ca="1" si="138"/>
        <v>1.0000746899999999</v>
      </c>
      <c r="F444" s="155">
        <f ca="1">(TRUNC(PRODUCT($E$12:$E443),16))</f>
        <v>1.05180033569377</v>
      </c>
      <c r="G444" s="155">
        <f t="shared" ca="1" si="139"/>
        <v>1.04771426168966</v>
      </c>
      <c r="H444" s="155">
        <f t="shared" ca="1" si="140"/>
        <v>1.0038999900000001</v>
      </c>
      <c r="I444" s="154">
        <f t="shared" si="130"/>
        <v>1.7999999999999999E-2</v>
      </c>
      <c r="J444" s="156">
        <f t="shared" si="131"/>
        <v>43997</v>
      </c>
      <c r="K444" s="157">
        <f t="shared" si="132"/>
        <v>46</v>
      </c>
      <c r="L444" s="158">
        <f t="shared" si="133"/>
        <v>46</v>
      </c>
      <c r="M444" s="159">
        <f t="shared" si="123"/>
        <v>1.0032618010000001</v>
      </c>
      <c r="N444" s="159">
        <f t="shared" ca="1" si="124"/>
        <v>1.007174512</v>
      </c>
      <c r="O444" s="158">
        <f t="shared" si="134"/>
        <v>0</v>
      </c>
      <c r="P444" s="155">
        <f t="shared" ca="1" si="125"/>
        <v>6793.6171579100001</v>
      </c>
      <c r="Q444" s="160">
        <f t="shared" si="126"/>
        <v>0</v>
      </c>
      <c r="R444" s="155">
        <f t="shared" si="127"/>
        <v>0</v>
      </c>
      <c r="S444" s="161" t="str">
        <f t="shared" si="135"/>
        <v>A+J=</v>
      </c>
      <c r="T444" s="156">
        <f t="shared" si="136"/>
        <v>44179</v>
      </c>
      <c r="U444" s="3"/>
      <c r="V444" s="3"/>
      <c r="W444" s="50"/>
      <c r="X444" s="50"/>
      <c r="Y444" s="22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ht="12.75" x14ac:dyDescent="0.2">
      <c r="A445" s="151">
        <f t="shared" si="128"/>
        <v>44062</v>
      </c>
      <c r="B445" s="152">
        <f t="shared" ca="1" si="137"/>
        <v>953842.37166784995</v>
      </c>
      <c r="C445" s="153">
        <f t="shared" si="129"/>
        <v>946910</v>
      </c>
      <c r="D445" s="154">
        <f ca="1">IF(A445&lt;$B$1,VLOOKUP(A445,[1]DI!$A$4:$B$15000,2,FALSE),0)</f>
        <v>1.9000000000000006E-2</v>
      </c>
      <c r="E445" s="155">
        <f t="shared" ca="1" si="138"/>
        <v>1.0000746899999999</v>
      </c>
      <c r="F445" s="155">
        <f ca="1">(TRUNC(PRODUCT($E$12:$E444),16))</f>
        <v>1.0518788946608499</v>
      </c>
      <c r="G445" s="155">
        <f t="shared" ca="1" si="139"/>
        <v>1.04771426168966</v>
      </c>
      <c r="H445" s="155">
        <f t="shared" ca="1" si="140"/>
        <v>1.00397497</v>
      </c>
      <c r="I445" s="154">
        <f t="shared" si="130"/>
        <v>1.7999999999999999E-2</v>
      </c>
      <c r="J445" s="156">
        <f t="shared" si="131"/>
        <v>43997</v>
      </c>
      <c r="K445" s="157">
        <f t="shared" si="132"/>
        <v>47</v>
      </c>
      <c r="L445" s="158">
        <f t="shared" si="133"/>
        <v>47</v>
      </c>
      <c r="M445" s="159">
        <f t="shared" si="123"/>
        <v>1.003332828</v>
      </c>
      <c r="N445" s="159">
        <f t="shared" ca="1" si="124"/>
        <v>1.0073210459999999</v>
      </c>
      <c r="O445" s="158">
        <f t="shared" si="134"/>
        <v>0</v>
      </c>
      <c r="P445" s="155">
        <f t="shared" ca="1" si="125"/>
        <v>6932.3716678500004</v>
      </c>
      <c r="Q445" s="160">
        <f t="shared" si="126"/>
        <v>0</v>
      </c>
      <c r="R445" s="155">
        <f t="shared" si="127"/>
        <v>0</v>
      </c>
      <c r="S445" s="161" t="str">
        <f t="shared" si="135"/>
        <v>A+J=</v>
      </c>
      <c r="T445" s="156">
        <f t="shared" si="136"/>
        <v>44179</v>
      </c>
      <c r="U445" s="3"/>
      <c r="V445" s="3"/>
      <c r="W445" s="50"/>
      <c r="X445" s="50"/>
      <c r="Y445" s="22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ht="12.75" x14ac:dyDescent="0.2">
      <c r="A446" s="151">
        <f t="shared" si="128"/>
        <v>44063</v>
      </c>
      <c r="B446" s="152">
        <f t="shared" ca="1" si="137"/>
        <v>953981.14985053998</v>
      </c>
      <c r="C446" s="153">
        <f t="shared" si="129"/>
        <v>946910</v>
      </c>
      <c r="D446" s="154">
        <f ca="1">IF(A446&lt;$B$1,VLOOKUP(A446,[1]DI!$A$4:$B$15000,2,FALSE),0)</f>
        <v>1.9000000000000006E-2</v>
      </c>
      <c r="E446" s="155">
        <f t="shared" ca="1" si="138"/>
        <v>1.0000746899999999</v>
      </c>
      <c r="F446" s="155">
        <f ca="1">(TRUNC(PRODUCT($E$12:$E445),16))</f>
        <v>1.0519574594954899</v>
      </c>
      <c r="G446" s="155">
        <f t="shared" ca="1" si="139"/>
        <v>1.04771426168966</v>
      </c>
      <c r="H446" s="155">
        <f t="shared" ca="1" si="140"/>
        <v>1.0040499599999999</v>
      </c>
      <c r="I446" s="154">
        <f t="shared" si="130"/>
        <v>1.7999999999999999E-2</v>
      </c>
      <c r="J446" s="156">
        <f t="shared" si="131"/>
        <v>43997</v>
      </c>
      <c r="K446" s="157">
        <f t="shared" si="132"/>
        <v>48</v>
      </c>
      <c r="L446" s="158">
        <f t="shared" si="133"/>
        <v>48</v>
      </c>
      <c r="M446" s="159">
        <f t="shared" si="123"/>
        <v>1.0034038599999999</v>
      </c>
      <c r="N446" s="159">
        <f t="shared" ca="1" si="124"/>
        <v>1.007467605</v>
      </c>
      <c r="O446" s="158">
        <f t="shared" si="134"/>
        <v>0</v>
      </c>
      <c r="P446" s="155">
        <f t="shared" ca="1" si="125"/>
        <v>7071.1498505400004</v>
      </c>
      <c r="Q446" s="160">
        <f t="shared" si="126"/>
        <v>0</v>
      </c>
      <c r="R446" s="155">
        <f t="shared" si="127"/>
        <v>0</v>
      </c>
      <c r="S446" s="161" t="str">
        <f t="shared" si="135"/>
        <v>A+J=</v>
      </c>
      <c r="T446" s="156">
        <f t="shared" si="136"/>
        <v>44179</v>
      </c>
      <c r="U446" s="3"/>
      <c r="V446" s="3"/>
      <c r="W446" s="50"/>
      <c r="X446" s="50"/>
      <c r="Y446" s="22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ht="12.75" x14ac:dyDescent="0.2">
      <c r="A447" s="151">
        <f t="shared" si="128"/>
        <v>44064</v>
      </c>
      <c r="B447" s="152">
        <f t="shared" ca="1" si="137"/>
        <v>954119.94318379997</v>
      </c>
      <c r="C447" s="153">
        <f t="shared" si="129"/>
        <v>946910</v>
      </c>
      <c r="D447" s="154">
        <f ca="1">IF(A447&lt;$B$1,VLOOKUP(A447,[1]DI!$A$4:$B$15000,2,FALSE),0)</f>
        <v>1.9000000000000006E-2</v>
      </c>
      <c r="E447" s="155">
        <f t="shared" ca="1" si="138"/>
        <v>1.0000746899999999</v>
      </c>
      <c r="F447" s="155">
        <f ca="1">(TRUNC(PRODUCT($E$12:$E446),16))</f>
        <v>1.05203603019814</v>
      </c>
      <c r="G447" s="155">
        <f t="shared" ca="1" si="139"/>
        <v>1.04771426168966</v>
      </c>
      <c r="H447" s="155">
        <f t="shared" ca="1" si="140"/>
        <v>1.00412495</v>
      </c>
      <c r="I447" s="154">
        <f t="shared" si="130"/>
        <v>1.7999999999999999E-2</v>
      </c>
      <c r="J447" s="156">
        <f t="shared" si="131"/>
        <v>43997</v>
      </c>
      <c r="K447" s="157">
        <f t="shared" si="132"/>
        <v>49</v>
      </c>
      <c r="L447" s="158">
        <f t="shared" si="133"/>
        <v>49</v>
      </c>
      <c r="M447" s="159">
        <f t="shared" si="123"/>
        <v>1.0034748959999999</v>
      </c>
      <c r="N447" s="159">
        <f t="shared" ca="1" si="124"/>
        <v>1.00761418</v>
      </c>
      <c r="O447" s="158">
        <f t="shared" si="134"/>
        <v>0</v>
      </c>
      <c r="P447" s="155">
        <f t="shared" ca="1" si="125"/>
        <v>7209.9431838</v>
      </c>
      <c r="Q447" s="160">
        <f t="shared" si="126"/>
        <v>0</v>
      </c>
      <c r="R447" s="155">
        <f t="shared" si="127"/>
        <v>0</v>
      </c>
      <c r="S447" s="161" t="str">
        <f t="shared" si="135"/>
        <v>A+J=</v>
      </c>
      <c r="T447" s="156">
        <f t="shared" si="136"/>
        <v>44179</v>
      </c>
      <c r="U447" s="3"/>
      <c r="V447" s="3"/>
      <c r="W447" s="50"/>
      <c r="X447" s="51"/>
      <c r="Y447" s="22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ht="12.75" x14ac:dyDescent="0.2">
      <c r="A448" s="151">
        <f t="shared" si="128"/>
        <v>44065</v>
      </c>
      <c r="B448" s="152">
        <f t="shared" ca="1" si="137"/>
        <v>954258.76113670005</v>
      </c>
      <c r="C448" s="153">
        <f t="shared" si="129"/>
        <v>946910</v>
      </c>
      <c r="D448" s="154">
        <f ca="1">IF(A448&lt;$B$1,VLOOKUP(A448,[1]DI!$A$4:$B$15000,2,FALSE),0)</f>
        <v>0</v>
      </c>
      <c r="E448" s="155">
        <f t="shared" ca="1" si="138"/>
        <v>1</v>
      </c>
      <c r="F448" s="155">
        <f ca="1">(TRUNC(PRODUCT($E$12:$E447),16))</f>
        <v>1.05211460676923</v>
      </c>
      <c r="G448" s="155">
        <f t="shared" ca="1" si="139"/>
        <v>1.04771426168966</v>
      </c>
      <c r="H448" s="155">
        <f t="shared" ca="1" si="140"/>
        <v>1.0041999500000001</v>
      </c>
      <c r="I448" s="154">
        <f t="shared" si="130"/>
        <v>1.7999999999999999E-2</v>
      </c>
      <c r="J448" s="156">
        <f t="shared" si="131"/>
        <v>43997</v>
      </c>
      <c r="K448" s="157">
        <f t="shared" si="132"/>
        <v>49</v>
      </c>
      <c r="L448" s="158">
        <f t="shared" si="133"/>
        <v>50</v>
      </c>
      <c r="M448" s="159">
        <f t="shared" si="123"/>
        <v>1.003545938</v>
      </c>
      <c r="N448" s="159">
        <f t="shared" ca="1" si="124"/>
        <v>1.007760781</v>
      </c>
      <c r="O448" s="158">
        <f t="shared" si="134"/>
        <v>0</v>
      </c>
      <c r="P448" s="155">
        <f t="shared" ca="1" si="125"/>
        <v>7348.7611367</v>
      </c>
      <c r="Q448" s="160">
        <f t="shared" si="126"/>
        <v>0</v>
      </c>
      <c r="R448" s="155">
        <f t="shared" si="127"/>
        <v>0</v>
      </c>
      <c r="S448" s="161" t="str">
        <f t="shared" si="135"/>
        <v>A+J=</v>
      </c>
      <c r="T448" s="156">
        <f t="shared" si="136"/>
        <v>44179</v>
      </c>
      <c r="U448" s="3"/>
      <c r="V448" s="3"/>
      <c r="W448" s="50"/>
      <c r="X448" s="50"/>
      <c r="Y448" s="22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ht="12.75" x14ac:dyDescent="0.2">
      <c r="A449" s="151">
        <f t="shared" si="128"/>
        <v>44066</v>
      </c>
      <c r="B449" s="152">
        <f t="shared" ca="1" si="137"/>
        <v>954258.76113670005</v>
      </c>
      <c r="C449" s="153">
        <f t="shared" si="129"/>
        <v>946910</v>
      </c>
      <c r="D449" s="154">
        <f ca="1">IF(A449&lt;$B$1,VLOOKUP(A449,[1]DI!$A$4:$B$15000,2,FALSE),0)</f>
        <v>0</v>
      </c>
      <c r="E449" s="155">
        <f t="shared" ca="1" si="138"/>
        <v>1</v>
      </c>
      <c r="F449" s="155">
        <f ca="1">(TRUNC(PRODUCT($E$12:$E448),16))</f>
        <v>1.05211460676923</v>
      </c>
      <c r="G449" s="155">
        <f t="shared" ca="1" si="139"/>
        <v>1.04771426168966</v>
      </c>
      <c r="H449" s="155">
        <f t="shared" ca="1" si="140"/>
        <v>1.0041999500000001</v>
      </c>
      <c r="I449" s="154">
        <f t="shared" si="130"/>
        <v>1.7999999999999999E-2</v>
      </c>
      <c r="J449" s="156">
        <f t="shared" si="131"/>
        <v>43997</v>
      </c>
      <c r="K449" s="157">
        <f t="shared" si="132"/>
        <v>49</v>
      </c>
      <c r="L449" s="158">
        <f t="shared" si="133"/>
        <v>50</v>
      </c>
      <c r="M449" s="159">
        <f t="shared" si="123"/>
        <v>1.003545938</v>
      </c>
      <c r="N449" s="159">
        <f t="shared" ca="1" si="124"/>
        <v>1.007760781</v>
      </c>
      <c r="O449" s="158">
        <f t="shared" si="134"/>
        <v>0</v>
      </c>
      <c r="P449" s="155">
        <f t="shared" ca="1" si="125"/>
        <v>7348.7611367</v>
      </c>
      <c r="Q449" s="160">
        <f t="shared" si="126"/>
        <v>0</v>
      </c>
      <c r="R449" s="155">
        <f t="shared" si="127"/>
        <v>0</v>
      </c>
      <c r="S449" s="161" t="str">
        <f t="shared" si="135"/>
        <v>A+J=</v>
      </c>
      <c r="T449" s="156">
        <f t="shared" si="136"/>
        <v>44179</v>
      </c>
      <c r="U449" s="3"/>
      <c r="V449" s="3"/>
      <c r="W449" s="50"/>
      <c r="X449" s="50"/>
      <c r="Y449" s="22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ht="12.75" x14ac:dyDescent="0.2">
      <c r="A450" s="151">
        <f t="shared" si="128"/>
        <v>44067</v>
      </c>
      <c r="B450" s="152">
        <f t="shared" ca="1" si="137"/>
        <v>954258.76113670005</v>
      </c>
      <c r="C450" s="153">
        <f t="shared" si="129"/>
        <v>946910</v>
      </c>
      <c r="D450" s="154">
        <f ca="1">IF(A450&lt;$B$1,VLOOKUP(A450,[1]DI!$A$4:$B$15000,2,FALSE),0)</f>
        <v>1.9000000000000006E-2</v>
      </c>
      <c r="E450" s="155">
        <f t="shared" ca="1" si="138"/>
        <v>1.0000746899999999</v>
      </c>
      <c r="F450" s="155">
        <f ca="1">(TRUNC(PRODUCT($E$12:$E449),16))</f>
        <v>1.05211460676923</v>
      </c>
      <c r="G450" s="155">
        <f t="shared" ca="1" si="139"/>
        <v>1.04771426168966</v>
      </c>
      <c r="H450" s="155">
        <f t="shared" ca="1" si="140"/>
        <v>1.0041999500000001</v>
      </c>
      <c r="I450" s="154">
        <f t="shared" si="130"/>
        <v>1.7999999999999999E-2</v>
      </c>
      <c r="J450" s="156">
        <f t="shared" si="131"/>
        <v>43997</v>
      </c>
      <c r="K450" s="157">
        <f t="shared" si="132"/>
        <v>50</v>
      </c>
      <c r="L450" s="158">
        <f t="shared" si="133"/>
        <v>50</v>
      </c>
      <c r="M450" s="159">
        <f t="shared" si="123"/>
        <v>1.003545938</v>
      </c>
      <c r="N450" s="159">
        <f t="shared" ca="1" si="124"/>
        <v>1.007760781</v>
      </c>
      <c r="O450" s="158">
        <f t="shared" si="134"/>
        <v>0</v>
      </c>
      <c r="P450" s="155">
        <f t="shared" ca="1" si="125"/>
        <v>7348.7611367</v>
      </c>
      <c r="Q450" s="160">
        <f t="shared" si="126"/>
        <v>0</v>
      </c>
      <c r="R450" s="155">
        <f t="shared" si="127"/>
        <v>0</v>
      </c>
      <c r="S450" s="161" t="str">
        <f t="shared" si="135"/>
        <v>A+J=</v>
      </c>
      <c r="T450" s="156">
        <f t="shared" si="136"/>
        <v>44179</v>
      </c>
      <c r="U450" s="3"/>
      <c r="V450" s="3"/>
      <c r="W450" s="50"/>
      <c r="X450" s="50"/>
      <c r="Y450" s="22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ht="12.75" x14ac:dyDescent="0.2">
      <c r="A451" s="151">
        <f t="shared" si="128"/>
        <v>44068</v>
      </c>
      <c r="B451" s="152">
        <f t="shared" ca="1" si="137"/>
        <v>954397.59329326998</v>
      </c>
      <c r="C451" s="153">
        <f t="shared" si="129"/>
        <v>946910</v>
      </c>
      <c r="D451" s="154">
        <f ca="1">IF(A451&lt;$B$1,VLOOKUP(A451,[1]DI!$A$4:$B$15000,2,FALSE),0)</f>
        <v>1.9000000000000006E-2</v>
      </c>
      <c r="E451" s="155">
        <f t="shared" ca="1" si="138"/>
        <v>1.0000746899999999</v>
      </c>
      <c r="F451" s="155">
        <f ca="1">(TRUNC(PRODUCT($E$12:$E450),16))</f>
        <v>1.05219318920921</v>
      </c>
      <c r="G451" s="155">
        <f t="shared" ca="1" si="139"/>
        <v>1.04771426168966</v>
      </c>
      <c r="H451" s="155">
        <f t="shared" ca="1" si="140"/>
        <v>1.0042749500000001</v>
      </c>
      <c r="I451" s="154">
        <f t="shared" si="130"/>
        <v>1.7999999999999999E-2</v>
      </c>
      <c r="J451" s="156">
        <f t="shared" si="131"/>
        <v>43997</v>
      </c>
      <c r="K451" s="157">
        <f t="shared" si="132"/>
        <v>51</v>
      </c>
      <c r="L451" s="158">
        <f t="shared" si="133"/>
        <v>51</v>
      </c>
      <c r="M451" s="159">
        <f t="shared" si="123"/>
        <v>1.0036169850000001</v>
      </c>
      <c r="N451" s="159">
        <f t="shared" ca="1" si="124"/>
        <v>1.0079073970000001</v>
      </c>
      <c r="O451" s="158">
        <f t="shared" si="134"/>
        <v>0</v>
      </c>
      <c r="P451" s="155">
        <f t="shared" ca="1" si="125"/>
        <v>7487.5932932699998</v>
      </c>
      <c r="Q451" s="160">
        <f t="shared" si="126"/>
        <v>0</v>
      </c>
      <c r="R451" s="155">
        <f t="shared" si="127"/>
        <v>0</v>
      </c>
      <c r="S451" s="161" t="str">
        <f t="shared" si="135"/>
        <v>A+J=</v>
      </c>
      <c r="T451" s="156">
        <f t="shared" si="136"/>
        <v>44179</v>
      </c>
      <c r="U451" s="3"/>
      <c r="V451" s="3"/>
      <c r="W451" s="50"/>
      <c r="X451" s="50"/>
      <c r="Y451" s="22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ht="12.75" x14ac:dyDescent="0.2">
      <c r="A452" s="151">
        <f t="shared" si="128"/>
        <v>44069</v>
      </c>
      <c r="B452" s="152">
        <f t="shared" ca="1" si="137"/>
        <v>954536.45101639</v>
      </c>
      <c r="C452" s="153">
        <f t="shared" si="129"/>
        <v>946910</v>
      </c>
      <c r="D452" s="154">
        <f ca="1">IF(A452&lt;$B$1,VLOOKUP(A452,[1]DI!$A$4:$B$15000,2,FALSE),0)</f>
        <v>1.9000000000000006E-2</v>
      </c>
      <c r="E452" s="155">
        <f t="shared" ca="1" si="138"/>
        <v>1.0000746899999999</v>
      </c>
      <c r="F452" s="155">
        <f ca="1">(TRUNC(PRODUCT($E$12:$E451),16))</f>
        <v>1.05227177751852</v>
      </c>
      <c r="G452" s="155">
        <f t="shared" ca="1" si="139"/>
        <v>1.04771426168966</v>
      </c>
      <c r="H452" s="155">
        <f t="shared" ca="1" si="140"/>
        <v>1.0043499600000001</v>
      </c>
      <c r="I452" s="154">
        <f t="shared" si="130"/>
        <v>1.7999999999999999E-2</v>
      </c>
      <c r="J452" s="156">
        <f t="shared" si="131"/>
        <v>43997</v>
      </c>
      <c r="K452" s="157">
        <f t="shared" si="132"/>
        <v>52</v>
      </c>
      <c r="L452" s="158">
        <f t="shared" si="133"/>
        <v>52</v>
      </c>
      <c r="M452" s="159">
        <f t="shared" si="123"/>
        <v>1.0036880370000001</v>
      </c>
      <c r="N452" s="159">
        <f t="shared" ca="1" si="124"/>
        <v>1.00805404</v>
      </c>
      <c r="O452" s="158">
        <f t="shared" si="134"/>
        <v>0</v>
      </c>
      <c r="P452" s="155">
        <f t="shared" ca="1" si="125"/>
        <v>7626.4510163900004</v>
      </c>
      <c r="Q452" s="160">
        <f t="shared" si="126"/>
        <v>0</v>
      </c>
      <c r="R452" s="155">
        <f t="shared" si="127"/>
        <v>0</v>
      </c>
      <c r="S452" s="161" t="str">
        <f t="shared" si="135"/>
        <v>A+J=</v>
      </c>
      <c r="T452" s="156">
        <f t="shared" si="136"/>
        <v>44179</v>
      </c>
      <c r="U452" s="3"/>
      <c r="V452" s="3"/>
      <c r="W452" s="50"/>
      <c r="X452" s="50"/>
      <c r="Y452" s="22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ht="12.75" x14ac:dyDescent="0.2">
      <c r="A453" s="151">
        <f t="shared" si="128"/>
        <v>44070</v>
      </c>
      <c r="B453" s="152">
        <f t="shared" ca="1" si="137"/>
        <v>954675.33241227001</v>
      </c>
      <c r="C453" s="153">
        <f t="shared" si="129"/>
        <v>946910</v>
      </c>
      <c r="D453" s="154">
        <f ca="1">IF(A453&lt;$B$1,VLOOKUP(A453,[1]DI!$A$4:$B$15000,2,FALSE),0)</f>
        <v>1.9000000000000006E-2</v>
      </c>
      <c r="E453" s="155">
        <f t="shared" ca="1" si="138"/>
        <v>1.0000746899999999</v>
      </c>
      <c r="F453" s="155">
        <f ca="1">(TRUNC(PRODUCT($E$12:$E452),16))</f>
        <v>1.0523503716975799</v>
      </c>
      <c r="G453" s="155">
        <f t="shared" ca="1" si="139"/>
        <v>1.04771426168966</v>
      </c>
      <c r="H453" s="155">
        <f t="shared" ca="1" si="140"/>
        <v>1.00442498</v>
      </c>
      <c r="I453" s="154">
        <f t="shared" si="130"/>
        <v>1.7999999999999999E-2</v>
      </c>
      <c r="J453" s="156">
        <f t="shared" si="131"/>
        <v>43997</v>
      </c>
      <c r="K453" s="157">
        <f t="shared" si="132"/>
        <v>53</v>
      </c>
      <c r="L453" s="158">
        <f t="shared" si="133"/>
        <v>53</v>
      </c>
      <c r="M453" s="159">
        <f t="shared" si="123"/>
        <v>1.0037590940000001</v>
      </c>
      <c r="N453" s="159">
        <f t="shared" ca="1" si="124"/>
        <v>1.0082007079999999</v>
      </c>
      <c r="O453" s="158">
        <f t="shared" si="134"/>
        <v>0</v>
      </c>
      <c r="P453" s="155">
        <f t="shared" ca="1" si="125"/>
        <v>7765.3324122699996</v>
      </c>
      <c r="Q453" s="160">
        <f t="shared" si="126"/>
        <v>0</v>
      </c>
      <c r="R453" s="155">
        <f t="shared" si="127"/>
        <v>0</v>
      </c>
      <c r="S453" s="161" t="str">
        <f t="shared" si="135"/>
        <v>A+J=</v>
      </c>
      <c r="T453" s="156">
        <f t="shared" si="136"/>
        <v>44179</v>
      </c>
      <c r="U453" s="3"/>
      <c r="V453" s="3"/>
      <c r="W453" s="50"/>
      <c r="X453" s="50"/>
      <c r="Y453" s="22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ht="12.75" x14ac:dyDescent="0.2">
      <c r="A454" s="151">
        <f t="shared" si="128"/>
        <v>44071</v>
      </c>
      <c r="B454" s="152">
        <f t="shared" ca="1" si="137"/>
        <v>954814.22895870998</v>
      </c>
      <c r="C454" s="153">
        <f t="shared" si="129"/>
        <v>946910</v>
      </c>
      <c r="D454" s="154">
        <f ca="1">IF(A454&lt;$B$1,VLOOKUP(A454,[1]DI!$A$4:$B$15000,2,FALSE),0)</f>
        <v>1.9000000000000006E-2</v>
      </c>
      <c r="E454" s="155">
        <f t="shared" ca="1" si="138"/>
        <v>1.0000746899999999</v>
      </c>
      <c r="F454" s="155">
        <f ca="1">(TRUNC(PRODUCT($E$12:$E453),16))</f>
        <v>1.05242897174684</v>
      </c>
      <c r="G454" s="155">
        <f t="shared" ca="1" si="139"/>
        <v>1.04771426168966</v>
      </c>
      <c r="H454" s="155">
        <f t="shared" ca="1" si="140"/>
        <v>1.0044999999999999</v>
      </c>
      <c r="I454" s="154">
        <f t="shared" si="130"/>
        <v>1.7999999999999999E-2</v>
      </c>
      <c r="J454" s="156">
        <f t="shared" si="131"/>
        <v>43997</v>
      </c>
      <c r="K454" s="157">
        <f t="shared" si="132"/>
        <v>54</v>
      </c>
      <c r="L454" s="158">
        <f t="shared" si="133"/>
        <v>54</v>
      </c>
      <c r="M454" s="159">
        <f t="shared" si="123"/>
        <v>1.003830156</v>
      </c>
      <c r="N454" s="159">
        <f t="shared" ca="1" si="124"/>
        <v>1.0083473919999999</v>
      </c>
      <c r="O454" s="158">
        <f t="shared" si="134"/>
        <v>0</v>
      </c>
      <c r="P454" s="155">
        <f t="shared" ca="1" si="125"/>
        <v>7904.2289587100004</v>
      </c>
      <c r="Q454" s="160">
        <f t="shared" si="126"/>
        <v>0</v>
      </c>
      <c r="R454" s="155">
        <f t="shared" si="127"/>
        <v>0</v>
      </c>
      <c r="S454" s="161" t="str">
        <f t="shared" si="135"/>
        <v>A+J=</v>
      </c>
      <c r="T454" s="156">
        <f t="shared" si="136"/>
        <v>44179</v>
      </c>
      <c r="U454" s="3"/>
      <c r="V454" s="3"/>
      <c r="W454" s="50"/>
      <c r="X454" s="50"/>
      <c r="Y454" s="22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ht="12.75" x14ac:dyDescent="0.2">
      <c r="A455" s="151">
        <f t="shared" si="128"/>
        <v>44072</v>
      </c>
      <c r="B455" s="152">
        <f t="shared" ca="1" si="137"/>
        <v>954953.13970880001</v>
      </c>
      <c r="C455" s="153">
        <f t="shared" si="129"/>
        <v>946910</v>
      </c>
      <c r="D455" s="154">
        <f ca="1">IF(A455&lt;$B$1,VLOOKUP(A455,[1]DI!$A$4:$B$15000,2,FALSE),0)</f>
        <v>0</v>
      </c>
      <c r="E455" s="155">
        <f t="shared" ca="1" si="138"/>
        <v>1</v>
      </c>
      <c r="F455" s="155">
        <f ca="1">(TRUNC(PRODUCT($E$12:$E454),16))</f>
        <v>1.0525075776667401</v>
      </c>
      <c r="G455" s="155">
        <f t="shared" ca="1" si="139"/>
        <v>1.04771426168966</v>
      </c>
      <c r="H455" s="155">
        <f t="shared" ca="1" si="140"/>
        <v>1.0045750200000001</v>
      </c>
      <c r="I455" s="154">
        <f t="shared" si="130"/>
        <v>1.7999999999999999E-2</v>
      </c>
      <c r="J455" s="156">
        <f t="shared" si="131"/>
        <v>43997</v>
      </c>
      <c r="K455" s="157">
        <f t="shared" si="132"/>
        <v>54</v>
      </c>
      <c r="L455" s="158">
        <f t="shared" si="133"/>
        <v>55</v>
      </c>
      <c r="M455" s="159">
        <f t="shared" si="123"/>
        <v>1.003901223</v>
      </c>
      <c r="N455" s="159">
        <f t="shared" ca="1" si="124"/>
        <v>1.008494091</v>
      </c>
      <c r="O455" s="158">
        <f t="shared" si="134"/>
        <v>0</v>
      </c>
      <c r="P455" s="155">
        <f t="shared" ca="1" si="125"/>
        <v>8043.1397088000003</v>
      </c>
      <c r="Q455" s="160">
        <f t="shared" si="126"/>
        <v>0</v>
      </c>
      <c r="R455" s="155">
        <f t="shared" si="127"/>
        <v>0</v>
      </c>
      <c r="S455" s="161" t="str">
        <f t="shared" si="135"/>
        <v>A+J=</v>
      </c>
      <c r="T455" s="156">
        <f t="shared" si="136"/>
        <v>44179</v>
      </c>
      <c r="U455" s="3"/>
      <c r="V455" s="3"/>
      <c r="W455" s="50"/>
      <c r="X455" s="50"/>
      <c r="Y455" s="22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ht="12.75" x14ac:dyDescent="0.2">
      <c r="A456" s="151">
        <f t="shared" si="128"/>
        <v>44073</v>
      </c>
      <c r="B456" s="152">
        <f t="shared" ca="1" si="137"/>
        <v>954953.13970880001</v>
      </c>
      <c r="C456" s="153">
        <f t="shared" si="129"/>
        <v>946910</v>
      </c>
      <c r="D456" s="154">
        <f ca="1">IF(A456&lt;$B$1,VLOOKUP(A456,[1]DI!$A$4:$B$15000,2,FALSE),0)</f>
        <v>0</v>
      </c>
      <c r="E456" s="155">
        <f t="shared" ca="1" si="138"/>
        <v>1</v>
      </c>
      <c r="F456" s="155">
        <f ca="1">(TRUNC(PRODUCT($E$12:$E455),16))</f>
        <v>1.0525075776667401</v>
      </c>
      <c r="G456" s="155">
        <f t="shared" ca="1" si="139"/>
        <v>1.04771426168966</v>
      </c>
      <c r="H456" s="155">
        <f t="shared" ca="1" si="140"/>
        <v>1.0045750200000001</v>
      </c>
      <c r="I456" s="154">
        <f t="shared" si="130"/>
        <v>1.7999999999999999E-2</v>
      </c>
      <c r="J456" s="156">
        <f t="shared" si="131"/>
        <v>43997</v>
      </c>
      <c r="K456" s="157">
        <f t="shared" si="132"/>
        <v>54</v>
      </c>
      <c r="L456" s="158">
        <f t="shared" si="133"/>
        <v>55</v>
      </c>
      <c r="M456" s="159">
        <f t="shared" si="123"/>
        <v>1.003901223</v>
      </c>
      <c r="N456" s="159">
        <f t="shared" ca="1" si="124"/>
        <v>1.008494091</v>
      </c>
      <c r="O456" s="158">
        <f t="shared" si="134"/>
        <v>0</v>
      </c>
      <c r="P456" s="155">
        <f t="shared" ca="1" si="125"/>
        <v>8043.1397088000003</v>
      </c>
      <c r="Q456" s="160">
        <f t="shared" si="126"/>
        <v>0</v>
      </c>
      <c r="R456" s="155">
        <f t="shared" si="127"/>
        <v>0</v>
      </c>
      <c r="S456" s="161" t="str">
        <f t="shared" si="135"/>
        <v>A+J=</v>
      </c>
      <c r="T456" s="156">
        <f t="shared" si="136"/>
        <v>44179</v>
      </c>
      <c r="U456" s="3"/>
      <c r="V456" s="3"/>
      <c r="W456" s="50"/>
      <c r="X456" s="50"/>
      <c r="Y456" s="22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ht="12.75" x14ac:dyDescent="0.2">
      <c r="A457" s="151">
        <f t="shared" si="128"/>
        <v>44074</v>
      </c>
      <c r="B457" s="152">
        <f t="shared" ca="1" si="137"/>
        <v>954953.13970880001</v>
      </c>
      <c r="C457" s="153">
        <f t="shared" si="129"/>
        <v>946910</v>
      </c>
      <c r="D457" s="154">
        <f ca="1">IF(A457&lt;$B$1,VLOOKUP(A457,[1]DI!$A$4:$B$15000,2,FALSE),0)</f>
        <v>1.9000000000000006E-2</v>
      </c>
      <c r="E457" s="155">
        <f t="shared" ca="1" si="138"/>
        <v>1.0000746899999999</v>
      </c>
      <c r="F457" s="155">
        <f ca="1">(TRUNC(PRODUCT($E$12:$E456),16))</f>
        <v>1.0525075776667401</v>
      </c>
      <c r="G457" s="155">
        <f t="shared" ca="1" si="139"/>
        <v>1.04771426168966</v>
      </c>
      <c r="H457" s="155">
        <f t="shared" ca="1" si="140"/>
        <v>1.0045750200000001</v>
      </c>
      <c r="I457" s="154">
        <f t="shared" si="130"/>
        <v>1.7999999999999999E-2</v>
      </c>
      <c r="J457" s="156">
        <f t="shared" si="131"/>
        <v>43997</v>
      </c>
      <c r="K457" s="157">
        <f t="shared" si="132"/>
        <v>55</v>
      </c>
      <c r="L457" s="158">
        <f t="shared" si="133"/>
        <v>55</v>
      </c>
      <c r="M457" s="159">
        <f t="shared" si="123"/>
        <v>1.003901223</v>
      </c>
      <c r="N457" s="159">
        <f t="shared" ca="1" si="124"/>
        <v>1.008494091</v>
      </c>
      <c r="O457" s="158">
        <f t="shared" si="134"/>
        <v>0</v>
      </c>
      <c r="P457" s="155">
        <f t="shared" ca="1" si="125"/>
        <v>8043.1397088000003</v>
      </c>
      <c r="Q457" s="160">
        <f t="shared" si="126"/>
        <v>0</v>
      </c>
      <c r="R457" s="155">
        <f t="shared" si="127"/>
        <v>0</v>
      </c>
      <c r="S457" s="161" t="str">
        <f t="shared" si="135"/>
        <v>A+J=</v>
      </c>
      <c r="T457" s="156">
        <f t="shared" si="136"/>
        <v>44179</v>
      </c>
      <c r="U457" s="3"/>
      <c r="V457" s="3"/>
      <c r="W457" s="50"/>
      <c r="X457" s="50"/>
      <c r="Y457" s="22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ht="12.75" x14ac:dyDescent="0.2">
      <c r="A458" s="151">
        <f t="shared" si="128"/>
        <v>44075</v>
      </c>
      <c r="B458" s="152">
        <f t="shared" ca="1" si="137"/>
        <v>955092.07507856004</v>
      </c>
      <c r="C458" s="153">
        <f t="shared" si="129"/>
        <v>946910</v>
      </c>
      <c r="D458" s="154">
        <f ca="1">IF(A458&lt;$B$1,VLOOKUP(A458,[1]DI!$A$4:$B$15000,2,FALSE),0)</f>
        <v>1.9000000000000006E-2</v>
      </c>
      <c r="E458" s="155">
        <f t="shared" ca="1" si="138"/>
        <v>1.0000746899999999</v>
      </c>
      <c r="F458" s="155">
        <f ca="1">(TRUNC(PRODUCT($E$12:$E457),16))</f>
        <v>1.05258618945772</v>
      </c>
      <c r="G458" s="155">
        <f t="shared" ca="1" si="139"/>
        <v>1.04771426168966</v>
      </c>
      <c r="H458" s="155">
        <f t="shared" ca="1" si="140"/>
        <v>1.00465005</v>
      </c>
      <c r="I458" s="154">
        <f t="shared" si="130"/>
        <v>1.7999999999999999E-2</v>
      </c>
      <c r="J458" s="156">
        <f t="shared" si="131"/>
        <v>43997</v>
      </c>
      <c r="K458" s="157">
        <f t="shared" si="132"/>
        <v>56</v>
      </c>
      <c r="L458" s="158">
        <f t="shared" si="133"/>
        <v>56</v>
      </c>
      <c r="M458" s="159">
        <f t="shared" si="123"/>
        <v>1.0039722950000001</v>
      </c>
      <c r="N458" s="159">
        <f t="shared" ca="1" si="124"/>
        <v>1.008640816</v>
      </c>
      <c r="O458" s="158">
        <f t="shared" si="134"/>
        <v>0</v>
      </c>
      <c r="P458" s="155">
        <f t="shared" ca="1" si="125"/>
        <v>8182.0750785600003</v>
      </c>
      <c r="Q458" s="160">
        <f t="shared" si="126"/>
        <v>0</v>
      </c>
      <c r="R458" s="155">
        <f t="shared" si="127"/>
        <v>0</v>
      </c>
      <c r="S458" s="161" t="str">
        <f t="shared" si="135"/>
        <v>A+J=</v>
      </c>
      <c r="T458" s="156">
        <f t="shared" si="136"/>
        <v>44179</v>
      </c>
      <c r="U458" s="3"/>
      <c r="V458" s="3"/>
      <c r="W458" s="50"/>
      <c r="X458" s="50"/>
      <c r="Y458" s="22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ht="12.75" x14ac:dyDescent="0.2">
      <c r="A459" s="151">
        <f t="shared" si="128"/>
        <v>44076</v>
      </c>
      <c r="B459" s="152">
        <f t="shared" ca="1" si="137"/>
        <v>955231.03506796004</v>
      </c>
      <c r="C459" s="153">
        <f t="shared" si="129"/>
        <v>946910</v>
      </c>
      <c r="D459" s="154">
        <f ca="1">IF(A459&lt;$B$1,VLOOKUP(A459,[1]DI!$A$4:$B$15000,2,FALSE),0)</f>
        <v>1.9000000000000006E-2</v>
      </c>
      <c r="E459" s="155">
        <f t="shared" ca="1" si="138"/>
        <v>1.0000746899999999</v>
      </c>
      <c r="F459" s="155">
        <f ca="1">(TRUNC(PRODUCT($E$12:$E458),16))</f>
        <v>1.05266480712021</v>
      </c>
      <c r="G459" s="155">
        <f t="shared" ca="1" si="139"/>
        <v>1.04771426168966</v>
      </c>
      <c r="H459" s="155">
        <f t="shared" ca="1" si="140"/>
        <v>1.00472509</v>
      </c>
      <c r="I459" s="154">
        <f t="shared" si="130"/>
        <v>1.7999999999999999E-2</v>
      </c>
      <c r="J459" s="156">
        <f t="shared" si="131"/>
        <v>43997</v>
      </c>
      <c r="K459" s="157">
        <f t="shared" si="132"/>
        <v>57</v>
      </c>
      <c r="L459" s="158">
        <f t="shared" si="133"/>
        <v>57</v>
      </c>
      <c r="M459" s="159">
        <f t="shared" si="123"/>
        <v>1.0040433719999999</v>
      </c>
      <c r="N459" s="159">
        <f t="shared" ca="1" si="124"/>
        <v>1.0087875669999999</v>
      </c>
      <c r="O459" s="158">
        <f t="shared" si="134"/>
        <v>0</v>
      </c>
      <c r="P459" s="155">
        <f t="shared" ca="1" si="125"/>
        <v>8321.0350679599997</v>
      </c>
      <c r="Q459" s="160">
        <f t="shared" si="126"/>
        <v>0</v>
      </c>
      <c r="R459" s="155">
        <f t="shared" si="127"/>
        <v>0</v>
      </c>
      <c r="S459" s="161" t="str">
        <f t="shared" si="135"/>
        <v>A+J=</v>
      </c>
      <c r="T459" s="156">
        <f t="shared" si="136"/>
        <v>44179</v>
      </c>
      <c r="U459" s="3"/>
      <c r="V459" s="3"/>
      <c r="W459" s="50"/>
      <c r="X459" s="50"/>
      <c r="Y459" s="22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ht="12.75" x14ac:dyDescent="0.2">
      <c r="A460" s="151">
        <f t="shared" si="128"/>
        <v>44077</v>
      </c>
      <c r="B460" s="152">
        <f t="shared" ca="1" si="137"/>
        <v>955370.01020794001</v>
      </c>
      <c r="C460" s="153">
        <f t="shared" si="129"/>
        <v>946910</v>
      </c>
      <c r="D460" s="154">
        <f ca="1">IF(A460&lt;$B$1,VLOOKUP(A460,[1]DI!$A$4:$B$15000,2,FALSE),0)</f>
        <v>1.9000000000000006E-2</v>
      </c>
      <c r="E460" s="155">
        <f t="shared" ca="1" si="138"/>
        <v>1.0000746899999999</v>
      </c>
      <c r="F460" s="155">
        <f ca="1">(TRUNC(PRODUCT($E$12:$E459),16))</f>
        <v>1.0527434306546499</v>
      </c>
      <c r="G460" s="155">
        <f t="shared" ca="1" si="139"/>
        <v>1.04771426168966</v>
      </c>
      <c r="H460" s="155">
        <f t="shared" ca="1" si="140"/>
        <v>1.00480013</v>
      </c>
      <c r="I460" s="154">
        <f t="shared" si="130"/>
        <v>1.7999999999999999E-2</v>
      </c>
      <c r="J460" s="156">
        <f t="shared" si="131"/>
        <v>43997</v>
      </c>
      <c r="K460" s="157">
        <f t="shared" si="132"/>
        <v>58</v>
      </c>
      <c r="L460" s="158">
        <f t="shared" si="133"/>
        <v>58</v>
      </c>
      <c r="M460" s="159">
        <f t="shared" ref="M460:M523" si="141">ROUND((I460+1)^(L460/252),9)</f>
        <v>1.004114454</v>
      </c>
      <c r="N460" s="159">
        <f t="shared" ref="N460:N523" ca="1" si="142">ROUND(H460*M460,9)</f>
        <v>1.0089343340000001</v>
      </c>
      <c r="O460" s="158">
        <f t="shared" si="134"/>
        <v>0</v>
      </c>
      <c r="P460" s="155">
        <f t="shared" ref="P460:P523" ca="1" si="143">TRUNC(((N460-1)*C460),8)</f>
        <v>8460.0102079400003</v>
      </c>
      <c r="Q460" s="160">
        <f t="shared" ref="Q460:Q523" si="144">IF($O460&gt;0,VLOOKUP($O460,$W$12:$AC$150,7),0)</f>
        <v>0</v>
      </c>
      <c r="R460" s="155">
        <f t="shared" ref="R460:R523" si="145">IF(Q460&gt;0,TRUNC(Q460*C$12,8),0)</f>
        <v>0</v>
      </c>
      <c r="S460" s="161" t="str">
        <f t="shared" si="135"/>
        <v>A+J=</v>
      </c>
      <c r="T460" s="156">
        <f t="shared" si="136"/>
        <v>44179</v>
      </c>
      <c r="U460" s="3"/>
      <c r="V460" s="3"/>
      <c r="W460" s="50"/>
      <c r="X460" s="50"/>
      <c r="Y460" s="22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ht="12.75" x14ac:dyDescent="0.2">
      <c r="A461" s="151">
        <f t="shared" ref="A461:A524" si="146">(A460+1)</f>
        <v>44078</v>
      </c>
      <c r="B461" s="152">
        <f t="shared" ca="1" si="137"/>
        <v>955509.00902065996</v>
      </c>
      <c r="C461" s="153">
        <f t="shared" ref="C461:C524" si="147">(C460-R460)</f>
        <v>946910</v>
      </c>
      <c r="D461" s="154">
        <f ca="1">IF(A461&lt;$B$1,VLOOKUP(A461,[1]DI!$A$4:$B$15000,2,FALSE),0)</f>
        <v>1.9000000000000006E-2</v>
      </c>
      <c r="E461" s="155">
        <f t="shared" ca="1" si="138"/>
        <v>1.0000746899999999</v>
      </c>
      <c r="F461" s="155">
        <f ca="1">(TRUNC(PRODUCT($E$12:$E460),16))</f>
        <v>1.0528220600614899</v>
      </c>
      <c r="G461" s="155">
        <f t="shared" ca="1" si="139"/>
        <v>1.04771426168966</v>
      </c>
      <c r="H461" s="155">
        <f t="shared" ca="1" si="140"/>
        <v>1.00487518</v>
      </c>
      <c r="I461" s="154">
        <f t="shared" ref="I461:I524" si="148">I460</f>
        <v>1.7999999999999999E-2</v>
      </c>
      <c r="J461" s="156">
        <f t="shared" ref="J461:J524" si="149">IF(O460&gt;0,VLOOKUP(O460,W$12:AG$150,2),J460)</f>
        <v>43997</v>
      </c>
      <c r="K461" s="157">
        <f t="shared" ref="K461:K524" si="150">IF(A461&gt;J461,IF(NETWORKDAYS(J461,A461,$W$160:$W$544)-1=0,1,NETWORKDAYS(J461,A461,$W$160:$W$544)-1),0)</f>
        <v>59</v>
      </c>
      <c r="L461" s="158">
        <f t="shared" ref="L461:L524" si="151">IF(AND(K461=1,K460=1),1,IF(K461&gt;0,IF(K461=K460,K461+1,K461),0))</f>
        <v>59</v>
      </c>
      <c r="M461" s="159">
        <f t="shared" si="141"/>
        <v>1.004185541</v>
      </c>
      <c r="N461" s="159">
        <f t="shared" ca="1" si="142"/>
        <v>1.0090811260000001</v>
      </c>
      <c r="O461" s="158">
        <f t="shared" ref="O461:O524" si="152">IF(VLOOKUP(A461,X$12:AE$150,8)=VLOOKUP(A460,X$12:AE$150,8),0,VLOOKUP(A461,X$12:AE$150,8))</f>
        <v>0</v>
      </c>
      <c r="P461" s="155">
        <f t="shared" ca="1" si="143"/>
        <v>8599.0090206599998</v>
      </c>
      <c r="Q461" s="160">
        <f t="shared" si="144"/>
        <v>0</v>
      </c>
      <c r="R461" s="155">
        <f t="shared" si="145"/>
        <v>0</v>
      </c>
      <c r="S461" s="161" t="str">
        <f t="shared" ref="S461:S524" si="153">IF(O460&gt;0,VLOOKUP(O460,W$12:AG$150,10),S460)</f>
        <v>A+J=</v>
      </c>
      <c r="T461" s="156">
        <f t="shared" ref="T461:T524" si="154">IF(O460&gt;0,VLOOKUP(O460,W$12:AG$150,11),T460)</f>
        <v>44179</v>
      </c>
      <c r="U461" s="3"/>
      <c r="V461" s="3"/>
      <c r="W461" s="50"/>
      <c r="X461" s="50"/>
      <c r="Y461" s="22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ht="12.75" x14ac:dyDescent="0.2">
      <c r="A462" s="151">
        <f t="shared" si="146"/>
        <v>44079</v>
      </c>
      <c r="B462" s="152">
        <f t="shared" ref="B462:B525" ca="1" si="155">IF(A462&lt;=TODAY(),C462+P462,IF(AND(A462&gt;TODAY(),A462&lt;=$B$1),IF(VLOOKUP(TODAY(),$A$10:$D$5000,4,FALSE)=0,"n.d",C462+P462),"n.d"))</f>
        <v>955648.03245304001</v>
      </c>
      <c r="C462" s="153">
        <f t="shared" si="147"/>
        <v>946910</v>
      </c>
      <c r="D462" s="154">
        <f ca="1">IF(A462&lt;$B$1,VLOOKUP(A462,[1]DI!$A$4:$B$15000,2,FALSE),0)</f>
        <v>0</v>
      </c>
      <c r="E462" s="155">
        <f t="shared" ref="E462:E525" ca="1" si="156">ROUND(((1+D462)^(1/252)),8)</f>
        <v>1</v>
      </c>
      <c r="F462" s="155">
        <f ca="1">(TRUNC(PRODUCT($E$12:$E461),16))</f>
        <v>1.0529006953411499</v>
      </c>
      <c r="G462" s="155">
        <f t="shared" ref="G462:G525" ca="1" si="157">IF(O461&gt;0,F461,G461)</f>
        <v>1.04771426168966</v>
      </c>
      <c r="H462" s="155">
        <f t="shared" ref="H462:H525" ca="1" si="158">ROUND(F462/G462,8)</f>
        <v>1.0049502400000001</v>
      </c>
      <c r="I462" s="154">
        <f t="shared" si="148"/>
        <v>1.7999999999999999E-2</v>
      </c>
      <c r="J462" s="156">
        <f t="shared" si="149"/>
        <v>43997</v>
      </c>
      <c r="K462" s="157">
        <f t="shared" si="150"/>
        <v>59</v>
      </c>
      <c r="L462" s="158">
        <f t="shared" si="151"/>
        <v>60</v>
      </c>
      <c r="M462" s="159">
        <f t="shared" si="141"/>
        <v>1.004256633</v>
      </c>
      <c r="N462" s="159">
        <f t="shared" ca="1" si="142"/>
        <v>1.009227944</v>
      </c>
      <c r="O462" s="158">
        <f t="shared" si="152"/>
        <v>0</v>
      </c>
      <c r="P462" s="155">
        <f t="shared" ca="1" si="143"/>
        <v>8738.0324530399994</v>
      </c>
      <c r="Q462" s="160">
        <f t="shared" si="144"/>
        <v>0</v>
      </c>
      <c r="R462" s="155">
        <f t="shared" si="145"/>
        <v>0</v>
      </c>
      <c r="S462" s="161" t="str">
        <f t="shared" si="153"/>
        <v>A+J=</v>
      </c>
      <c r="T462" s="156">
        <f t="shared" si="154"/>
        <v>44179</v>
      </c>
      <c r="U462" s="3"/>
      <c r="V462" s="3"/>
      <c r="W462" s="50"/>
      <c r="X462" s="50"/>
      <c r="Y462" s="22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ht="12.75" x14ac:dyDescent="0.2">
      <c r="A463" s="151">
        <f t="shared" si="146"/>
        <v>44080</v>
      </c>
      <c r="B463" s="152">
        <f t="shared" ca="1" si="155"/>
        <v>955648.03245304001</v>
      </c>
      <c r="C463" s="153">
        <f t="shared" si="147"/>
        <v>946910</v>
      </c>
      <c r="D463" s="154">
        <f ca="1">IF(A463&lt;$B$1,VLOOKUP(A463,[1]DI!$A$4:$B$15000,2,FALSE),0)</f>
        <v>0</v>
      </c>
      <c r="E463" s="155">
        <f t="shared" ca="1" si="156"/>
        <v>1</v>
      </c>
      <c r="F463" s="155">
        <f ca="1">(TRUNC(PRODUCT($E$12:$E462),16))</f>
        <v>1.0529006953411499</v>
      </c>
      <c r="G463" s="155">
        <f t="shared" ca="1" si="157"/>
        <v>1.04771426168966</v>
      </c>
      <c r="H463" s="155">
        <f t="shared" ca="1" si="158"/>
        <v>1.0049502400000001</v>
      </c>
      <c r="I463" s="154">
        <f t="shared" si="148"/>
        <v>1.7999999999999999E-2</v>
      </c>
      <c r="J463" s="156">
        <f t="shared" si="149"/>
        <v>43997</v>
      </c>
      <c r="K463" s="157">
        <f t="shared" si="150"/>
        <v>59</v>
      </c>
      <c r="L463" s="158">
        <f t="shared" si="151"/>
        <v>60</v>
      </c>
      <c r="M463" s="159">
        <f t="shared" si="141"/>
        <v>1.004256633</v>
      </c>
      <c r="N463" s="159">
        <f t="shared" ca="1" si="142"/>
        <v>1.009227944</v>
      </c>
      <c r="O463" s="158">
        <f t="shared" si="152"/>
        <v>0</v>
      </c>
      <c r="P463" s="155">
        <f t="shared" ca="1" si="143"/>
        <v>8738.0324530399994</v>
      </c>
      <c r="Q463" s="160">
        <f t="shared" si="144"/>
        <v>0</v>
      </c>
      <c r="R463" s="155">
        <f t="shared" si="145"/>
        <v>0</v>
      </c>
      <c r="S463" s="161" t="str">
        <f t="shared" si="153"/>
        <v>A+J=</v>
      </c>
      <c r="T463" s="156">
        <f t="shared" si="154"/>
        <v>44179</v>
      </c>
      <c r="U463" s="3"/>
      <c r="V463" s="3"/>
      <c r="W463" s="50"/>
      <c r="X463" s="50"/>
      <c r="Y463" s="22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ht="12.75" x14ac:dyDescent="0.2">
      <c r="A464" s="151">
        <f t="shared" si="146"/>
        <v>44081</v>
      </c>
      <c r="B464" s="152">
        <f t="shared" ca="1" si="155"/>
        <v>955648.03245304001</v>
      </c>
      <c r="C464" s="153">
        <f t="shared" si="147"/>
        <v>946910</v>
      </c>
      <c r="D464" s="154">
        <f ca="1">IF(A464&lt;$B$1,VLOOKUP(A464,[1]DI!$A$4:$B$15000,2,FALSE),0)</f>
        <v>0</v>
      </c>
      <c r="E464" s="155">
        <f t="shared" ca="1" si="156"/>
        <v>1</v>
      </c>
      <c r="F464" s="155">
        <f ca="1">(TRUNC(PRODUCT($E$12:$E463),16))</f>
        <v>1.0529006953411499</v>
      </c>
      <c r="G464" s="155">
        <f t="shared" ca="1" si="157"/>
        <v>1.04771426168966</v>
      </c>
      <c r="H464" s="155">
        <f t="shared" ca="1" si="158"/>
        <v>1.0049502400000001</v>
      </c>
      <c r="I464" s="154">
        <f t="shared" si="148"/>
        <v>1.7999999999999999E-2</v>
      </c>
      <c r="J464" s="156">
        <f t="shared" si="149"/>
        <v>43997</v>
      </c>
      <c r="K464" s="157">
        <f t="shared" si="150"/>
        <v>59</v>
      </c>
      <c r="L464" s="158">
        <f t="shared" si="151"/>
        <v>60</v>
      </c>
      <c r="M464" s="159">
        <f t="shared" si="141"/>
        <v>1.004256633</v>
      </c>
      <c r="N464" s="159">
        <f t="shared" ca="1" si="142"/>
        <v>1.009227944</v>
      </c>
      <c r="O464" s="158">
        <f t="shared" si="152"/>
        <v>0</v>
      </c>
      <c r="P464" s="155">
        <f t="shared" ca="1" si="143"/>
        <v>8738.0324530399994</v>
      </c>
      <c r="Q464" s="160">
        <f t="shared" si="144"/>
        <v>0</v>
      </c>
      <c r="R464" s="155">
        <f t="shared" si="145"/>
        <v>0</v>
      </c>
      <c r="S464" s="161" t="str">
        <f t="shared" si="153"/>
        <v>A+J=</v>
      </c>
      <c r="T464" s="156">
        <f t="shared" si="154"/>
        <v>44179</v>
      </c>
      <c r="U464" s="3"/>
      <c r="V464" s="3"/>
      <c r="W464" s="50"/>
      <c r="X464" s="50"/>
      <c r="Y464" s="22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ht="12.75" x14ac:dyDescent="0.2">
      <c r="A465" s="151">
        <f t="shared" si="146"/>
        <v>44082</v>
      </c>
      <c r="B465" s="152">
        <f t="shared" ca="1" si="155"/>
        <v>955648.03245304001</v>
      </c>
      <c r="C465" s="153">
        <f t="shared" si="147"/>
        <v>946910</v>
      </c>
      <c r="D465" s="154">
        <f ca="1">IF(A465&lt;$B$1,VLOOKUP(A465,[1]DI!$A$4:$B$15000,2,FALSE),0)</f>
        <v>1.9000000000000006E-2</v>
      </c>
      <c r="E465" s="155">
        <f t="shared" ca="1" si="156"/>
        <v>1.0000746899999999</v>
      </c>
      <c r="F465" s="155">
        <f ca="1">(TRUNC(PRODUCT($E$12:$E464),16))</f>
        <v>1.0529006953411499</v>
      </c>
      <c r="G465" s="155">
        <f t="shared" ca="1" si="157"/>
        <v>1.04771426168966</v>
      </c>
      <c r="H465" s="155">
        <f t="shared" ca="1" si="158"/>
        <v>1.0049502400000001</v>
      </c>
      <c r="I465" s="154">
        <f t="shared" si="148"/>
        <v>1.7999999999999999E-2</v>
      </c>
      <c r="J465" s="156">
        <f t="shared" si="149"/>
        <v>43997</v>
      </c>
      <c r="K465" s="157">
        <f t="shared" si="150"/>
        <v>60</v>
      </c>
      <c r="L465" s="158">
        <f t="shared" si="151"/>
        <v>60</v>
      </c>
      <c r="M465" s="159">
        <f t="shared" si="141"/>
        <v>1.004256633</v>
      </c>
      <c r="N465" s="159">
        <f t="shared" ca="1" si="142"/>
        <v>1.009227944</v>
      </c>
      <c r="O465" s="158">
        <f t="shared" si="152"/>
        <v>0</v>
      </c>
      <c r="P465" s="155">
        <f t="shared" ca="1" si="143"/>
        <v>8738.0324530399994</v>
      </c>
      <c r="Q465" s="160">
        <f t="shared" si="144"/>
        <v>0</v>
      </c>
      <c r="R465" s="155">
        <f t="shared" si="145"/>
        <v>0</v>
      </c>
      <c r="S465" s="161" t="str">
        <f t="shared" si="153"/>
        <v>A+J=</v>
      </c>
      <c r="T465" s="156">
        <f t="shared" si="154"/>
        <v>44179</v>
      </c>
      <c r="U465" s="3"/>
      <c r="V465" s="3"/>
      <c r="W465" s="50"/>
      <c r="X465" s="50"/>
      <c r="Y465" s="22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ht="12.75" x14ac:dyDescent="0.2">
      <c r="A466" s="151">
        <f t="shared" si="146"/>
        <v>44083</v>
      </c>
      <c r="B466" s="152">
        <f t="shared" ca="1" si="155"/>
        <v>955787.07198289002</v>
      </c>
      <c r="C466" s="153">
        <f t="shared" si="147"/>
        <v>946910</v>
      </c>
      <c r="D466" s="154">
        <f ca="1">IF(A466&lt;$B$1,VLOOKUP(A466,[1]DI!$A$4:$B$15000,2,FALSE),0)</f>
        <v>1.9000000000000006E-2</v>
      </c>
      <c r="E466" s="155">
        <f t="shared" ca="1" si="156"/>
        <v>1.0000746899999999</v>
      </c>
      <c r="F466" s="155">
        <f ca="1">(TRUNC(PRODUCT($E$12:$E465),16))</f>
        <v>1.05297933649409</v>
      </c>
      <c r="G466" s="155">
        <f t="shared" ca="1" si="157"/>
        <v>1.04771426168966</v>
      </c>
      <c r="H466" s="155">
        <f t="shared" ca="1" si="158"/>
        <v>1.0050253</v>
      </c>
      <c r="I466" s="154">
        <f t="shared" si="148"/>
        <v>1.7999999999999999E-2</v>
      </c>
      <c r="J466" s="156">
        <f t="shared" si="149"/>
        <v>43997</v>
      </c>
      <c r="K466" s="157">
        <f t="shared" si="150"/>
        <v>61</v>
      </c>
      <c r="L466" s="158">
        <f t="shared" si="151"/>
        <v>61</v>
      </c>
      <c r="M466" s="159">
        <f t="shared" si="141"/>
        <v>1.0043277310000001</v>
      </c>
      <c r="N466" s="159">
        <f t="shared" ca="1" si="142"/>
        <v>1.0093747790000001</v>
      </c>
      <c r="O466" s="158">
        <f t="shared" si="152"/>
        <v>0</v>
      </c>
      <c r="P466" s="155">
        <f t="shared" ca="1" si="143"/>
        <v>8877.0719828900001</v>
      </c>
      <c r="Q466" s="160">
        <f t="shared" si="144"/>
        <v>0</v>
      </c>
      <c r="R466" s="155">
        <f t="shared" si="145"/>
        <v>0</v>
      </c>
      <c r="S466" s="161" t="str">
        <f t="shared" si="153"/>
        <v>A+J=</v>
      </c>
      <c r="T466" s="156">
        <f t="shared" si="154"/>
        <v>44179</v>
      </c>
      <c r="U466" s="3"/>
      <c r="V466" s="3"/>
      <c r="W466" s="50"/>
      <c r="X466" s="50"/>
      <c r="Y466" s="22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ht="12.75" x14ac:dyDescent="0.2">
      <c r="A467" s="151">
        <f t="shared" si="146"/>
        <v>44084</v>
      </c>
      <c r="B467" s="152">
        <f t="shared" ca="1" si="155"/>
        <v>955926.12571637996</v>
      </c>
      <c r="C467" s="153">
        <f t="shared" si="147"/>
        <v>946910</v>
      </c>
      <c r="D467" s="154">
        <f ca="1">IF(A467&lt;$B$1,VLOOKUP(A467,[1]DI!$A$4:$B$15000,2,FALSE),0)</f>
        <v>1.9000000000000006E-2</v>
      </c>
      <c r="E467" s="155">
        <f t="shared" ca="1" si="156"/>
        <v>1.0000746899999999</v>
      </c>
      <c r="F467" s="155">
        <f ca="1">(TRUNC(PRODUCT($E$12:$E466),16))</f>
        <v>1.0530579835207301</v>
      </c>
      <c r="G467" s="155">
        <f t="shared" ca="1" si="157"/>
        <v>1.04771426168966</v>
      </c>
      <c r="H467" s="155">
        <f t="shared" ca="1" si="158"/>
        <v>1.0051003599999999</v>
      </c>
      <c r="I467" s="154">
        <f t="shared" si="148"/>
        <v>1.7999999999999999E-2</v>
      </c>
      <c r="J467" s="156">
        <f t="shared" si="149"/>
        <v>43997</v>
      </c>
      <c r="K467" s="157">
        <f t="shared" si="150"/>
        <v>62</v>
      </c>
      <c r="L467" s="158">
        <f t="shared" si="151"/>
        <v>62</v>
      </c>
      <c r="M467" s="159">
        <f t="shared" si="141"/>
        <v>1.004398833</v>
      </c>
      <c r="N467" s="159">
        <f t="shared" ca="1" si="142"/>
        <v>1.009521629</v>
      </c>
      <c r="O467" s="158">
        <f t="shared" si="152"/>
        <v>0</v>
      </c>
      <c r="P467" s="155">
        <f t="shared" ca="1" si="143"/>
        <v>9016.1257163800001</v>
      </c>
      <c r="Q467" s="160">
        <f t="shared" si="144"/>
        <v>0</v>
      </c>
      <c r="R467" s="155">
        <f t="shared" si="145"/>
        <v>0</v>
      </c>
      <c r="S467" s="161" t="str">
        <f t="shared" si="153"/>
        <v>A+J=</v>
      </c>
      <c r="T467" s="156">
        <f t="shared" si="154"/>
        <v>44179</v>
      </c>
      <c r="U467" s="3"/>
      <c r="V467" s="3"/>
      <c r="W467" s="50"/>
      <c r="X467" s="50"/>
      <c r="Y467" s="22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ht="12.75" x14ac:dyDescent="0.2">
      <c r="A468" s="151">
        <f t="shared" si="146"/>
        <v>44085</v>
      </c>
      <c r="B468" s="152">
        <f t="shared" ca="1" si="155"/>
        <v>956065.20312263002</v>
      </c>
      <c r="C468" s="153">
        <f t="shared" si="147"/>
        <v>946910</v>
      </c>
      <c r="D468" s="154">
        <f ca="1">IF(A468&lt;$B$1,VLOOKUP(A468,[1]DI!$A$4:$B$15000,2,FALSE),0)</f>
        <v>1.9000000000000006E-2</v>
      </c>
      <c r="E468" s="155">
        <f t="shared" ca="1" si="156"/>
        <v>1.0000746899999999</v>
      </c>
      <c r="F468" s="155">
        <f ca="1">(TRUNC(PRODUCT($E$12:$E467),16))</f>
        <v>1.05313663642152</v>
      </c>
      <c r="G468" s="155">
        <f t="shared" ca="1" si="157"/>
        <v>1.04771426168966</v>
      </c>
      <c r="H468" s="155">
        <f t="shared" ca="1" si="158"/>
        <v>1.00517543</v>
      </c>
      <c r="I468" s="154">
        <f t="shared" si="148"/>
        <v>1.7999999999999999E-2</v>
      </c>
      <c r="J468" s="156">
        <f t="shared" si="149"/>
        <v>43997</v>
      </c>
      <c r="K468" s="157">
        <f t="shared" si="150"/>
        <v>63</v>
      </c>
      <c r="L468" s="158">
        <f t="shared" si="151"/>
        <v>63</v>
      </c>
      <c r="M468" s="159">
        <f t="shared" si="141"/>
        <v>1.0044699399999999</v>
      </c>
      <c r="N468" s="159">
        <f t="shared" ca="1" si="142"/>
        <v>1.009668504</v>
      </c>
      <c r="O468" s="158">
        <f t="shared" si="152"/>
        <v>0</v>
      </c>
      <c r="P468" s="155">
        <f t="shared" ca="1" si="143"/>
        <v>9155.2031226300005</v>
      </c>
      <c r="Q468" s="160">
        <f t="shared" si="144"/>
        <v>0</v>
      </c>
      <c r="R468" s="155">
        <f t="shared" si="145"/>
        <v>0</v>
      </c>
      <c r="S468" s="161" t="str">
        <f t="shared" si="153"/>
        <v>A+J=</v>
      </c>
      <c r="T468" s="156">
        <f t="shared" si="154"/>
        <v>44179</v>
      </c>
      <c r="U468" s="3"/>
      <c r="V468" s="3"/>
      <c r="W468" s="50"/>
      <c r="X468" s="50"/>
      <c r="Y468" s="22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ht="12.75" x14ac:dyDescent="0.2">
      <c r="A469" s="151">
        <f t="shared" si="146"/>
        <v>44086</v>
      </c>
      <c r="B469" s="152">
        <f t="shared" ca="1" si="155"/>
        <v>956204.30514854996</v>
      </c>
      <c r="C469" s="153">
        <f t="shared" si="147"/>
        <v>946910</v>
      </c>
      <c r="D469" s="154">
        <f ca="1">IF(A469&lt;$B$1,VLOOKUP(A469,[1]DI!$A$4:$B$15000,2,FALSE),0)</f>
        <v>0</v>
      </c>
      <c r="E469" s="155">
        <f t="shared" ca="1" si="156"/>
        <v>1</v>
      </c>
      <c r="F469" s="155">
        <f ca="1">(TRUNC(PRODUCT($E$12:$E468),16))</f>
        <v>1.0532152951968901</v>
      </c>
      <c r="G469" s="155">
        <f t="shared" ca="1" si="157"/>
        <v>1.04771426168966</v>
      </c>
      <c r="H469" s="155">
        <f t="shared" ca="1" si="158"/>
        <v>1.00525051</v>
      </c>
      <c r="I469" s="154">
        <f t="shared" si="148"/>
        <v>1.7999999999999999E-2</v>
      </c>
      <c r="J469" s="156">
        <f t="shared" si="149"/>
        <v>43997</v>
      </c>
      <c r="K469" s="157">
        <f t="shared" si="150"/>
        <v>63</v>
      </c>
      <c r="L469" s="158">
        <f t="shared" si="151"/>
        <v>64</v>
      </c>
      <c r="M469" s="159">
        <f t="shared" si="141"/>
        <v>1.004541052</v>
      </c>
      <c r="N469" s="159">
        <f t="shared" ca="1" si="142"/>
        <v>1.0098154050000001</v>
      </c>
      <c r="O469" s="158">
        <f t="shared" si="152"/>
        <v>0</v>
      </c>
      <c r="P469" s="155">
        <f t="shared" ca="1" si="143"/>
        <v>9294.30514855</v>
      </c>
      <c r="Q469" s="160">
        <f t="shared" si="144"/>
        <v>0</v>
      </c>
      <c r="R469" s="155">
        <f t="shared" si="145"/>
        <v>0</v>
      </c>
      <c r="S469" s="161" t="str">
        <f t="shared" si="153"/>
        <v>A+J=</v>
      </c>
      <c r="T469" s="156">
        <f t="shared" si="154"/>
        <v>44179</v>
      </c>
      <c r="U469" s="3"/>
      <c r="V469" s="3"/>
      <c r="W469" s="50"/>
      <c r="X469" s="50"/>
      <c r="Y469" s="22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ht="12.75" x14ac:dyDescent="0.2">
      <c r="A470" s="151">
        <f t="shared" si="146"/>
        <v>44087</v>
      </c>
      <c r="B470" s="152">
        <f t="shared" ca="1" si="155"/>
        <v>956204.30514854996</v>
      </c>
      <c r="C470" s="153">
        <f t="shared" si="147"/>
        <v>946910</v>
      </c>
      <c r="D470" s="154">
        <f ca="1">IF(A470&lt;$B$1,VLOOKUP(A470,[1]DI!$A$4:$B$15000,2,FALSE),0)</f>
        <v>0</v>
      </c>
      <c r="E470" s="155">
        <f t="shared" ca="1" si="156"/>
        <v>1</v>
      </c>
      <c r="F470" s="155">
        <f ca="1">(TRUNC(PRODUCT($E$12:$E469),16))</f>
        <v>1.0532152951968901</v>
      </c>
      <c r="G470" s="155">
        <f t="shared" ca="1" si="157"/>
        <v>1.04771426168966</v>
      </c>
      <c r="H470" s="155">
        <f t="shared" ca="1" si="158"/>
        <v>1.00525051</v>
      </c>
      <c r="I470" s="154">
        <f t="shared" si="148"/>
        <v>1.7999999999999999E-2</v>
      </c>
      <c r="J470" s="156">
        <f t="shared" si="149"/>
        <v>43997</v>
      </c>
      <c r="K470" s="157">
        <f t="shared" si="150"/>
        <v>63</v>
      </c>
      <c r="L470" s="158">
        <f t="shared" si="151"/>
        <v>64</v>
      </c>
      <c r="M470" s="159">
        <f t="shared" si="141"/>
        <v>1.004541052</v>
      </c>
      <c r="N470" s="159">
        <f t="shared" ca="1" si="142"/>
        <v>1.0098154050000001</v>
      </c>
      <c r="O470" s="158">
        <f t="shared" si="152"/>
        <v>0</v>
      </c>
      <c r="P470" s="155">
        <f t="shared" ca="1" si="143"/>
        <v>9294.30514855</v>
      </c>
      <c r="Q470" s="160">
        <f t="shared" si="144"/>
        <v>0</v>
      </c>
      <c r="R470" s="155">
        <f t="shared" si="145"/>
        <v>0</v>
      </c>
      <c r="S470" s="161" t="str">
        <f t="shared" si="153"/>
        <v>A+J=</v>
      </c>
      <c r="T470" s="156">
        <f t="shared" si="154"/>
        <v>44179</v>
      </c>
      <c r="U470" s="3"/>
      <c r="V470" s="3"/>
      <c r="W470" s="50"/>
      <c r="X470" s="50"/>
      <c r="Y470" s="22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ht="12.75" x14ac:dyDescent="0.2">
      <c r="A471" s="151">
        <f t="shared" si="146"/>
        <v>44088</v>
      </c>
      <c r="B471" s="152">
        <f t="shared" ca="1" si="155"/>
        <v>956204.30514854996</v>
      </c>
      <c r="C471" s="153">
        <f t="shared" si="147"/>
        <v>946910</v>
      </c>
      <c r="D471" s="154">
        <f ca="1">IF(A471&lt;$B$1,VLOOKUP(A471,[1]DI!$A$4:$B$15000,2,FALSE),0)</f>
        <v>1.9000000000000006E-2</v>
      </c>
      <c r="E471" s="155">
        <f t="shared" ca="1" si="156"/>
        <v>1.0000746899999999</v>
      </c>
      <c r="F471" s="155">
        <f ca="1">(TRUNC(PRODUCT($E$12:$E470),16))</f>
        <v>1.0532152951968901</v>
      </c>
      <c r="G471" s="155">
        <f t="shared" ca="1" si="157"/>
        <v>1.04771426168966</v>
      </c>
      <c r="H471" s="155">
        <f t="shared" ca="1" si="158"/>
        <v>1.00525051</v>
      </c>
      <c r="I471" s="154">
        <f t="shared" si="148"/>
        <v>1.7999999999999999E-2</v>
      </c>
      <c r="J471" s="156">
        <f t="shared" si="149"/>
        <v>43997</v>
      </c>
      <c r="K471" s="157">
        <f t="shared" si="150"/>
        <v>64</v>
      </c>
      <c r="L471" s="158">
        <f t="shared" si="151"/>
        <v>64</v>
      </c>
      <c r="M471" s="159">
        <f t="shared" si="141"/>
        <v>1.004541052</v>
      </c>
      <c r="N471" s="159">
        <f t="shared" ca="1" si="142"/>
        <v>1.0098154050000001</v>
      </c>
      <c r="O471" s="158">
        <f t="shared" si="152"/>
        <v>0</v>
      </c>
      <c r="P471" s="155">
        <f t="shared" ca="1" si="143"/>
        <v>9294.30514855</v>
      </c>
      <c r="Q471" s="160">
        <f t="shared" si="144"/>
        <v>0</v>
      </c>
      <c r="R471" s="155">
        <f t="shared" si="145"/>
        <v>0</v>
      </c>
      <c r="S471" s="161" t="str">
        <f t="shared" si="153"/>
        <v>A+J=</v>
      </c>
      <c r="T471" s="156">
        <f t="shared" si="154"/>
        <v>44179</v>
      </c>
      <c r="U471" s="3"/>
      <c r="V471" s="3"/>
      <c r="W471" s="50"/>
      <c r="X471" s="50"/>
      <c r="Y471" s="22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ht="12.75" x14ac:dyDescent="0.2">
      <c r="A472" s="151">
        <f t="shared" si="146"/>
        <v>44089</v>
      </c>
      <c r="B472" s="152">
        <f t="shared" ca="1" si="155"/>
        <v>956343.42327192996</v>
      </c>
      <c r="C472" s="153">
        <f t="shared" si="147"/>
        <v>946910</v>
      </c>
      <c r="D472" s="154">
        <f ca="1">IF(A472&lt;$B$1,VLOOKUP(A472,[1]DI!$A$4:$B$15000,2,FALSE),0)</f>
        <v>1.9000000000000006E-2</v>
      </c>
      <c r="E472" s="155">
        <f t="shared" ca="1" si="156"/>
        <v>1.0000746899999999</v>
      </c>
      <c r="F472" s="155">
        <f ca="1">(TRUNC(PRODUCT($E$12:$E471),16))</f>
        <v>1.0532939598472899</v>
      </c>
      <c r="G472" s="155">
        <f t="shared" ca="1" si="157"/>
        <v>1.04771426168966</v>
      </c>
      <c r="H472" s="155">
        <f t="shared" ca="1" si="158"/>
        <v>1.00532559</v>
      </c>
      <c r="I472" s="154">
        <f t="shared" si="148"/>
        <v>1.7999999999999999E-2</v>
      </c>
      <c r="J472" s="156">
        <f t="shared" si="149"/>
        <v>43997</v>
      </c>
      <c r="K472" s="157">
        <f t="shared" si="150"/>
        <v>65</v>
      </c>
      <c r="L472" s="158">
        <f t="shared" si="151"/>
        <v>65</v>
      </c>
      <c r="M472" s="159">
        <f t="shared" si="141"/>
        <v>1.0046121699999999</v>
      </c>
      <c r="N472" s="159">
        <f t="shared" ca="1" si="142"/>
        <v>1.0099623230000001</v>
      </c>
      <c r="O472" s="158">
        <f t="shared" si="152"/>
        <v>0</v>
      </c>
      <c r="P472" s="155">
        <f t="shared" ca="1" si="143"/>
        <v>9433.4232719299998</v>
      </c>
      <c r="Q472" s="160">
        <f t="shared" si="144"/>
        <v>0</v>
      </c>
      <c r="R472" s="155">
        <f t="shared" si="145"/>
        <v>0</v>
      </c>
      <c r="S472" s="161" t="str">
        <f t="shared" si="153"/>
        <v>A+J=</v>
      </c>
      <c r="T472" s="156">
        <f t="shared" si="154"/>
        <v>44179</v>
      </c>
      <c r="U472" s="3"/>
      <c r="V472" s="3"/>
      <c r="W472" s="50"/>
      <c r="X472" s="50"/>
      <c r="Y472" s="22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ht="12.75" x14ac:dyDescent="0.2">
      <c r="A473" s="151">
        <f t="shared" si="146"/>
        <v>44090</v>
      </c>
      <c r="B473" s="152">
        <f t="shared" ca="1" si="155"/>
        <v>956482.56412114995</v>
      </c>
      <c r="C473" s="153">
        <f t="shared" si="147"/>
        <v>946910</v>
      </c>
      <c r="D473" s="154">
        <f ca="1">IF(A473&lt;$B$1,VLOOKUP(A473,[1]DI!$A$4:$B$15000,2,FALSE),0)</f>
        <v>1.9000000000000006E-2</v>
      </c>
      <c r="E473" s="155">
        <f t="shared" ca="1" si="156"/>
        <v>1.0000746899999999</v>
      </c>
      <c r="F473" s="155">
        <f ca="1">(TRUNC(PRODUCT($E$12:$E472),16))</f>
        <v>1.0533726303731501</v>
      </c>
      <c r="G473" s="155">
        <f t="shared" ca="1" si="157"/>
        <v>1.04771426168966</v>
      </c>
      <c r="H473" s="155">
        <f t="shared" ca="1" si="158"/>
        <v>1.0054006799999999</v>
      </c>
      <c r="I473" s="154">
        <f t="shared" si="148"/>
        <v>1.7999999999999999E-2</v>
      </c>
      <c r="J473" s="156">
        <f t="shared" si="149"/>
        <v>43997</v>
      </c>
      <c r="K473" s="157">
        <f t="shared" si="150"/>
        <v>66</v>
      </c>
      <c r="L473" s="158">
        <f t="shared" si="151"/>
        <v>66</v>
      </c>
      <c r="M473" s="159">
        <f t="shared" si="141"/>
        <v>1.004683292</v>
      </c>
      <c r="N473" s="159">
        <f t="shared" ca="1" si="142"/>
        <v>1.0101092650000001</v>
      </c>
      <c r="O473" s="158">
        <f t="shared" si="152"/>
        <v>0</v>
      </c>
      <c r="P473" s="155">
        <f t="shared" ca="1" si="143"/>
        <v>9572.5641211500006</v>
      </c>
      <c r="Q473" s="160">
        <f t="shared" si="144"/>
        <v>0</v>
      </c>
      <c r="R473" s="155">
        <f t="shared" si="145"/>
        <v>0</v>
      </c>
      <c r="S473" s="161" t="str">
        <f t="shared" si="153"/>
        <v>A+J=</v>
      </c>
      <c r="T473" s="156">
        <f t="shared" si="154"/>
        <v>44179</v>
      </c>
      <c r="U473" s="3"/>
      <c r="V473" s="3"/>
      <c r="W473" s="50"/>
      <c r="X473" s="50"/>
      <c r="Y473" s="22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ht="12.75" x14ac:dyDescent="0.2">
      <c r="A474" s="151">
        <f t="shared" si="146"/>
        <v>44091</v>
      </c>
      <c r="B474" s="152">
        <f t="shared" ca="1" si="155"/>
        <v>956621.72012093</v>
      </c>
      <c r="C474" s="153">
        <f t="shared" si="147"/>
        <v>946910</v>
      </c>
      <c r="D474" s="154">
        <f ca="1">IF(A474&lt;$B$1,VLOOKUP(A474,[1]DI!$A$4:$B$15000,2,FALSE),0)</f>
        <v>1.9000000000000006E-2</v>
      </c>
      <c r="E474" s="155">
        <f t="shared" ca="1" si="156"/>
        <v>1.0000746899999999</v>
      </c>
      <c r="F474" s="155">
        <f ca="1">(TRUNC(PRODUCT($E$12:$E473),16))</f>
        <v>1.0534513067749101</v>
      </c>
      <c r="G474" s="155">
        <f t="shared" ca="1" si="157"/>
        <v>1.04771426168966</v>
      </c>
      <c r="H474" s="155">
        <f t="shared" ca="1" si="158"/>
        <v>1.0054757700000001</v>
      </c>
      <c r="I474" s="154">
        <f t="shared" si="148"/>
        <v>1.7999999999999999E-2</v>
      </c>
      <c r="J474" s="156">
        <f t="shared" si="149"/>
        <v>43997</v>
      </c>
      <c r="K474" s="157">
        <f t="shared" si="150"/>
        <v>67</v>
      </c>
      <c r="L474" s="158">
        <f t="shared" si="151"/>
        <v>67</v>
      </c>
      <c r="M474" s="159">
        <f t="shared" si="141"/>
        <v>1.004754419</v>
      </c>
      <c r="N474" s="159">
        <f t="shared" ca="1" si="142"/>
        <v>1.0102562230000001</v>
      </c>
      <c r="O474" s="158">
        <f t="shared" si="152"/>
        <v>0</v>
      </c>
      <c r="P474" s="155">
        <f t="shared" ca="1" si="143"/>
        <v>9711.7201209300001</v>
      </c>
      <c r="Q474" s="160">
        <f t="shared" si="144"/>
        <v>0</v>
      </c>
      <c r="R474" s="155">
        <f t="shared" si="145"/>
        <v>0</v>
      </c>
      <c r="S474" s="161" t="str">
        <f t="shared" si="153"/>
        <v>A+J=</v>
      </c>
      <c r="T474" s="156">
        <f t="shared" si="154"/>
        <v>44179</v>
      </c>
      <c r="U474" s="3"/>
      <c r="V474" s="3"/>
      <c r="W474" s="50"/>
      <c r="X474" s="50"/>
      <c r="Y474" s="22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ht="12.75" x14ac:dyDescent="0.2">
      <c r="A475" s="151">
        <f t="shared" si="146"/>
        <v>44092</v>
      </c>
      <c r="B475" s="152">
        <f t="shared" ca="1" si="155"/>
        <v>956760.90168728004</v>
      </c>
      <c r="C475" s="153">
        <f t="shared" si="147"/>
        <v>946910</v>
      </c>
      <c r="D475" s="154">
        <f ca="1">IF(A475&lt;$B$1,VLOOKUP(A475,[1]DI!$A$4:$B$15000,2,FALSE),0)</f>
        <v>1.9000000000000006E-2</v>
      </c>
      <c r="E475" s="155">
        <f t="shared" ca="1" si="156"/>
        <v>1.0000746899999999</v>
      </c>
      <c r="F475" s="155">
        <f ca="1">(TRUNC(PRODUCT($E$12:$E474),16))</f>
        <v>1.0535299890530201</v>
      </c>
      <c r="G475" s="155">
        <f t="shared" ca="1" si="157"/>
        <v>1.04771426168966</v>
      </c>
      <c r="H475" s="155">
        <f t="shared" ca="1" si="158"/>
        <v>1.00555087</v>
      </c>
      <c r="I475" s="154">
        <f t="shared" si="148"/>
        <v>1.7999999999999999E-2</v>
      </c>
      <c r="J475" s="156">
        <f t="shared" si="149"/>
        <v>43997</v>
      </c>
      <c r="K475" s="157">
        <f t="shared" si="150"/>
        <v>68</v>
      </c>
      <c r="L475" s="158">
        <f t="shared" si="151"/>
        <v>68</v>
      </c>
      <c r="M475" s="159">
        <f t="shared" si="141"/>
        <v>1.004825552</v>
      </c>
      <c r="N475" s="159">
        <f t="shared" ca="1" si="142"/>
        <v>1.0104032080000001</v>
      </c>
      <c r="O475" s="158">
        <f t="shared" si="152"/>
        <v>0</v>
      </c>
      <c r="P475" s="155">
        <f t="shared" ca="1" si="143"/>
        <v>9850.9016872800003</v>
      </c>
      <c r="Q475" s="160">
        <f t="shared" si="144"/>
        <v>0</v>
      </c>
      <c r="R475" s="155">
        <f t="shared" si="145"/>
        <v>0</v>
      </c>
      <c r="S475" s="161" t="str">
        <f t="shared" si="153"/>
        <v>A+J=</v>
      </c>
      <c r="T475" s="156">
        <f t="shared" si="154"/>
        <v>44179</v>
      </c>
      <c r="U475" s="3"/>
      <c r="V475" s="3"/>
      <c r="W475" s="50"/>
      <c r="X475" s="51"/>
      <c r="Y475" s="22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ht="12.75" x14ac:dyDescent="0.2">
      <c r="A476" s="151">
        <f t="shared" si="146"/>
        <v>44093</v>
      </c>
      <c r="B476" s="152">
        <f t="shared" ca="1" si="155"/>
        <v>956900.10692636995</v>
      </c>
      <c r="C476" s="153">
        <f t="shared" si="147"/>
        <v>946910</v>
      </c>
      <c r="D476" s="154">
        <f ca="1">IF(A476&lt;$B$1,VLOOKUP(A476,[1]DI!$A$4:$B$15000,2,FALSE),0)</f>
        <v>0</v>
      </c>
      <c r="E476" s="155">
        <f t="shared" ca="1" si="156"/>
        <v>1</v>
      </c>
      <c r="F476" s="155">
        <f ca="1">(TRUNC(PRODUCT($E$12:$E475),16))</f>
        <v>1.0536086772079001</v>
      </c>
      <c r="G476" s="155">
        <f t="shared" ca="1" si="157"/>
        <v>1.04771426168966</v>
      </c>
      <c r="H476" s="155">
        <f t="shared" ca="1" si="158"/>
        <v>1.00562598</v>
      </c>
      <c r="I476" s="154">
        <f t="shared" si="148"/>
        <v>1.7999999999999999E-2</v>
      </c>
      <c r="J476" s="156">
        <f t="shared" si="149"/>
        <v>43997</v>
      </c>
      <c r="K476" s="157">
        <f t="shared" si="150"/>
        <v>68</v>
      </c>
      <c r="L476" s="158">
        <f t="shared" si="151"/>
        <v>69</v>
      </c>
      <c r="M476" s="159">
        <f t="shared" si="141"/>
        <v>1.004896689</v>
      </c>
      <c r="N476" s="159">
        <f t="shared" ca="1" si="142"/>
        <v>1.0105502179999999</v>
      </c>
      <c r="O476" s="158">
        <f t="shared" si="152"/>
        <v>0</v>
      </c>
      <c r="P476" s="155">
        <f t="shared" ca="1" si="143"/>
        <v>9990.1069263699992</v>
      </c>
      <c r="Q476" s="160">
        <f t="shared" si="144"/>
        <v>0</v>
      </c>
      <c r="R476" s="155">
        <f t="shared" si="145"/>
        <v>0</v>
      </c>
      <c r="S476" s="161" t="str">
        <f t="shared" si="153"/>
        <v>A+J=</v>
      </c>
      <c r="T476" s="156">
        <f t="shared" si="154"/>
        <v>44179</v>
      </c>
      <c r="U476" s="3"/>
      <c r="V476" s="3"/>
      <c r="W476" s="50"/>
      <c r="X476" s="50"/>
      <c r="Y476" s="22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ht="12.75" x14ac:dyDescent="0.2">
      <c r="A477" s="151">
        <f t="shared" si="146"/>
        <v>44094</v>
      </c>
      <c r="B477" s="152">
        <f t="shared" ca="1" si="155"/>
        <v>956900.10692636995</v>
      </c>
      <c r="C477" s="153">
        <f t="shared" si="147"/>
        <v>946910</v>
      </c>
      <c r="D477" s="154">
        <f ca="1">IF(A477&lt;$B$1,VLOOKUP(A477,[1]DI!$A$4:$B$15000,2,FALSE),0)</f>
        <v>0</v>
      </c>
      <c r="E477" s="155">
        <f t="shared" ca="1" si="156"/>
        <v>1</v>
      </c>
      <c r="F477" s="155">
        <f ca="1">(TRUNC(PRODUCT($E$12:$E476),16))</f>
        <v>1.0536086772079001</v>
      </c>
      <c r="G477" s="155">
        <f t="shared" ca="1" si="157"/>
        <v>1.04771426168966</v>
      </c>
      <c r="H477" s="155">
        <f t="shared" ca="1" si="158"/>
        <v>1.00562598</v>
      </c>
      <c r="I477" s="154">
        <f t="shared" si="148"/>
        <v>1.7999999999999999E-2</v>
      </c>
      <c r="J477" s="156">
        <f t="shared" si="149"/>
        <v>43997</v>
      </c>
      <c r="K477" s="157">
        <f t="shared" si="150"/>
        <v>68</v>
      </c>
      <c r="L477" s="158">
        <f t="shared" si="151"/>
        <v>69</v>
      </c>
      <c r="M477" s="159">
        <f t="shared" si="141"/>
        <v>1.004896689</v>
      </c>
      <c r="N477" s="159">
        <f t="shared" ca="1" si="142"/>
        <v>1.0105502179999999</v>
      </c>
      <c r="O477" s="158">
        <f t="shared" si="152"/>
        <v>0</v>
      </c>
      <c r="P477" s="155">
        <f t="shared" ca="1" si="143"/>
        <v>9990.1069263699992</v>
      </c>
      <c r="Q477" s="160">
        <f t="shared" si="144"/>
        <v>0</v>
      </c>
      <c r="R477" s="155">
        <f t="shared" si="145"/>
        <v>0</v>
      </c>
      <c r="S477" s="161" t="str">
        <f t="shared" si="153"/>
        <v>A+J=</v>
      </c>
      <c r="T477" s="156">
        <f t="shared" si="154"/>
        <v>44179</v>
      </c>
      <c r="U477" s="3"/>
      <c r="V477" s="3"/>
      <c r="W477" s="50"/>
      <c r="X477" s="50"/>
      <c r="Y477" s="22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ht="12.75" x14ac:dyDescent="0.2">
      <c r="A478" s="151">
        <f t="shared" si="146"/>
        <v>44095</v>
      </c>
      <c r="B478" s="152">
        <f t="shared" ca="1" si="155"/>
        <v>956900.10692636995</v>
      </c>
      <c r="C478" s="153">
        <f t="shared" si="147"/>
        <v>946910</v>
      </c>
      <c r="D478" s="154">
        <f ca="1">IF(A478&lt;$B$1,VLOOKUP(A478,[1]DI!$A$4:$B$15000,2,FALSE),0)</f>
        <v>1.9000000000000006E-2</v>
      </c>
      <c r="E478" s="155">
        <f t="shared" ca="1" si="156"/>
        <v>1.0000746899999999</v>
      </c>
      <c r="F478" s="155">
        <f ca="1">(TRUNC(PRODUCT($E$12:$E477),16))</f>
        <v>1.0536086772079001</v>
      </c>
      <c r="G478" s="155">
        <f t="shared" ca="1" si="157"/>
        <v>1.04771426168966</v>
      </c>
      <c r="H478" s="155">
        <f t="shared" ca="1" si="158"/>
        <v>1.00562598</v>
      </c>
      <c r="I478" s="154">
        <f t="shared" si="148"/>
        <v>1.7999999999999999E-2</v>
      </c>
      <c r="J478" s="156">
        <f t="shared" si="149"/>
        <v>43997</v>
      </c>
      <c r="K478" s="157">
        <f t="shared" si="150"/>
        <v>69</v>
      </c>
      <c r="L478" s="158">
        <f t="shared" si="151"/>
        <v>69</v>
      </c>
      <c r="M478" s="159">
        <f t="shared" si="141"/>
        <v>1.004896689</v>
      </c>
      <c r="N478" s="159">
        <f t="shared" ca="1" si="142"/>
        <v>1.0105502179999999</v>
      </c>
      <c r="O478" s="158">
        <f t="shared" si="152"/>
        <v>0</v>
      </c>
      <c r="P478" s="155">
        <f t="shared" ca="1" si="143"/>
        <v>9990.1069263699992</v>
      </c>
      <c r="Q478" s="160">
        <f t="shared" si="144"/>
        <v>0</v>
      </c>
      <c r="R478" s="155">
        <f t="shared" si="145"/>
        <v>0</v>
      </c>
      <c r="S478" s="161" t="str">
        <f t="shared" si="153"/>
        <v>A+J=</v>
      </c>
      <c r="T478" s="156">
        <f t="shared" si="154"/>
        <v>44179</v>
      </c>
      <c r="U478" s="3"/>
      <c r="V478" s="3"/>
      <c r="W478" s="50"/>
      <c r="X478" s="50"/>
      <c r="Y478" s="22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ht="12.75" x14ac:dyDescent="0.2">
      <c r="A479" s="151">
        <f t="shared" si="146"/>
        <v>44096</v>
      </c>
      <c r="B479" s="152">
        <f t="shared" ca="1" si="155"/>
        <v>957039.32731603005</v>
      </c>
      <c r="C479" s="153">
        <f t="shared" si="147"/>
        <v>946910</v>
      </c>
      <c r="D479" s="154">
        <f ca="1">IF(A479&lt;$B$1,VLOOKUP(A479,[1]DI!$A$4:$B$15000,2,FALSE),0)</f>
        <v>1.9000000000000006E-2</v>
      </c>
      <c r="E479" s="155">
        <f t="shared" ca="1" si="156"/>
        <v>1.0000746899999999</v>
      </c>
      <c r="F479" s="155">
        <f ca="1">(TRUNC(PRODUCT($E$12:$E478),16))</f>
        <v>1.0536873712399999</v>
      </c>
      <c r="G479" s="155">
        <f t="shared" ca="1" si="157"/>
        <v>1.04771426168966</v>
      </c>
      <c r="H479" s="155">
        <f t="shared" ca="1" si="158"/>
        <v>1.0057010900000001</v>
      </c>
      <c r="I479" s="154">
        <f t="shared" si="148"/>
        <v>1.7999999999999999E-2</v>
      </c>
      <c r="J479" s="156">
        <f t="shared" si="149"/>
        <v>43997</v>
      </c>
      <c r="K479" s="157">
        <f t="shared" si="150"/>
        <v>70</v>
      </c>
      <c r="L479" s="158">
        <f t="shared" si="151"/>
        <v>70</v>
      </c>
      <c r="M479" s="159">
        <f t="shared" si="141"/>
        <v>1.0049678319999999</v>
      </c>
      <c r="N479" s="159">
        <f t="shared" ca="1" si="142"/>
        <v>1.0106972439999999</v>
      </c>
      <c r="O479" s="158">
        <f t="shared" si="152"/>
        <v>0</v>
      </c>
      <c r="P479" s="155">
        <f t="shared" ca="1" si="143"/>
        <v>10129.32731603</v>
      </c>
      <c r="Q479" s="160">
        <f t="shared" si="144"/>
        <v>0</v>
      </c>
      <c r="R479" s="155">
        <f t="shared" si="145"/>
        <v>0</v>
      </c>
      <c r="S479" s="161" t="str">
        <f t="shared" si="153"/>
        <v>A+J=</v>
      </c>
      <c r="T479" s="156">
        <f t="shared" si="154"/>
        <v>44179</v>
      </c>
      <c r="U479" s="3"/>
      <c r="V479" s="3"/>
      <c r="W479" s="50"/>
      <c r="X479" s="50"/>
      <c r="Y479" s="22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ht="12.75" x14ac:dyDescent="0.2">
      <c r="A480" s="151">
        <f t="shared" si="146"/>
        <v>44097</v>
      </c>
      <c r="B480" s="152">
        <f t="shared" ca="1" si="155"/>
        <v>957178.56190933997</v>
      </c>
      <c r="C480" s="153">
        <f t="shared" si="147"/>
        <v>946910</v>
      </c>
      <c r="D480" s="154">
        <f ca="1">IF(A480&lt;$B$1,VLOOKUP(A480,[1]DI!$A$4:$B$15000,2,FALSE),0)</f>
        <v>1.9000000000000006E-2</v>
      </c>
      <c r="E480" s="155">
        <f t="shared" ca="1" si="156"/>
        <v>1.0000746899999999</v>
      </c>
      <c r="F480" s="155">
        <f ca="1">(TRUNC(PRODUCT($E$12:$E479),16))</f>
        <v>1.0537660711497601</v>
      </c>
      <c r="G480" s="155">
        <f t="shared" ca="1" si="157"/>
        <v>1.04771426168966</v>
      </c>
      <c r="H480" s="155">
        <f t="shared" ca="1" si="158"/>
        <v>1.0057761999999999</v>
      </c>
      <c r="I480" s="154">
        <f t="shared" si="148"/>
        <v>1.7999999999999999E-2</v>
      </c>
      <c r="J480" s="156">
        <f t="shared" si="149"/>
        <v>43997</v>
      </c>
      <c r="K480" s="157">
        <f t="shared" si="150"/>
        <v>71</v>
      </c>
      <c r="L480" s="158">
        <f t="shared" si="151"/>
        <v>71</v>
      </c>
      <c r="M480" s="159">
        <f t="shared" si="141"/>
        <v>1.0050389790000001</v>
      </c>
      <c r="N480" s="159">
        <f t="shared" ca="1" si="142"/>
        <v>1.0108442849999999</v>
      </c>
      <c r="O480" s="158">
        <f t="shared" si="152"/>
        <v>0</v>
      </c>
      <c r="P480" s="155">
        <f t="shared" ca="1" si="143"/>
        <v>10268.56190934</v>
      </c>
      <c r="Q480" s="160">
        <f t="shared" si="144"/>
        <v>0</v>
      </c>
      <c r="R480" s="155">
        <f t="shared" si="145"/>
        <v>0</v>
      </c>
      <c r="S480" s="161" t="str">
        <f t="shared" si="153"/>
        <v>A+J=</v>
      </c>
      <c r="T480" s="156">
        <f t="shared" si="154"/>
        <v>44179</v>
      </c>
      <c r="U480" s="3"/>
      <c r="V480" s="3"/>
      <c r="W480" s="50"/>
      <c r="X480" s="50"/>
      <c r="Y480" s="22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ht="12.75" x14ac:dyDescent="0.2">
      <c r="A481" s="151">
        <f t="shared" si="146"/>
        <v>44098</v>
      </c>
      <c r="B481" s="152">
        <f t="shared" ca="1" si="155"/>
        <v>957317.82206923002</v>
      </c>
      <c r="C481" s="153">
        <f t="shared" si="147"/>
        <v>946910</v>
      </c>
      <c r="D481" s="154">
        <f ca="1">IF(A481&lt;$B$1,VLOOKUP(A481,[1]DI!$A$4:$B$15000,2,FALSE),0)</f>
        <v>1.9000000000000006E-2</v>
      </c>
      <c r="E481" s="155">
        <f t="shared" ca="1" si="156"/>
        <v>1.0000746899999999</v>
      </c>
      <c r="F481" s="155">
        <f ca="1">(TRUNC(PRODUCT($E$12:$E480),16))</f>
        <v>1.05384477693761</v>
      </c>
      <c r="G481" s="155">
        <f t="shared" ca="1" si="157"/>
        <v>1.04771426168966</v>
      </c>
      <c r="H481" s="155">
        <f t="shared" ca="1" si="158"/>
        <v>1.0058513200000001</v>
      </c>
      <c r="I481" s="154">
        <f t="shared" si="148"/>
        <v>1.7999999999999999E-2</v>
      </c>
      <c r="J481" s="156">
        <f t="shared" si="149"/>
        <v>43997</v>
      </c>
      <c r="K481" s="157">
        <f t="shared" si="150"/>
        <v>72</v>
      </c>
      <c r="L481" s="158">
        <f t="shared" si="151"/>
        <v>72</v>
      </c>
      <c r="M481" s="159">
        <f t="shared" si="141"/>
        <v>1.005110132</v>
      </c>
      <c r="N481" s="159">
        <f t="shared" ca="1" si="142"/>
        <v>1.0109913530000001</v>
      </c>
      <c r="O481" s="158">
        <f t="shared" si="152"/>
        <v>0</v>
      </c>
      <c r="P481" s="155">
        <f t="shared" ca="1" si="143"/>
        <v>10407.82206923</v>
      </c>
      <c r="Q481" s="160">
        <f t="shared" si="144"/>
        <v>0</v>
      </c>
      <c r="R481" s="155">
        <f t="shared" si="145"/>
        <v>0</v>
      </c>
      <c r="S481" s="161" t="str">
        <f t="shared" si="153"/>
        <v>A+J=</v>
      </c>
      <c r="T481" s="156">
        <f t="shared" si="154"/>
        <v>44179</v>
      </c>
      <c r="U481" s="3"/>
      <c r="V481" s="3"/>
      <c r="W481" s="50"/>
      <c r="X481" s="50"/>
      <c r="Y481" s="22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ht="12.75" x14ac:dyDescent="0.2">
      <c r="A482" s="151">
        <f t="shared" si="146"/>
        <v>44099</v>
      </c>
      <c r="B482" s="152">
        <f t="shared" ca="1" si="155"/>
        <v>957457.10590185004</v>
      </c>
      <c r="C482" s="153">
        <f t="shared" si="147"/>
        <v>946910</v>
      </c>
      <c r="D482" s="154">
        <f ca="1">IF(A482&lt;$B$1,VLOOKUP(A482,[1]DI!$A$4:$B$15000,2,FALSE),0)</f>
        <v>1.9000000000000006E-2</v>
      </c>
      <c r="E482" s="155">
        <f t="shared" ca="1" si="156"/>
        <v>1.0000746899999999</v>
      </c>
      <c r="F482" s="155">
        <f ca="1">(TRUNC(PRODUCT($E$12:$E481),16))</f>
        <v>1.0539234886040001</v>
      </c>
      <c r="G482" s="155">
        <f t="shared" ca="1" si="157"/>
        <v>1.04771426168966</v>
      </c>
      <c r="H482" s="155">
        <f t="shared" ca="1" si="158"/>
        <v>1.00592645</v>
      </c>
      <c r="I482" s="154">
        <f t="shared" si="148"/>
        <v>1.7999999999999999E-2</v>
      </c>
      <c r="J482" s="156">
        <f t="shared" si="149"/>
        <v>43997</v>
      </c>
      <c r="K482" s="157">
        <f t="shared" si="150"/>
        <v>73</v>
      </c>
      <c r="L482" s="158">
        <f t="shared" si="151"/>
        <v>73</v>
      </c>
      <c r="M482" s="159">
        <f t="shared" si="141"/>
        <v>1.005181289</v>
      </c>
      <c r="N482" s="159">
        <f t="shared" ca="1" si="142"/>
        <v>1.0111384459999999</v>
      </c>
      <c r="O482" s="158">
        <f t="shared" si="152"/>
        <v>0</v>
      </c>
      <c r="P482" s="155">
        <f t="shared" ca="1" si="143"/>
        <v>10547.10590185</v>
      </c>
      <c r="Q482" s="160">
        <f t="shared" si="144"/>
        <v>0</v>
      </c>
      <c r="R482" s="155">
        <f t="shared" si="145"/>
        <v>0</v>
      </c>
      <c r="S482" s="161" t="str">
        <f t="shared" si="153"/>
        <v>A+J=</v>
      </c>
      <c r="T482" s="156">
        <f t="shared" si="154"/>
        <v>44179</v>
      </c>
      <c r="U482" s="3"/>
      <c r="V482" s="3"/>
      <c r="W482" s="50"/>
      <c r="X482" s="50"/>
      <c r="Y482" s="22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ht="12.75" x14ac:dyDescent="0.2">
      <c r="A483" s="151">
        <f t="shared" si="146"/>
        <v>44100</v>
      </c>
      <c r="B483" s="152">
        <f t="shared" ca="1" si="155"/>
        <v>957596.40488504001</v>
      </c>
      <c r="C483" s="153">
        <f t="shared" si="147"/>
        <v>946910</v>
      </c>
      <c r="D483" s="154">
        <f ca="1">IF(A483&lt;$B$1,VLOOKUP(A483,[1]DI!$A$4:$B$15000,2,FALSE),0)</f>
        <v>0</v>
      </c>
      <c r="E483" s="155">
        <f t="shared" ca="1" si="156"/>
        <v>1</v>
      </c>
      <c r="F483" s="155">
        <f ca="1">(TRUNC(PRODUCT($E$12:$E482),16))</f>
        <v>1.0540022061493699</v>
      </c>
      <c r="G483" s="155">
        <f t="shared" ca="1" si="157"/>
        <v>1.04771426168966</v>
      </c>
      <c r="H483" s="155">
        <f t="shared" ca="1" si="158"/>
        <v>1.00600158</v>
      </c>
      <c r="I483" s="154">
        <f t="shared" si="148"/>
        <v>1.7999999999999999E-2</v>
      </c>
      <c r="J483" s="156">
        <f t="shared" si="149"/>
        <v>43997</v>
      </c>
      <c r="K483" s="157">
        <f t="shared" si="150"/>
        <v>73</v>
      </c>
      <c r="L483" s="158">
        <f t="shared" si="151"/>
        <v>74</v>
      </c>
      <c r="M483" s="159">
        <f t="shared" si="141"/>
        <v>1.0052524519999999</v>
      </c>
      <c r="N483" s="159">
        <f t="shared" ca="1" si="142"/>
        <v>1.0112855549999999</v>
      </c>
      <c r="O483" s="158">
        <f t="shared" si="152"/>
        <v>0</v>
      </c>
      <c r="P483" s="155">
        <f t="shared" ca="1" si="143"/>
        <v>10686.404885039999</v>
      </c>
      <c r="Q483" s="160">
        <f t="shared" si="144"/>
        <v>0</v>
      </c>
      <c r="R483" s="155">
        <f t="shared" si="145"/>
        <v>0</v>
      </c>
      <c r="S483" s="161" t="str">
        <f t="shared" si="153"/>
        <v>A+J=</v>
      </c>
      <c r="T483" s="156">
        <f t="shared" si="154"/>
        <v>44179</v>
      </c>
      <c r="U483" s="3"/>
      <c r="V483" s="3"/>
      <c r="W483" s="50"/>
      <c r="X483" s="50"/>
      <c r="Y483" s="22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ht="12.75" x14ac:dyDescent="0.2">
      <c r="A484" s="151">
        <f t="shared" si="146"/>
        <v>44101</v>
      </c>
      <c r="B484" s="152">
        <f t="shared" ca="1" si="155"/>
        <v>957596.40488504001</v>
      </c>
      <c r="C484" s="153">
        <f t="shared" si="147"/>
        <v>946910</v>
      </c>
      <c r="D484" s="154">
        <f ca="1">IF(A484&lt;$B$1,VLOOKUP(A484,[1]DI!$A$4:$B$15000,2,FALSE),0)</f>
        <v>0</v>
      </c>
      <c r="E484" s="155">
        <f t="shared" ca="1" si="156"/>
        <v>1</v>
      </c>
      <c r="F484" s="155">
        <f ca="1">(TRUNC(PRODUCT($E$12:$E483),16))</f>
        <v>1.0540022061493699</v>
      </c>
      <c r="G484" s="155">
        <f t="shared" ca="1" si="157"/>
        <v>1.04771426168966</v>
      </c>
      <c r="H484" s="155">
        <f t="shared" ca="1" si="158"/>
        <v>1.00600158</v>
      </c>
      <c r="I484" s="154">
        <f t="shared" si="148"/>
        <v>1.7999999999999999E-2</v>
      </c>
      <c r="J484" s="156">
        <f t="shared" si="149"/>
        <v>43997</v>
      </c>
      <c r="K484" s="157">
        <f t="shared" si="150"/>
        <v>73</v>
      </c>
      <c r="L484" s="158">
        <f t="shared" si="151"/>
        <v>74</v>
      </c>
      <c r="M484" s="159">
        <f t="shared" si="141"/>
        <v>1.0052524519999999</v>
      </c>
      <c r="N484" s="159">
        <f t="shared" ca="1" si="142"/>
        <v>1.0112855549999999</v>
      </c>
      <c r="O484" s="158">
        <f t="shared" si="152"/>
        <v>0</v>
      </c>
      <c r="P484" s="155">
        <f t="shared" ca="1" si="143"/>
        <v>10686.404885039999</v>
      </c>
      <c r="Q484" s="160">
        <f t="shared" si="144"/>
        <v>0</v>
      </c>
      <c r="R484" s="155">
        <f t="shared" si="145"/>
        <v>0</v>
      </c>
      <c r="S484" s="161" t="str">
        <f t="shared" si="153"/>
        <v>A+J=</v>
      </c>
      <c r="T484" s="156">
        <f t="shared" si="154"/>
        <v>44179</v>
      </c>
      <c r="U484" s="3"/>
      <c r="V484" s="3"/>
      <c r="W484" s="50"/>
      <c r="X484" s="50"/>
      <c r="Y484" s="22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ht="12.75" x14ac:dyDescent="0.2">
      <c r="A485" s="151">
        <f t="shared" si="146"/>
        <v>44102</v>
      </c>
      <c r="B485" s="152">
        <f t="shared" ca="1" si="155"/>
        <v>957596.40488504001</v>
      </c>
      <c r="C485" s="153">
        <f t="shared" si="147"/>
        <v>946910</v>
      </c>
      <c r="D485" s="154">
        <f ca="1">IF(A485&lt;$B$1,VLOOKUP(A485,[1]DI!$A$4:$B$15000,2,FALSE),0)</f>
        <v>1.9000000000000006E-2</v>
      </c>
      <c r="E485" s="155">
        <f t="shared" ca="1" si="156"/>
        <v>1.0000746899999999</v>
      </c>
      <c r="F485" s="155">
        <f ca="1">(TRUNC(PRODUCT($E$12:$E484),16))</f>
        <v>1.0540022061493699</v>
      </c>
      <c r="G485" s="155">
        <f t="shared" ca="1" si="157"/>
        <v>1.04771426168966</v>
      </c>
      <c r="H485" s="155">
        <f t="shared" ca="1" si="158"/>
        <v>1.00600158</v>
      </c>
      <c r="I485" s="154">
        <f t="shared" si="148"/>
        <v>1.7999999999999999E-2</v>
      </c>
      <c r="J485" s="156">
        <f t="shared" si="149"/>
        <v>43997</v>
      </c>
      <c r="K485" s="157">
        <f t="shared" si="150"/>
        <v>74</v>
      </c>
      <c r="L485" s="158">
        <f t="shared" si="151"/>
        <v>74</v>
      </c>
      <c r="M485" s="159">
        <f t="shared" si="141"/>
        <v>1.0052524519999999</v>
      </c>
      <c r="N485" s="159">
        <f t="shared" ca="1" si="142"/>
        <v>1.0112855549999999</v>
      </c>
      <c r="O485" s="158">
        <f t="shared" si="152"/>
        <v>0</v>
      </c>
      <c r="P485" s="155">
        <f t="shared" ca="1" si="143"/>
        <v>10686.404885039999</v>
      </c>
      <c r="Q485" s="160">
        <f t="shared" si="144"/>
        <v>0</v>
      </c>
      <c r="R485" s="155">
        <f t="shared" si="145"/>
        <v>0</v>
      </c>
      <c r="S485" s="161" t="str">
        <f t="shared" si="153"/>
        <v>A+J=</v>
      </c>
      <c r="T485" s="156">
        <f t="shared" si="154"/>
        <v>44179</v>
      </c>
      <c r="U485" s="3"/>
      <c r="V485" s="3"/>
      <c r="W485" s="50"/>
      <c r="X485" s="51"/>
      <c r="Y485" s="42"/>
      <c r="Z485" s="38"/>
      <c r="AA485" s="35"/>
      <c r="AB485" s="35"/>
      <c r="AC485" s="35"/>
      <c r="AD485" s="35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ht="12.75" x14ac:dyDescent="0.2">
      <c r="A486" s="151">
        <f t="shared" si="146"/>
        <v>44103</v>
      </c>
      <c r="B486" s="152">
        <f t="shared" ca="1" si="155"/>
        <v>957735.72848788998</v>
      </c>
      <c r="C486" s="153">
        <f t="shared" si="147"/>
        <v>946910</v>
      </c>
      <c r="D486" s="154">
        <f ca="1">IF(A486&lt;$B$1,VLOOKUP(A486,[1]DI!$A$4:$B$15000,2,FALSE),0)</f>
        <v>1.9000000000000006E-2</v>
      </c>
      <c r="E486" s="155">
        <f t="shared" ca="1" si="156"/>
        <v>1.0000746899999999</v>
      </c>
      <c r="F486" s="155">
        <f ca="1">(TRUNC(PRODUCT($E$12:$E485),16))</f>
        <v>1.05408092957414</v>
      </c>
      <c r="G486" s="155">
        <f t="shared" ca="1" si="157"/>
        <v>1.04771426168966</v>
      </c>
      <c r="H486" s="155">
        <f t="shared" ca="1" si="158"/>
        <v>1.00607672</v>
      </c>
      <c r="I486" s="154">
        <f t="shared" si="148"/>
        <v>1.7999999999999999E-2</v>
      </c>
      <c r="J486" s="156">
        <f t="shared" si="149"/>
        <v>43997</v>
      </c>
      <c r="K486" s="157">
        <f t="shared" si="150"/>
        <v>75</v>
      </c>
      <c r="L486" s="158">
        <f t="shared" si="151"/>
        <v>75</v>
      </c>
      <c r="M486" s="159">
        <f t="shared" si="141"/>
        <v>1.00532362</v>
      </c>
      <c r="N486" s="159">
        <f t="shared" ca="1" si="142"/>
        <v>1.0114326899999999</v>
      </c>
      <c r="O486" s="158">
        <f t="shared" si="152"/>
        <v>0</v>
      </c>
      <c r="P486" s="155">
        <f t="shared" ca="1" si="143"/>
        <v>10825.728487890001</v>
      </c>
      <c r="Q486" s="160">
        <f t="shared" si="144"/>
        <v>0</v>
      </c>
      <c r="R486" s="155">
        <f t="shared" si="145"/>
        <v>0</v>
      </c>
      <c r="S486" s="161" t="str">
        <f t="shared" si="153"/>
        <v>A+J=</v>
      </c>
      <c r="T486" s="156">
        <f t="shared" si="154"/>
        <v>44179</v>
      </c>
      <c r="U486" s="3"/>
      <c r="V486" s="3"/>
      <c r="W486" s="50"/>
      <c r="X486" s="50"/>
      <c r="Y486" s="42"/>
      <c r="Z486" s="38"/>
      <c r="AA486" s="35"/>
      <c r="AB486" s="35"/>
      <c r="AC486" s="35"/>
      <c r="AD486" s="35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ht="12.75" x14ac:dyDescent="0.2">
      <c r="A487" s="151">
        <f t="shared" si="146"/>
        <v>44104</v>
      </c>
      <c r="B487" s="152">
        <f t="shared" ca="1" si="155"/>
        <v>957875.07671040995</v>
      </c>
      <c r="C487" s="153">
        <f t="shared" si="147"/>
        <v>946910</v>
      </c>
      <c r="D487" s="154">
        <f ca="1">IF(A487&lt;$B$1,VLOOKUP(A487,[1]DI!$A$4:$B$15000,2,FALSE),0)</f>
        <v>1.9000000000000006E-2</v>
      </c>
      <c r="E487" s="155">
        <f t="shared" ca="1" si="156"/>
        <v>1.0000746899999999</v>
      </c>
      <c r="F487" s="155">
        <f ca="1">(TRUNC(PRODUCT($E$12:$E486),16))</f>
        <v>1.0541596588787701</v>
      </c>
      <c r="G487" s="155">
        <f t="shared" ca="1" si="157"/>
        <v>1.04771426168966</v>
      </c>
      <c r="H487" s="155">
        <f t="shared" ca="1" si="158"/>
        <v>1.0061518700000001</v>
      </c>
      <c r="I487" s="154">
        <f t="shared" si="148"/>
        <v>1.7999999999999999E-2</v>
      </c>
      <c r="J487" s="156">
        <f t="shared" si="149"/>
        <v>43997</v>
      </c>
      <c r="K487" s="157">
        <f t="shared" si="150"/>
        <v>76</v>
      </c>
      <c r="L487" s="158">
        <f t="shared" si="151"/>
        <v>76</v>
      </c>
      <c r="M487" s="159">
        <f t="shared" si="141"/>
        <v>1.005394793</v>
      </c>
      <c r="N487" s="159">
        <f t="shared" ca="1" si="142"/>
        <v>1.011579851</v>
      </c>
      <c r="O487" s="158">
        <f t="shared" si="152"/>
        <v>0</v>
      </c>
      <c r="P487" s="155">
        <f t="shared" ca="1" si="143"/>
        <v>10965.07671041</v>
      </c>
      <c r="Q487" s="160">
        <f t="shared" si="144"/>
        <v>0</v>
      </c>
      <c r="R487" s="155">
        <f t="shared" si="145"/>
        <v>0</v>
      </c>
      <c r="S487" s="161" t="str">
        <f t="shared" si="153"/>
        <v>A+J=</v>
      </c>
      <c r="T487" s="156">
        <f t="shared" si="154"/>
        <v>44179</v>
      </c>
      <c r="U487" s="3"/>
      <c r="V487" s="3"/>
      <c r="W487" s="50"/>
      <c r="X487" s="50"/>
      <c r="Y487" s="22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ht="12.75" x14ac:dyDescent="0.2">
      <c r="A488" s="151">
        <f t="shared" si="146"/>
        <v>44105</v>
      </c>
      <c r="B488" s="152">
        <f t="shared" ca="1" si="155"/>
        <v>958014.42966746003</v>
      </c>
      <c r="C488" s="153">
        <f t="shared" si="147"/>
        <v>946910</v>
      </c>
      <c r="D488" s="154">
        <f ca="1">IF(A488&lt;$B$1,VLOOKUP(A488,[1]DI!$A$4:$B$15000,2,FALSE),0)</f>
        <v>1.9000000000000006E-2</v>
      </c>
      <c r="E488" s="155">
        <f t="shared" ca="1" si="156"/>
        <v>1.0000746899999999</v>
      </c>
      <c r="F488" s="155">
        <f ca="1">(TRUNC(PRODUCT($E$12:$E487),16))</f>
        <v>1.0542383940636899</v>
      </c>
      <c r="G488" s="155">
        <f t="shared" ca="1" si="157"/>
        <v>1.04771426168966</v>
      </c>
      <c r="H488" s="155">
        <f t="shared" ca="1" si="158"/>
        <v>1.0062270099999999</v>
      </c>
      <c r="I488" s="154">
        <f t="shared" si="148"/>
        <v>1.7999999999999999E-2</v>
      </c>
      <c r="J488" s="156">
        <f t="shared" si="149"/>
        <v>43997</v>
      </c>
      <c r="K488" s="157">
        <f t="shared" si="150"/>
        <v>77</v>
      </c>
      <c r="L488" s="158">
        <f t="shared" si="151"/>
        <v>77</v>
      </c>
      <c r="M488" s="159">
        <f t="shared" si="141"/>
        <v>1.0054659699999999</v>
      </c>
      <c r="N488" s="159">
        <f t="shared" ca="1" si="142"/>
        <v>1.0117270169999999</v>
      </c>
      <c r="O488" s="158">
        <f t="shared" si="152"/>
        <v>0</v>
      </c>
      <c r="P488" s="155">
        <f t="shared" ca="1" si="143"/>
        <v>11104.429667459999</v>
      </c>
      <c r="Q488" s="160">
        <f t="shared" si="144"/>
        <v>0</v>
      </c>
      <c r="R488" s="155">
        <f t="shared" si="145"/>
        <v>0</v>
      </c>
      <c r="S488" s="161" t="str">
        <f t="shared" si="153"/>
        <v>A+J=</v>
      </c>
      <c r="T488" s="156">
        <f t="shared" si="154"/>
        <v>44179</v>
      </c>
      <c r="U488" s="3"/>
      <c r="V488" s="3"/>
      <c r="W488" s="50"/>
      <c r="X488" s="50"/>
      <c r="Y488" s="22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ht="12.75" x14ac:dyDescent="0.2">
      <c r="A489" s="151">
        <f t="shared" si="146"/>
        <v>44106</v>
      </c>
      <c r="B489" s="152">
        <f t="shared" ca="1" si="155"/>
        <v>958153.81671329006</v>
      </c>
      <c r="C489" s="153">
        <f t="shared" si="147"/>
        <v>946910</v>
      </c>
      <c r="D489" s="154">
        <f ca="1">IF(A489&lt;$B$1,VLOOKUP(A489,[1]DI!$A$4:$B$15000,2,FALSE),0)</f>
        <v>1.9000000000000006E-2</v>
      </c>
      <c r="E489" s="155">
        <f t="shared" ca="1" si="156"/>
        <v>1.0000746899999999</v>
      </c>
      <c r="F489" s="155">
        <f ca="1">(TRUNC(PRODUCT($E$12:$E488),16))</f>
        <v>1.0543171351293501</v>
      </c>
      <c r="G489" s="155">
        <f t="shared" ca="1" si="157"/>
        <v>1.04771426168966</v>
      </c>
      <c r="H489" s="155">
        <f t="shared" ca="1" si="158"/>
        <v>1.0063021700000001</v>
      </c>
      <c r="I489" s="154">
        <f t="shared" si="148"/>
        <v>1.7999999999999999E-2</v>
      </c>
      <c r="J489" s="156">
        <f t="shared" si="149"/>
        <v>43997</v>
      </c>
      <c r="K489" s="157">
        <f t="shared" si="150"/>
        <v>78</v>
      </c>
      <c r="L489" s="158">
        <f t="shared" si="151"/>
        <v>78</v>
      </c>
      <c r="M489" s="159">
        <f t="shared" si="141"/>
        <v>1.0055371529999999</v>
      </c>
      <c r="N489" s="159">
        <f t="shared" ca="1" si="142"/>
        <v>1.0118742190000001</v>
      </c>
      <c r="O489" s="158">
        <f t="shared" si="152"/>
        <v>0</v>
      </c>
      <c r="P489" s="155">
        <f t="shared" ca="1" si="143"/>
        <v>11243.81671329</v>
      </c>
      <c r="Q489" s="160">
        <f t="shared" si="144"/>
        <v>0</v>
      </c>
      <c r="R489" s="155">
        <f t="shared" si="145"/>
        <v>0</v>
      </c>
      <c r="S489" s="161" t="str">
        <f t="shared" si="153"/>
        <v>A+J=</v>
      </c>
      <c r="T489" s="156">
        <f t="shared" si="154"/>
        <v>44179</v>
      </c>
      <c r="U489" s="3"/>
      <c r="V489" s="3"/>
      <c r="W489" s="50"/>
      <c r="X489" s="50"/>
      <c r="Y489" s="22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ht="12.75" x14ac:dyDescent="0.2">
      <c r="A490" s="151">
        <f t="shared" si="146"/>
        <v>44107</v>
      </c>
      <c r="B490" s="152">
        <f t="shared" ca="1" si="155"/>
        <v>958293.21890967002</v>
      </c>
      <c r="C490" s="153">
        <f t="shared" si="147"/>
        <v>946910</v>
      </c>
      <c r="D490" s="154">
        <f ca="1">IF(A490&lt;$B$1,VLOOKUP(A490,[1]DI!$A$4:$B$15000,2,FALSE),0)</f>
        <v>0</v>
      </c>
      <c r="E490" s="155">
        <f t="shared" ca="1" si="156"/>
        <v>1</v>
      </c>
      <c r="F490" s="155">
        <f ca="1">(TRUNC(PRODUCT($E$12:$E489),16))</f>
        <v>1.0543958820761701</v>
      </c>
      <c r="G490" s="155">
        <f t="shared" ca="1" si="157"/>
        <v>1.04771426168966</v>
      </c>
      <c r="H490" s="155">
        <f t="shared" ca="1" si="158"/>
        <v>1.0063773300000001</v>
      </c>
      <c r="I490" s="154">
        <f t="shared" si="148"/>
        <v>1.7999999999999999E-2</v>
      </c>
      <c r="J490" s="156">
        <f t="shared" si="149"/>
        <v>43997</v>
      </c>
      <c r="K490" s="157">
        <f t="shared" si="150"/>
        <v>78</v>
      </c>
      <c r="L490" s="158">
        <f t="shared" si="151"/>
        <v>79</v>
      </c>
      <c r="M490" s="159">
        <f t="shared" si="141"/>
        <v>1.0056083410000001</v>
      </c>
      <c r="N490" s="159">
        <f t="shared" ca="1" si="142"/>
        <v>1.012021437</v>
      </c>
      <c r="O490" s="158">
        <f t="shared" si="152"/>
        <v>0</v>
      </c>
      <c r="P490" s="155">
        <f t="shared" ca="1" si="143"/>
        <v>11383.21890967</v>
      </c>
      <c r="Q490" s="160">
        <f t="shared" si="144"/>
        <v>0</v>
      </c>
      <c r="R490" s="155">
        <f t="shared" si="145"/>
        <v>0</v>
      </c>
      <c r="S490" s="161" t="str">
        <f t="shared" si="153"/>
        <v>A+J=</v>
      </c>
      <c r="T490" s="156">
        <f t="shared" si="154"/>
        <v>44179</v>
      </c>
      <c r="U490" s="3"/>
      <c r="V490" s="3"/>
      <c r="W490" s="50"/>
      <c r="X490" s="50"/>
      <c r="Y490" s="22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ht="12.75" x14ac:dyDescent="0.2">
      <c r="A491" s="151">
        <f t="shared" si="146"/>
        <v>44108</v>
      </c>
      <c r="B491" s="152">
        <f t="shared" ca="1" si="155"/>
        <v>958293.21890967002</v>
      </c>
      <c r="C491" s="153">
        <f t="shared" si="147"/>
        <v>946910</v>
      </c>
      <c r="D491" s="154">
        <f ca="1">IF(A491&lt;$B$1,VLOOKUP(A491,[1]DI!$A$4:$B$15000,2,FALSE),0)</f>
        <v>0</v>
      </c>
      <c r="E491" s="155">
        <f t="shared" ca="1" si="156"/>
        <v>1</v>
      </c>
      <c r="F491" s="155">
        <f ca="1">(TRUNC(PRODUCT($E$12:$E490),16))</f>
        <v>1.0543958820761701</v>
      </c>
      <c r="G491" s="155">
        <f t="shared" ca="1" si="157"/>
        <v>1.04771426168966</v>
      </c>
      <c r="H491" s="155">
        <f t="shared" ca="1" si="158"/>
        <v>1.0063773300000001</v>
      </c>
      <c r="I491" s="154">
        <f t="shared" si="148"/>
        <v>1.7999999999999999E-2</v>
      </c>
      <c r="J491" s="156">
        <f t="shared" si="149"/>
        <v>43997</v>
      </c>
      <c r="K491" s="157">
        <f t="shared" si="150"/>
        <v>78</v>
      </c>
      <c r="L491" s="158">
        <f t="shared" si="151"/>
        <v>79</v>
      </c>
      <c r="M491" s="159">
        <f t="shared" si="141"/>
        <v>1.0056083410000001</v>
      </c>
      <c r="N491" s="159">
        <f t="shared" ca="1" si="142"/>
        <v>1.012021437</v>
      </c>
      <c r="O491" s="158">
        <f t="shared" si="152"/>
        <v>0</v>
      </c>
      <c r="P491" s="155">
        <f t="shared" ca="1" si="143"/>
        <v>11383.21890967</v>
      </c>
      <c r="Q491" s="160">
        <f t="shared" si="144"/>
        <v>0</v>
      </c>
      <c r="R491" s="155">
        <f t="shared" si="145"/>
        <v>0</v>
      </c>
      <c r="S491" s="161" t="str">
        <f t="shared" si="153"/>
        <v>A+J=</v>
      </c>
      <c r="T491" s="156">
        <f t="shared" si="154"/>
        <v>44179</v>
      </c>
      <c r="U491" s="3"/>
      <c r="V491" s="3"/>
      <c r="W491" s="50"/>
      <c r="X491" s="50"/>
      <c r="Y491" s="22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ht="12.75" x14ac:dyDescent="0.2">
      <c r="A492" s="151">
        <f t="shared" si="146"/>
        <v>44109</v>
      </c>
      <c r="B492" s="152">
        <f t="shared" ca="1" si="155"/>
        <v>958293.21890967002</v>
      </c>
      <c r="C492" s="153">
        <f t="shared" si="147"/>
        <v>946910</v>
      </c>
      <c r="D492" s="154">
        <f ca="1">IF(A492&lt;$B$1,VLOOKUP(A492,[1]DI!$A$4:$B$15000,2,FALSE),0)</f>
        <v>1.9000000000000006E-2</v>
      </c>
      <c r="E492" s="155">
        <f t="shared" ca="1" si="156"/>
        <v>1.0000746899999999</v>
      </c>
      <c r="F492" s="155">
        <f ca="1">(TRUNC(PRODUCT($E$12:$E491),16))</f>
        <v>1.0543958820761701</v>
      </c>
      <c r="G492" s="155">
        <f t="shared" ca="1" si="157"/>
        <v>1.04771426168966</v>
      </c>
      <c r="H492" s="155">
        <f t="shared" ca="1" si="158"/>
        <v>1.0063773300000001</v>
      </c>
      <c r="I492" s="154">
        <f t="shared" si="148"/>
        <v>1.7999999999999999E-2</v>
      </c>
      <c r="J492" s="156">
        <f t="shared" si="149"/>
        <v>43997</v>
      </c>
      <c r="K492" s="157">
        <f t="shared" si="150"/>
        <v>79</v>
      </c>
      <c r="L492" s="158">
        <f t="shared" si="151"/>
        <v>79</v>
      </c>
      <c r="M492" s="159">
        <f t="shared" si="141"/>
        <v>1.0056083410000001</v>
      </c>
      <c r="N492" s="159">
        <f t="shared" ca="1" si="142"/>
        <v>1.012021437</v>
      </c>
      <c r="O492" s="158">
        <f t="shared" si="152"/>
        <v>0</v>
      </c>
      <c r="P492" s="155">
        <f t="shared" ca="1" si="143"/>
        <v>11383.21890967</v>
      </c>
      <c r="Q492" s="160">
        <f t="shared" si="144"/>
        <v>0</v>
      </c>
      <c r="R492" s="155">
        <f t="shared" si="145"/>
        <v>0</v>
      </c>
      <c r="S492" s="161" t="str">
        <f t="shared" si="153"/>
        <v>A+J=</v>
      </c>
      <c r="T492" s="156">
        <f t="shared" si="154"/>
        <v>44179</v>
      </c>
      <c r="U492" s="3"/>
      <c r="V492" s="3"/>
      <c r="W492" s="50"/>
      <c r="X492" s="50"/>
      <c r="Y492" s="22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ht="12.75" x14ac:dyDescent="0.2">
      <c r="A493" s="151">
        <f t="shared" si="146"/>
        <v>44110</v>
      </c>
      <c r="B493" s="152">
        <f t="shared" ca="1" si="155"/>
        <v>958432.64572569996</v>
      </c>
      <c r="C493" s="153">
        <f t="shared" si="147"/>
        <v>946910</v>
      </c>
      <c r="D493" s="154">
        <f ca="1">IF(A493&lt;$B$1,VLOOKUP(A493,[1]DI!$A$4:$B$15000,2,FALSE),0)</f>
        <v>1.9000000000000006E-2</v>
      </c>
      <c r="E493" s="155">
        <f t="shared" ca="1" si="156"/>
        <v>1.0000746899999999</v>
      </c>
      <c r="F493" s="155">
        <f ca="1">(TRUNC(PRODUCT($E$12:$E492),16))</f>
        <v>1.0544746349045999</v>
      </c>
      <c r="G493" s="155">
        <f t="shared" ca="1" si="157"/>
        <v>1.04771426168966</v>
      </c>
      <c r="H493" s="155">
        <f t="shared" ca="1" si="158"/>
        <v>1.0064525</v>
      </c>
      <c r="I493" s="154">
        <f t="shared" si="148"/>
        <v>1.7999999999999999E-2</v>
      </c>
      <c r="J493" s="156">
        <f t="shared" si="149"/>
        <v>43997</v>
      </c>
      <c r="K493" s="157">
        <f t="shared" si="150"/>
        <v>80</v>
      </c>
      <c r="L493" s="158">
        <f t="shared" si="151"/>
        <v>80</v>
      </c>
      <c r="M493" s="159">
        <f t="shared" si="141"/>
        <v>1.005679534</v>
      </c>
      <c r="N493" s="159">
        <f t="shared" ca="1" si="142"/>
        <v>1.0121686809999999</v>
      </c>
      <c r="O493" s="158">
        <f t="shared" si="152"/>
        <v>0</v>
      </c>
      <c r="P493" s="155">
        <f t="shared" ca="1" si="143"/>
        <v>11522.6457257</v>
      </c>
      <c r="Q493" s="160">
        <f t="shared" si="144"/>
        <v>0</v>
      </c>
      <c r="R493" s="155">
        <f t="shared" si="145"/>
        <v>0</v>
      </c>
      <c r="S493" s="161" t="str">
        <f t="shared" si="153"/>
        <v>A+J=</v>
      </c>
      <c r="T493" s="156">
        <f t="shared" si="154"/>
        <v>44179</v>
      </c>
      <c r="U493" s="3"/>
      <c r="V493" s="3"/>
      <c r="W493" s="50"/>
      <c r="X493" s="50"/>
      <c r="Y493" s="22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ht="12.75" x14ac:dyDescent="0.2">
      <c r="A494" s="151">
        <f t="shared" si="146"/>
        <v>44111</v>
      </c>
      <c r="B494" s="152">
        <f t="shared" ca="1" si="155"/>
        <v>958572.08769230999</v>
      </c>
      <c r="C494" s="153">
        <f t="shared" si="147"/>
        <v>946910</v>
      </c>
      <c r="D494" s="154">
        <f ca="1">IF(A494&lt;$B$1,VLOOKUP(A494,[1]DI!$A$4:$B$15000,2,FALSE),0)</f>
        <v>1.9000000000000006E-2</v>
      </c>
      <c r="E494" s="155">
        <f t="shared" ca="1" si="156"/>
        <v>1.0000746899999999</v>
      </c>
      <c r="F494" s="155">
        <f ca="1">(TRUNC(PRODUCT($E$12:$E493),16))</f>
        <v>1.0545533936150799</v>
      </c>
      <c r="G494" s="155">
        <f t="shared" ca="1" si="157"/>
        <v>1.04771426168966</v>
      </c>
      <c r="H494" s="155">
        <f t="shared" ca="1" si="158"/>
        <v>1.0065276700000001</v>
      </c>
      <c r="I494" s="154">
        <f t="shared" si="148"/>
        <v>1.7999999999999999E-2</v>
      </c>
      <c r="J494" s="156">
        <f t="shared" si="149"/>
        <v>43997</v>
      </c>
      <c r="K494" s="157">
        <f t="shared" si="150"/>
        <v>81</v>
      </c>
      <c r="L494" s="158">
        <f t="shared" si="151"/>
        <v>81</v>
      </c>
      <c r="M494" s="159">
        <f t="shared" si="141"/>
        <v>1.0057507320000001</v>
      </c>
      <c r="N494" s="159">
        <f t="shared" ca="1" si="142"/>
        <v>1.012315941</v>
      </c>
      <c r="O494" s="158">
        <f t="shared" si="152"/>
        <v>0</v>
      </c>
      <c r="P494" s="155">
        <f t="shared" ca="1" si="143"/>
        <v>11662.08769231</v>
      </c>
      <c r="Q494" s="160">
        <f t="shared" si="144"/>
        <v>0</v>
      </c>
      <c r="R494" s="155">
        <f t="shared" si="145"/>
        <v>0</v>
      </c>
      <c r="S494" s="161" t="str">
        <f t="shared" si="153"/>
        <v>A+J=</v>
      </c>
      <c r="T494" s="156">
        <f t="shared" si="154"/>
        <v>44179</v>
      </c>
      <c r="U494" s="3"/>
      <c r="V494" s="3"/>
      <c r="W494" s="50"/>
      <c r="X494" s="50"/>
      <c r="Y494" s="22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ht="12.75" x14ac:dyDescent="0.2">
      <c r="A495" s="151">
        <f t="shared" si="146"/>
        <v>44112</v>
      </c>
      <c r="B495" s="152">
        <f t="shared" ca="1" si="155"/>
        <v>958711.55333164998</v>
      </c>
      <c r="C495" s="153">
        <f t="shared" si="147"/>
        <v>946910</v>
      </c>
      <c r="D495" s="154">
        <f ca="1">IF(A495&lt;$B$1,VLOOKUP(A495,[1]DI!$A$4:$B$15000,2,FALSE),0)</f>
        <v>1.9000000000000006E-2</v>
      </c>
      <c r="E495" s="155">
        <f t="shared" ca="1" si="156"/>
        <v>1.0000746899999999</v>
      </c>
      <c r="F495" s="155">
        <f ca="1">(TRUNC(PRODUCT($E$12:$E494),16))</f>
        <v>1.05463215820805</v>
      </c>
      <c r="G495" s="155">
        <f t="shared" ca="1" si="157"/>
        <v>1.04771426168966</v>
      </c>
      <c r="H495" s="155">
        <f t="shared" ca="1" si="158"/>
        <v>1.0066028499999999</v>
      </c>
      <c r="I495" s="154">
        <f t="shared" si="148"/>
        <v>1.7999999999999999E-2</v>
      </c>
      <c r="J495" s="156">
        <f t="shared" si="149"/>
        <v>43997</v>
      </c>
      <c r="K495" s="157">
        <f t="shared" si="150"/>
        <v>82</v>
      </c>
      <c r="L495" s="158">
        <f t="shared" si="151"/>
        <v>82</v>
      </c>
      <c r="M495" s="159">
        <f t="shared" si="141"/>
        <v>1.0058219349999999</v>
      </c>
      <c r="N495" s="159">
        <f t="shared" ca="1" si="142"/>
        <v>1.0124632259999999</v>
      </c>
      <c r="O495" s="158">
        <f t="shared" si="152"/>
        <v>0</v>
      </c>
      <c r="P495" s="155">
        <f t="shared" ca="1" si="143"/>
        <v>11801.55333165</v>
      </c>
      <c r="Q495" s="160">
        <f t="shared" si="144"/>
        <v>0</v>
      </c>
      <c r="R495" s="155">
        <f t="shared" si="145"/>
        <v>0</v>
      </c>
      <c r="S495" s="161" t="str">
        <f t="shared" si="153"/>
        <v>A+J=</v>
      </c>
      <c r="T495" s="156">
        <f t="shared" si="154"/>
        <v>44179</v>
      </c>
      <c r="U495" s="3"/>
      <c r="V495" s="3"/>
      <c r="W495" s="50"/>
      <c r="X495" s="51"/>
      <c r="Y495" s="22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ht="12.75" x14ac:dyDescent="0.2">
      <c r="A496" s="151">
        <f t="shared" si="146"/>
        <v>44113</v>
      </c>
      <c r="B496" s="152">
        <f t="shared" ca="1" si="155"/>
        <v>958851.03506847995</v>
      </c>
      <c r="C496" s="153">
        <f t="shared" si="147"/>
        <v>946910</v>
      </c>
      <c r="D496" s="154">
        <f ca="1">IF(A496&lt;$B$1,VLOOKUP(A496,[1]DI!$A$4:$B$15000,2,FALSE),0)</f>
        <v>1.9000000000000006E-2</v>
      </c>
      <c r="E496" s="155">
        <f t="shared" ca="1" si="156"/>
        <v>1.0000746899999999</v>
      </c>
      <c r="F496" s="155">
        <f ca="1">(TRUNC(PRODUCT($E$12:$E495),16))</f>
        <v>1.05471092868395</v>
      </c>
      <c r="G496" s="155">
        <f t="shared" ca="1" si="157"/>
        <v>1.04771426168966</v>
      </c>
      <c r="H496" s="155">
        <f t="shared" ca="1" si="158"/>
        <v>1.00667803</v>
      </c>
      <c r="I496" s="154">
        <f t="shared" si="148"/>
        <v>1.7999999999999999E-2</v>
      </c>
      <c r="J496" s="156">
        <f t="shared" si="149"/>
        <v>43997</v>
      </c>
      <c r="K496" s="157">
        <f t="shared" si="150"/>
        <v>83</v>
      </c>
      <c r="L496" s="158">
        <f t="shared" si="151"/>
        <v>83</v>
      </c>
      <c r="M496" s="159">
        <f t="shared" si="141"/>
        <v>1.005893143</v>
      </c>
      <c r="N496" s="159">
        <f t="shared" ca="1" si="142"/>
        <v>1.012610528</v>
      </c>
      <c r="O496" s="158">
        <f t="shared" si="152"/>
        <v>0</v>
      </c>
      <c r="P496" s="155">
        <f t="shared" ca="1" si="143"/>
        <v>11941.03506848</v>
      </c>
      <c r="Q496" s="160">
        <f t="shared" si="144"/>
        <v>0</v>
      </c>
      <c r="R496" s="155">
        <f t="shared" si="145"/>
        <v>0</v>
      </c>
      <c r="S496" s="161" t="str">
        <f t="shared" si="153"/>
        <v>A+J=</v>
      </c>
      <c r="T496" s="156">
        <f t="shared" si="154"/>
        <v>44179</v>
      </c>
      <c r="U496" s="3"/>
      <c r="V496" s="3"/>
      <c r="W496" s="50"/>
      <c r="X496" s="50"/>
      <c r="Y496" s="22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ht="12.75" x14ac:dyDescent="0.2">
      <c r="A497" s="151">
        <f t="shared" si="146"/>
        <v>44114</v>
      </c>
      <c r="B497" s="152">
        <f t="shared" ca="1" si="155"/>
        <v>958990.54047805001</v>
      </c>
      <c r="C497" s="153">
        <f t="shared" si="147"/>
        <v>946910</v>
      </c>
      <c r="D497" s="154">
        <f ca="1">IF(A497&lt;$B$1,VLOOKUP(A497,[1]DI!$A$4:$B$15000,2,FALSE),0)</f>
        <v>0</v>
      </c>
      <c r="E497" s="155">
        <f t="shared" ca="1" si="156"/>
        <v>1</v>
      </c>
      <c r="F497" s="155">
        <f ca="1">(TRUNC(PRODUCT($E$12:$E496),16))</f>
        <v>1.05478970504321</v>
      </c>
      <c r="G497" s="155">
        <f t="shared" ca="1" si="157"/>
        <v>1.04771426168966</v>
      </c>
      <c r="H497" s="155">
        <f t="shared" ca="1" si="158"/>
        <v>1.00675322</v>
      </c>
      <c r="I497" s="154">
        <f t="shared" si="148"/>
        <v>1.7999999999999999E-2</v>
      </c>
      <c r="J497" s="156">
        <f t="shared" si="149"/>
        <v>43997</v>
      </c>
      <c r="K497" s="157">
        <f t="shared" si="150"/>
        <v>83</v>
      </c>
      <c r="L497" s="158">
        <f t="shared" si="151"/>
        <v>84</v>
      </c>
      <c r="M497" s="159">
        <f t="shared" si="141"/>
        <v>1.005964356</v>
      </c>
      <c r="N497" s="159">
        <f t="shared" ca="1" si="142"/>
        <v>1.012757855</v>
      </c>
      <c r="O497" s="158">
        <f t="shared" si="152"/>
        <v>0</v>
      </c>
      <c r="P497" s="155">
        <f t="shared" ca="1" si="143"/>
        <v>12080.540478049999</v>
      </c>
      <c r="Q497" s="160">
        <f t="shared" si="144"/>
        <v>0</v>
      </c>
      <c r="R497" s="155">
        <f t="shared" si="145"/>
        <v>0</v>
      </c>
      <c r="S497" s="161" t="str">
        <f t="shared" si="153"/>
        <v>A+J=</v>
      </c>
      <c r="T497" s="156">
        <f t="shared" si="154"/>
        <v>44179</v>
      </c>
      <c r="U497" s="3"/>
      <c r="V497" s="3"/>
      <c r="W497" s="50"/>
      <c r="X497" s="50"/>
      <c r="Y497" s="22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ht="12.75" x14ac:dyDescent="0.2">
      <c r="A498" s="151">
        <f t="shared" si="146"/>
        <v>44115</v>
      </c>
      <c r="B498" s="152">
        <f t="shared" ca="1" si="155"/>
        <v>958990.54047805001</v>
      </c>
      <c r="C498" s="153">
        <f t="shared" si="147"/>
        <v>946910</v>
      </c>
      <c r="D498" s="154">
        <f ca="1">IF(A498&lt;$B$1,VLOOKUP(A498,[1]DI!$A$4:$B$15000,2,FALSE),0)</f>
        <v>0</v>
      </c>
      <c r="E498" s="155">
        <f t="shared" ca="1" si="156"/>
        <v>1</v>
      </c>
      <c r="F498" s="155">
        <f ca="1">(TRUNC(PRODUCT($E$12:$E497),16))</f>
        <v>1.05478970504321</v>
      </c>
      <c r="G498" s="155">
        <f t="shared" ca="1" si="157"/>
        <v>1.04771426168966</v>
      </c>
      <c r="H498" s="155">
        <f t="shared" ca="1" si="158"/>
        <v>1.00675322</v>
      </c>
      <c r="I498" s="154">
        <f t="shared" si="148"/>
        <v>1.7999999999999999E-2</v>
      </c>
      <c r="J498" s="156">
        <f t="shared" si="149"/>
        <v>43997</v>
      </c>
      <c r="K498" s="157">
        <f t="shared" si="150"/>
        <v>83</v>
      </c>
      <c r="L498" s="158">
        <f t="shared" si="151"/>
        <v>84</v>
      </c>
      <c r="M498" s="159">
        <f t="shared" si="141"/>
        <v>1.005964356</v>
      </c>
      <c r="N498" s="159">
        <f t="shared" ca="1" si="142"/>
        <v>1.012757855</v>
      </c>
      <c r="O498" s="158">
        <f t="shared" si="152"/>
        <v>0</v>
      </c>
      <c r="P498" s="155">
        <f t="shared" ca="1" si="143"/>
        <v>12080.540478049999</v>
      </c>
      <c r="Q498" s="160">
        <f t="shared" si="144"/>
        <v>0</v>
      </c>
      <c r="R498" s="155">
        <f t="shared" si="145"/>
        <v>0</v>
      </c>
      <c r="S498" s="161" t="str">
        <f t="shared" si="153"/>
        <v>A+J=</v>
      </c>
      <c r="T498" s="156">
        <f t="shared" si="154"/>
        <v>44179</v>
      </c>
      <c r="U498" s="3"/>
      <c r="V498" s="3"/>
      <c r="W498" s="50"/>
      <c r="X498" s="50"/>
      <c r="Y498" s="22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ht="12.75" x14ac:dyDescent="0.2">
      <c r="A499" s="151">
        <f t="shared" si="146"/>
        <v>44116</v>
      </c>
      <c r="B499" s="152">
        <f t="shared" ca="1" si="155"/>
        <v>958990.54047805001</v>
      </c>
      <c r="C499" s="153">
        <f t="shared" si="147"/>
        <v>946910</v>
      </c>
      <c r="D499" s="154">
        <f ca="1">IF(A499&lt;$B$1,VLOOKUP(A499,[1]DI!$A$4:$B$15000,2,FALSE),0)</f>
        <v>0</v>
      </c>
      <c r="E499" s="155">
        <f t="shared" ca="1" si="156"/>
        <v>1</v>
      </c>
      <c r="F499" s="155">
        <f ca="1">(TRUNC(PRODUCT($E$12:$E498),16))</f>
        <v>1.05478970504321</v>
      </c>
      <c r="G499" s="155">
        <f t="shared" ca="1" si="157"/>
        <v>1.04771426168966</v>
      </c>
      <c r="H499" s="155">
        <f t="shared" ca="1" si="158"/>
        <v>1.00675322</v>
      </c>
      <c r="I499" s="154">
        <f t="shared" si="148"/>
        <v>1.7999999999999999E-2</v>
      </c>
      <c r="J499" s="156">
        <f t="shared" si="149"/>
        <v>43997</v>
      </c>
      <c r="K499" s="157">
        <f t="shared" si="150"/>
        <v>83</v>
      </c>
      <c r="L499" s="158">
        <f t="shared" si="151"/>
        <v>84</v>
      </c>
      <c r="M499" s="159">
        <f t="shared" si="141"/>
        <v>1.005964356</v>
      </c>
      <c r="N499" s="159">
        <f t="shared" ca="1" si="142"/>
        <v>1.012757855</v>
      </c>
      <c r="O499" s="158">
        <f t="shared" si="152"/>
        <v>0</v>
      </c>
      <c r="P499" s="155">
        <f t="shared" ca="1" si="143"/>
        <v>12080.540478049999</v>
      </c>
      <c r="Q499" s="160">
        <f t="shared" si="144"/>
        <v>0</v>
      </c>
      <c r="R499" s="155">
        <f t="shared" si="145"/>
        <v>0</v>
      </c>
      <c r="S499" s="161" t="str">
        <f t="shared" si="153"/>
        <v>A+J=</v>
      </c>
      <c r="T499" s="156">
        <f t="shared" si="154"/>
        <v>44179</v>
      </c>
      <c r="U499" s="3"/>
      <c r="V499" s="3"/>
      <c r="W499" s="50"/>
      <c r="X499" s="50"/>
      <c r="Y499" s="22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ht="12.75" x14ac:dyDescent="0.2">
      <c r="A500" s="151">
        <f t="shared" si="146"/>
        <v>44117</v>
      </c>
      <c r="B500" s="152">
        <f t="shared" ca="1" si="155"/>
        <v>958990.54047805001</v>
      </c>
      <c r="C500" s="153">
        <f t="shared" si="147"/>
        <v>946910</v>
      </c>
      <c r="D500" s="154">
        <f ca="1">IF(A500&lt;$B$1,VLOOKUP(A500,[1]DI!$A$4:$B$15000,2,FALSE),0)</f>
        <v>1.9000000000000006E-2</v>
      </c>
      <c r="E500" s="155">
        <f t="shared" ca="1" si="156"/>
        <v>1.0000746899999999</v>
      </c>
      <c r="F500" s="155">
        <f ca="1">(TRUNC(PRODUCT($E$12:$E499),16))</f>
        <v>1.05478970504321</v>
      </c>
      <c r="G500" s="155">
        <f t="shared" ca="1" si="157"/>
        <v>1.04771426168966</v>
      </c>
      <c r="H500" s="155">
        <f t="shared" ca="1" si="158"/>
        <v>1.00675322</v>
      </c>
      <c r="I500" s="154">
        <f t="shared" si="148"/>
        <v>1.7999999999999999E-2</v>
      </c>
      <c r="J500" s="156">
        <f t="shared" si="149"/>
        <v>43997</v>
      </c>
      <c r="K500" s="157">
        <f t="shared" si="150"/>
        <v>84</v>
      </c>
      <c r="L500" s="158">
        <f t="shared" si="151"/>
        <v>84</v>
      </c>
      <c r="M500" s="159">
        <f t="shared" si="141"/>
        <v>1.005964356</v>
      </c>
      <c r="N500" s="159">
        <f t="shared" ca="1" si="142"/>
        <v>1.012757855</v>
      </c>
      <c r="O500" s="158">
        <f t="shared" si="152"/>
        <v>0</v>
      </c>
      <c r="P500" s="155">
        <f t="shared" ca="1" si="143"/>
        <v>12080.540478049999</v>
      </c>
      <c r="Q500" s="160">
        <f t="shared" si="144"/>
        <v>0</v>
      </c>
      <c r="R500" s="155">
        <f t="shared" si="145"/>
        <v>0</v>
      </c>
      <c r="S500" s="161" t="str">
        <f t="shared" si="153"/>
        <v>A+J=</v>
      </c>
      <c r="T500" s="156">
        <f t="shared" si="154"/>
        <v>44179</v>
      </c>
      <c r="U500" s="3"/>
      <c r="V500" s="3"/>
      <c r="W500" s="50"/>
      <c r="X500" s="50"/>
      <c r="Y500" s="22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ht="12.75" x14ac:dyDescent="0.2">
      <c r="A501" s="151">
        <f t="shared" si="146"/>
        <v>44118</v>
      </c>
      <c r="B501" s="152">
        <f t="shared" ca="1" si="155"/>
        <v>959130.06009127002</v>
      </c>
      <c r="C501" s="153">
        <f t="shared" si="147"/>
        <v>946910</v>
      </c>
      <c r="D501" s="154">
        <f ca="1">IF(A501&lt;$B$1,VLOOKUP(A501,[1]DI!$A$4:$B$15000,2,FALSE),0)</f>
        <v>1.9000000000000006E-2</v>
      </c>
      <c r="E501" s="155">
        <f t="shared" ca="1" si="156"/>
        <v>1.0000746899999999</v>
      </c>
      <c r="F501" s="155">
        <f ca="1">(TRUNC(PRODUCT($E$12:$E500),16))</f>
        <v>1.0548684872862799</v>
      </c>
      <c r="G501" s="155">
        <f t="shared" ca="1" si="157"/>
        <v>1.04771426168966</v>
      </c>
      <c r="H501" s="155">
        <f t="shared" ca="1" si="158"/>
        <v>1.00682841</v>
      </c>
      <c r="I501" s="154">
        <f t="shared" si="148"/>
        <v>1.7999999999999999E-2</v>
      </c>
      <c r="J501" s="156">
        <f t="shared" si="149"/>
        <v>43997</v>
      </c>
      <c r="K501" s="157">
        <f t="shared" si="150"/>
        <v>85</v>
      </c>
      <c r="L501" s="158">
        <f t="shared" si="151"/>
        <v>85</v>
      </c>
      <c r="M501" s="159">
        <f t="shared" si="141"/>
        <v>1.006035574</v>
      </c>
      <c r="N501" s="159">
        <f t="shared" ca="1" si="142"/>
        <v>1.012905197</v>
      </c>
      <c r="O501" s="158">
        <f t="shared" si="152"/>
        <v>0</v>
      </c>
      <c r="P501" s="155">
        <f t="shared" ca="1" si="143"/>
        <v>12220.060091269999</v>
      </c>
      <c r="Q501" s="160">
        <f t="shared" si="144"/>
        <v>0</v>
      </c>
      <c r="R501" s="155">
        <f t="shared" si="145"/>
        <v>0</v>
      </c>
      <c r="S501" s="161" t="str">
        <f t="shared" si="153"/>
        <v>A+J=</v>
      </c>
      <c r="T501" s="156">
        <f t="shared" si="154"/>
        <v>44179</v>
      </c>
      <c r="U501" s="3"/>
      <c r="V501" s="3"/>
      <c r="W501" s="50"/>
      <c r="X501" s="50"/>
      <c r="Y501" s="22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ht="12.75" x14ac:dyDescent="0.2">
      <c r="A502" s="151">
        <f t="shared" si="146"/>
        <v>44119</v>
      </c>
      <c r="B502" s="152">
        <f t="shared" ca="1" si="155"/>
        <v>959269.60527106002</v>
      </c>
      <c r="C502" s="153">
        <f t="shared" si="147"/>
        <v>946910</v>
      </c>
      <c r="D502" s="154">
        <f ca="1">IF(A502&lt;$B$1,VLOOKUP(A502,[1]DI!$A$4:$B$15000,2,FALSE),0)</f>
        <v>1.9000000000000006E-2</v>
      </c>
      <c r="E502" s="155">
        <f t="shared" ca="1" si="156"/>
        <v>1.0000746899999999</v>
      </c>
      <c r="F502" s="155">
        <f ca="1">(TRUNC(PRODUCT($E$12:$E501),16))</f>
        <v>1.0549472754136</v>
      </c>
      <c r="G502" s="155">
        <f t="shared" ca="1" si="157"/>
        <v>1.04771426168966</v>
      </c>
      <c r="H502" s="155">
        <f t="shared" ca="1" si="158"/>
        <v>1.0069036099999999</v>
      </c>
      <c r="I502" s="154">
        <f t="shared" si="148"/>
        <v>1.7999999999999999E-2</v>
      </c>
      <c r="J502" s="156">
        <f t="shared" si="149"/>
        <v>43997</v>
      </c>
      <c r="K502" s="157">
        <f t="shared" si="150"/>
        <v>86</v>
      </c>
      <c r="L502" s="158">
        <f t="shared" si="151"/>
        <v>86</v>
      </c>
      <c r="M502" s="159">
        <f t="shared" si="141"/>
        <v>1.0061067969999999</v>
      </c>
      <c r="N502" s="159">
        <f t="shared" ca="1" si="142"/>
        <v>1.013052566</v>
      </c>
      <c r="O502" s="158">
        <f t="shared" si="152"/>
        <v>0</v>
      </c>
      <c r="P502" s="155">
        <f t="shared" ca="1" si="143"/>
        <v>12359.60527106</v>
      </c>
      <c r="Q502" s="160">
        <f t="shared" si="144"/>
        <v>0</v>
      </c>
      <c r="R502" s="155">
        <f t="shared" si="145"/>
        <v>0</v>
      </c>
      <c r="S502" s="161" t="str">
        <f t="shared" si="153"/>
        <v>A+J=</v>
      </c>
      <c r="T502" s="156">
        <f t="shared" si="154"/>
        <v>44179</v>
      </c>
      <c r="U502" s="3"/>
      <c r="V502" s="3"/>
      <c r="W502" s="50"/>
      <c r="X502" s="50"/>
      <c r="Y502" s="22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ht="12.75" x14ac:dyDescent="0.2">
      <c r="A503" s="151">
        <f t="shared" si="146"/>
        <v>44120</v>
      </c>
      <c r="B503" s="152">
        <f t="shared" ca="1" si="155"/>
        <v>959409.17412359</v>
      </c>
      <c r="C503" s="153">
        <f t="shared" si="147"/>
        <v>946910</v>
      </c>
      <c r="D503" s="154">
        <f ca="1">IF(A503&lt;$B$1,VLOOKUP(A503,[1]DI!$A$4:$B$15000,2,FALSE),0)</f>
        <v>1.9000000000000006E-2</v>
      </c>
      <c r="E503" s="155">
        <f t="shared" ca="1" si="156"/>
        <v>1.0000746899999999</v>
      </c>
      <c r="F503" s="155">
        <f ca="1">(TRUNC(PRODUCT($E$12:$E502),16))</f>
        <v>1.0550260694256</v>
      </c>
      <c r="G503" s="155">
        <f t="shared" ca="1" si="157"/>
        <v>1.04771426168966</v>
      </c>
      <c r="H503" s="155">
        <f t="shared" ca="1" si="158"/>
        <v>1.0069788200000001</v>
      </c>
      <c r="I503" s="154">
        <f t="shared" si="148"/>
        <v>1.7999999999999999E-2</v>
      </c>
      <c r="J503" s="156">
        <f t="shared" si="149"/>
        <v>43997</v>
      </c>
      <c r="K503" s="157">
        <f t="shared" si="150"/>
        <v>87</v>
      </c>
      <c r="L503" s="158">
        <f t="shared" si="151"/>
        <v>87</v>
      </c>
      <c r="M503" s="159">
        <f t="shared" si="141"/>
        <v>1.0061780250000001</v>
      </c>
      <c r="N503" s="159">
        <f t="shared" ca="1" si="142"/>
        <v>1.0131999599999999</v>
      </c>
      <c r="O503" s="158">
        <f t="shared" si="152"/>
        <v>0</v>
      </c>
      <c r="P503" s="155">
        <f t="shared" ca="1" si="143"/>
        <v>12499.174123590001</v>
      </c>
      <c r="Q503" s="160">
        <f t="shared" si="144"/>
        <v>0</v>
      </c>
      <c r="R503" s="155">
        <f t="shared" si="145"/>
        <v>0</v>
      </c>
      <c r="S503" s="161" t="str">
        <f t="shared" si="153"/>
        <v>A+J=</v>
      </c>
      <c r="T503" s="156">
        <f t="shared" si="154"/>
        <v>44179</v>
      </c>
      <c r="U503" s="3"/>
      <c r="V503" s="3"/>
      <c r="W503" s="50"/>
      <c r="X503" s="50"/>
      <c r="Y503" s="22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ht="12.75" x14ac:dyDescent="0.2">
      <c r="A504" s="151">
        <f t="shared" si="146"/>
        <v>44121</v>
      </c>
      <c r="B504" s="152">
        <f t="shared" ca="1" si="155"/>
        <v>959548.75812669995</v>
      </c>
      <c r="C504" s="153">
        <f t="shared" si="147"/>
        <v>946910</v>
      </c>
      <c r="D504" s="154">
        <f ca="1">IF(A504&lt;$B$1,VLOOKUP(A504,[1]DI!$A$4:$B$15000,2,FALSE),0)</f>
        <v>0</v>
      </c>
      <c r="E504" s="155">
        <f t="shared" ca="1" si="156"/>
        <v>1</v>
      </c>
      <c r="F504" s="155">
        <f ca="1">(TRUNC(PRODUCT($E$12:$E503),16))</f>
        <v>1.0551048693227201</v>
      </c>
      <c r="G504" s="155">
        <f t="shared" ca="1" si="157"/>
        <v>1.04771426168966</v>
      </c>
      <c r="H504" s="155">
        <f t="shared" ca="1" si="158"/>
        <v>1.0070540299999999</v>
      </c>
      <c r="I504" s="154">
        <f t="shared" si="148"/>
        <v>1.7999999999999999E-2</v>
      </c>
      <c r="J504" s="156">
        <f t="shared" si="149"/>
        <v>43997</v>
      </c>
      <c r="K504" s="157">
        <f t="shared" si="150"/>
        <v>87</v>
      </c>
      <c r="L504" s="158">
        <f t="shared" si="151"/>
        <v>88</v>
      </c>
      <c r="M504" s="159">
        <f t="shared" si="141"/>
        <v>1.006249258</v>
      </c>
      <c r="N504" s="159">
        <f t="shared" ca="1" si="142"/>
        <v>1.01334737</v>
      </c>
      <c r="O504" s="158">
        <f t="shared" si="152"/>
        <v>0</v>
      </c>
      <c r="P504" s="155">
        <f t="shared" ca="1" si="143"/>
        <v>12638.758126700001</v>
      </c>
      <c r="Q504" s="160">
        <f t="shared" si="144"/>
        <v>0</v>
      </c>
      <c r="R504" s="155">
        <f t="shared" si="145"/>
        <v>0</v>
      </c>
      <c r="S504" s="161" t="str">
        <f t="shared" si="153"/>
        <v>A+J=</v>
      </c>
      <c r="T504" s="156">
        <f t="shared" si="154"/>
        <v>44179</v>
      </c>
      <c r="U504" s="3"/>
      <c r="V504" s="3"/>
      <c r="W504" s="50"/>
      <c r="X504" s="50"/>
      <c r="Y504" s="22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ht="12.75" x14ac:dyDescent="0.2">
      <c r="A505" s="151">
        <f t="shared" si="146"/>
        <v>44122</v>
      </c>
      <c r="B505" s="152">
        <f t="shared" ca="1" si="155"/>
        <v>959548.75812669995</v>
      </c>
      <c r="C505" s="153">
        <f t="shared" si="147"/>
        <v>946910</v>
      </c>
      <c r="D505" s="154">
        <f ca="1">IF(A505&lt;$B$1,VLOOKUP(A505,[1]DI!$A$4:$B$15000,2,FALSE),0)</f>
        <v>0</v>
      </c>
      <c r="E505" s="155">
        <f t="shared" ca="1" si="156"/>
        <v>1</v>
      </c>
      <c r="F505" s="155">
        <f ca="1">(TRUNC(PRODUCT($E$12:$E504),16))</f>
        <v>1.0551048693227201</v>
      </c>
      <c r="G505" s="155">
        <f t="shared" ca="1" si="157"/>
        <v>1.04771426168966</v>
      </c>
      <c r="H505" s="155">
        <f t="shared" ca="1" si="158"/>
        <v>1.0070540299999999</v>
      </c>
      <c r="I505" s="154">
        <f t="shared" si="148"/>
        <v>1.7999999999999999E-2</v>
      </c>
      <c r="J505" s="156">
        <f t="shared" si="149"/>
        <v>43997</v>
      </c>
      <c r="K505" s="157">
        <f t="shared" si="150"/>
        <v>87</v>
      </c>
      <c r="L505" s="158">
        <f t="shared" si="151"/>
        <v>88</v>
      </c>
      <c r="M505" s="159">
        <f t="shared" si="141"/>
        <v>1.006249258</v>
      </c>
      <c r="N505" s="159">
        <f t="shared" ca="1" si="142"/>
        <v>1.01334737</v>
      </c>
      <c r="O505" s="158">
        <f t="shared" si="152"/>
        <v>0</v>
      </c>
      <c r="P505" s="155">
        <f t="shared" ca="1" si="143"/>
        <v>12638.758126700001</v>
      </c>
      <c r="Q505" s="160">
        <f t="shared" si="144"/>
        <v>0</v>
      </c>
      <c r="R505" s="155">
        <f t="shared" si="145"/>
        <v>0</v>
      </c>
      <c r="S505" s="161" t="str">
        <f t="shared" si="153"/>
        <v>A+J=</v>
      </c>
      <c r="T505" s="156">
        <f t="shared" si="154"/>
        <v>44179</v>
      </c>
      <c r="U505" s="3"/>
      <c r="V505" s="3"/>
      <c r="W505" s="50"/>
      <c r="X505" s="50"/>
      <c r="Y505" s="22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ht="12.75" x14ac:dyDescent="0.2">
      <c r="A506" s="151">
        <f t="shared" si="146"/>
        <v>44123</v>
      </c>
      <c r="B506" s="152">
        <f t="shared" ca="1" si="155"/>
        <v>959548.75812669995</v>
      </c>
      <c r="C506" s="153">
        <f t="shared" si="147"/>
        <v>946910</v>
      </c>
      <c r="D506" s="154">
        <f ca="1">IF(A506&lt;$B$1,VLOOKUP(A506,[1]DI!$A$4:$B$15000,2,FALSE),0)</f>
        <v>1.9000000000000006E-2</v>
      </c>
      <c r="E506" s="155">
        <f t="shared" ca="1" si="156"/>
        <v>1.0000746899999999</v>
      </c>
      <c r="F506" s="155">
        <f ca="1">(TRUNC(PRODUCT($E$12:$E505),16))</f>
        <v>1.0551048693227201</v>
      </c>
      <c r="G506" s="155">
        <f t="shared" ca="1" si="157"/>
        <v>1.04771426168966</v>
      </c>
      <c r="H506" s="155">
        <f t="shared" ca="1" si="158"/>
        <v>1.0070540299999999</v>
      </c>
      <c r="I506" s="154">
        <f t="shared" si="148"/>
        <v>1.7999999999999999E-2</v>
      </c>
      <c r="J506" s="156">
        <f t="shared" si="149"/>
        <v>43997</v>
      </c>
      <c r="K506" s="157">
        <f t="shared" si="150"/>
        <v>88</v>
      </c>
      <c r="L506" s="158">
        <f t="shared" si="151"/>
        <v>88</v>
      </c>
      <c r="M506" s="159">
        <f t="shared" si="141"/>
        <v>1.006249258</v>
      </c>
      <c r="N506" s="159">
        <f t="shared" ca="1" si="142"/>
        <v>1.01334737</v>
      </c>
      <c r="O506" s="158">
        <f t="shared" si="152"/>
        <v>0</v>
      </c>
      <c r="P506" s="155">
        <f t="shared" ca="1" si="143"/>
        <v>12638.758126700001</v>
      </c>
      <c r="Q506" s="160">
        <f t="shared" si="144"/>
        <v>0</v>
      </c>
      <c r="R506" s="155">
        <f t="shared" si="145"/>
        <v>0</v>
      </c>
      <c r="S506" s="161" t="str">
        <f t="shared" si="153"/>
        <v>A+J=</v>
      </c>
      <c r="T506" s="156">
        <f t="shared" si="154"/>
        <v>44179</v>
      </c>
      <c r="U506" s="3"/>
      <c r="V506" s="3"/>
      <c r="W506" s="50"/>
      <c r="X506" s="51"/>
      <c r="Y506" s="22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ht="12.75" x14ac:dyDescent="0.2">
      <c r="A507" s="151">
        <f t="shared" si="146"/>
        <v>44124</v>
      </c>
      <c r="B507" s="152">
        <f t="shared" ca="1" si="155"/>
        <v>959688.36769637</v>
      </c>
      <c r="C507" s="153">
        <f t="shared" si="147"/>
        <v>946910</v>
      </c>
      <c r="D507" s="154">
        <f ca="1">IF(A507&lt;$B$1,VLOOKUP(A507,[1]DI!$A$4:$B$15000,2,FALSE),0)</f>
        <v>1.9000000000000006E-2</v>
      </c>
      <c r="E507" s="155">
        <f t="shared" ca="1" si="156"/>
        <v>1.0000746899999999</v>
      </c>
      <c r="F507" s="155">
        <f ca="1">(TRUNC(PRODUCT($E$12:$E506),16))</f>
        <v>1.05518367510541</v>
      </c>
      <c r="G507" s="155">
        <f t="shared" ca="1" si="157"/>
        <v>1.04771426168966</v>
      </c>
      <c r="H507" s="155">
        <f t="shared" ca="1" si="158"/>
        <v>1.00712925</v>
      </c>
      <c r="I507" s="154">
        <f t="shared" si="148"/>
        <v>1.7999999999999999E-2</v>
      </c>
      <c r="J507" s="156">
        <f t="shared" si="149"/>
        <v>43997</v>
      </c>
      <c r="K507" s="157">
        <f t="shared" si="150"/>
        <v>89</v>
      </c>
      <c r="L507" s="158">
        <f t="shared" si="151"/>
        <v>89</v>
      </c>
      <c r="M507" s="159">
        <f t="shared" si="141"/>
        <v>1.0063204969999999</v>
      </c>
      <c r="N507" s="159">
        <f t="shared" ca="1" si="142"/>
        <v>1.0134948070000001</v>
      </c>
      <c r="O507" s="158">
        <f t="shared" si="152"/>
        <v>0</v>
      </c>
      <c r="P507" s="155">
        <f t="shared" ca="1" si="143"/>
        <v>12778.36769637</v>
      </c>
      <c r="Q507" s="160">
        <f t="shared" si="144"/>
        <v>0</v>
      </c>
      <c r="R507" s="155">
        <f t="shared" si="145"/>
        <v>0</v>
      </c>
      <c r="S507" s="161" t="str">
        <f t="shared" si="153"/>
        <v>A+J=</v>
      </c>
      <c r="T507" s="156">
        <f t="shared" si="154"/>
        <v>44179</v>
      </c>
      <c r="U507" s="3"/>
      <c r="V507" s="3"/>
      <c r="W507" s="50"/>
      <c r="X507" s="50"/>
      <c r="Y507" s="22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ht="12.75" x14ac:dyDescent="0.2">
      <c r="A508" s="151">
        <f t="shared" si="146"/>
        <v>44125</v>
      </c>
      <c r="B508" s="152">
        <f t="shared" ca="1" si="155"/>
        <v>959827.99146968999</v>
      </c>
      <c r="C508" s="153">
        <f t="shared" si="147"/>
        <v>946910</v>
      </c>
      <c r="D508" s="154">
        <f ca="1">IF(A508&lt;$B$1,VLOOKUP(A508,[1]DI!$A$4:$B$15000,2,FALSE),0)</f>
        <v>1.9000000000000006E-2</v>
      </c>
      <c r="E508" s="155">
        <f t="shared" ca="1" si="156"/>
        <v>1.0000746899999999</v>
      </c>
      <c r="F508" s="155">
        <f ca="1">(TRUNC(PRODUCT($E$12:$E507),16))</f>
        <v>1.0552624867741101</v>
      </c>
      <c r="G508" s="155">
        <f t="shared" ca="1" si="157"/>
        <v>1.04771426168966</v>
      </c>
      <c r="H508" s="155">
        <f t="shared" ca="1" si="158"/>
        <v>1.00720447</v>
      </c>
      <c r="I508" s="154">
        <f t="shared" si="148"/>
        <v>1.7999999999999999E-2</v>
      </c>
      <c r="J508" s="156">
        <f t="shared" si="149"/>
        <v>43997</v>
      </c>
      <c r="K508" s="157">
        <f t="shared" si="150"/>
        <v>90</v>
      </c>
      <c r="L508" s="158">
        <f t="shared" si="151"/>
        <v>90</v>
      </c>
      <c r="M508" s="159">
        <f t="shared" si="141"/>
        <v>1.00639174</v>
      </c>
      <c r="N508" s="159">
        <f t="shared" ca="1" si="142"/>
        <v>1.013642259</v>
      </c>
      <c r="O508" s="158">
        <f t="shared" si="152"/>
        <v>0</v>
      </c>
      <c r="P508" s="155">
        <f t="shared" ca="1" si="143"/>
        <v>12917.99146969</v>
      </c>
      <c r="Q508" s="160">
        <f t="shared" si="144"/>
        <v>0</v>
      </c>
      <c r="R508" s="155">
        <f t="shared" si="145"/>
        <v>0</v>
      </c>
      <c r="S508" s="161" t="str">
        <f t="shared" si="153"/>
        <v>A+J=</v>
      </c>
      <c r="T508" s="156">
        <f t="shared" si="154"/>
        <v>44179</v>
      </c>
      <c r="U508" s="3"/>
      <c r="V508" s="3"/>
      <c r="W508" s="50"/>
      <c r="X508" s="50"/>
      <c r="Y508" s="22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ht="12.75" x14ac:dyDescent="0.2">
      <c r="A509" s="151">
        <f t="shared" si="146"/>
        <v>44126</v>
      </c>
      <c r="B509" s="152">
        <f t="shared" ca="1" si="155"/>
        <v>959967.63986266998</v>
      </c>
      <c r="C509" s="153">
        <f t="shared" si="147"/>
        <v>946910</v>
      </c>
      <c r="D509" s="154">
        <f ca="1">IF(A509&lt;$B$1,VLOOKUP(A509,[1]DI!$A$4:$B$15000,2,FALSE),0)</f>
        <v>1.9000000000000006E-2</v>
      </c>
      <c r="E509" s="155">
        <f t="shared" ca="1" si="156"/>
        <v>1.0000746899999999</v>
      </c>
      <c r="F509" s="155">
        <f ca="1">(TRUNC(PRODUCT($E$12:$E508),16))</f>
        <v>1.0553413043292399</v>
      </c>
      <c r="G509" s="155">
        <f t="shared" ca="1" si="157"/>
        <v>1.04771426168966</v>
      </c>
      <c r="H509" s="155">
        <f t="shared" ca="1" si="158"/>
        <v>1.0072797</v>
      </c>
      <c r="I509" s="154">
        <f t="shared" si="148"/>
        <v>1.7999999999999999E-2</v>
      </c>
      <c r="J509" s="156">
        <f t="shared" si="149"/>
        <v>43997</v>
      </c>
      <c r="K509" s="157">
        <f t="shared" si="150"/>
        <v>91</v>
      </c>
      <c r="L509" s="158">
        <f t="shared" si="151"/>
        <v>91</v>
      </c>
      <c r="M509" s="159">
        <f t="shared" si="141"/>
        <v>1.006462988</v>
      </c>
      <c r="N509" s="159">
        <f t="shared" ca="1" si="142"/>
        <v>1.013789737</v>
      </c>
      <c r="O509" s="158">
        <f t="shared" si="152"/>
        <v>0</v>
      </c>
      <c r="P509" s="155">
        <f t="shared" ca="1" si="143"/>
        <v>13057.639862669999</v>
      </c>
      <c r="Q509" s="160">
        <f t="shared" si="144"/>
        <v>0</v>
      </c>
      <c r="R509" s="155">
        <f t="shared" si="145"/>
        <v>0</v>
      </c>
      <c r="S509" s="161" t="str">
        <f t="shared" si="153"/>
        <v>A+J=</v>
      </c>
      <c r="T509" s="156">
        <f t="shared" si="154"/>
        <v>44179</v>
      </c>
      <c r="U509" s="3"/>
      <c r="V509" s="3"/>
      <c r="W509" s="50"/>
      <c r="X509" s="50"/>
      <c r="Y509" s="22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ht="12.75" x14ac:dyDescent="0.2">
      <c r="A510" s="151">
        <f t="shared" si="146"/>
        <v>44127</v>
      </c>
      <c r="B510" s="152">
        <f t="shared" ca="1" si="155"/>
        <v>960107.30340621003</v>
      </c>
      <c r="C510" s="153">
        <f t="shared" si="147"/>
        <v>946910</v>
      </c>
      <c r="D510" s="154">
        <f ca="1">IF(A510&lt;$B$1,VLOOKUP(A510,[1]DI!$A$4:$B$15000,2,FALSE),0)</f>
        <v>1.9000000000000006E-2</v>
      </c>
      <c r="E510" s="155">
        <f t="shared" ca="1" si="156"/>
        <v>1.0000746899999999</v>
      </c>
      <c r="F510" s="155">
        <f ca="1">(TRUNC(PRODUCT($E$12:$E509),16))</f>
        <v>1.05542012777126</v>
      </c>
      <c r="G510" s="155">
        <f t="shared" ca="1" si="157"/>
        <v>1.04771426168966</v>
      </c>
      <c r="H510" s="155">
        <f t="shared" ca="1" si="158"/>
        <v>1.00735493</v>
      </c>
      <c r="I510" s="154">
        <f t="shared" si="148"/>
        <v>1.7999999999999999E-2</v>
      </c>
      <c r="J510" s="156">
        <f t="shared" si="149"/>
        <v>43997</v>
      </c>
      <c r="K510" s="157">
        <f t="shared" si="150"/>
        <v>92</v>
      </c>
      <c r="L510" s="158">
        <f t="shared" si="151"/>
        <v>92</v>
      </c>
      <c r="M510" s="159">
        <f t="shared" si="141"/>
        <v>1.0065342420000001</v>
      </c>
      <c r="N510" s="159">
        <f t="shared" ca="1" si="142"/>
        <v>1.0139372310000001</v>
      </c>
      <c r="O510" s="158">
        <f t="shared" si="152"/>
        <v>0</v>
      </c>
      <c r="P510" s="155">
        <f t="shared" ca="1" si="143"/>
        <v>13197.30340621</v>
      </c>
      <c r="Q510" s="160">
        <f t="shared" si="144"/>
        <v>0</v>
      </c>
      <c r="R510" s="155">
        <f t="shared" si="145"/>
        <v>0</v>
      </c>
      <c r="S510" s="161" t="str">
        <f t="shared" si="153"/>
        <v>A+J=</v>
      </c>
      <c r="T510" s="156">
        <f t="shared" si="154"/>
        <v>44179</v>
      </c>
      <c r="U510" s="3"/>
      <c r="V510" s="3"/>
      <c r="W510" s="50"/>
      <c r="X510" s="50"/>
      <c r="Y510" s="22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ht="12.75" x14ac:dyDescent="0.2">
      <c r="A511" s="151">
        <f t="shared" si="146"/>
        <v>44128</v>
      </c>
      <c r="B511" s="152">
        <f t="shared" ca="1" si="155"/>
        <v>960246.99062249996</v>
      </c>
      <c r="C511" s="153">
        <f t="shared" si="147"/>
        <v>946910</v>
      </c>
      <c r="D511" s="154">
        <f ca="1">IF(A511&lt;$B$1,VLOOKUP(A511,[1]DI!$A$4:$B$15000,2,FALSE),0)</f>
        <v>0</v>
      </c>
      <c r="E511" s="155">
        <f t="shared" ca="1" si="156"/>
        <v>1</v>
      </c>
      <c r="F511" s="155">
        <f ca="1">(TRUNC(PRODUCT($E$12:$E510),16))</f>
        <v>1.0554989571006099</v>
      </c>
      <c r="G511" s="155">
        <f t="shared" ca="1" si="157"/>
        <v>1.04771426168966</v>
      </c>
      <c r="H511" s="155">
        <f t="shared" ca="1" si="158"/>
        <v>1.0074301699999999</v>
      </c>
      <c r="I511" s="154">
        <f t="shared" si="148"/>
        <v>1.7999999999999999E-2</v>
      </c>
      <c r="J511" s="156">
        <f t="shared" si="149"/>
        <v>43997</v>
      </c>
      <c r="K511" s="157">
        <f t="shared" si="150"/>
        <v>92</v>
      </c>
      <c r="L511" s="158">
        <f t="shared" si="151"/>
        <v>93</v>
      </c>
      <c r="M511" s="159">
        <f t="shared" si="141"/>
        <v>1.0066055</v>
      </c>
      <c r="N511" s="159">
        <f t="shared" ca="1" si="142"/>
        <v>1.0140847500000001</v>
      </c>
      <c r="O511" s="158">
        <f t="shared" si="152"/>
        <v>0</v>
      </c>
      <c r="P511" s="155">
        <f t="shared" ca="1" si="143"/>
        <v>13336.9906225</v>
      </c>
      <c r="Q511" s="160">
        <f t="shared" si="144"/>
        <v>0</v>
      </c>
      <c r="R511" s="155">
        <f t="shared" si="145"/>
        <v>0</v>
      </c>
      <c r="S511" s="161" t="str">
        <f t="shared" si="153"/>
        <v>A+J=</v>
      </c>
      <c r="T511" s="156">
        <f t="shared" si="154"/>
        <v>44179</v>
      </c>
      <c r="U511" s="3"/>
      <c r="V511" s="3"/>
      <c r="W511" s="50"/>
      <c r="X511" s="50"/>
      <c r="Y511" s="22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ht="12.75" x14ac:dyDescent="0.2">
      <c r="A512" s="151">
        <f t="shared" si="146"/>
        <v>44129</v>
      </c>
      <c r="B512" s="152">
        <f t="shared" ca="1" si="155"/>
        <v>960246.99062249996</v>
      </c>
      <c r="C512" s="153">
        <f t="shared" si="147"/>
        <v>946910</v>
      </c>
      <c r="D512" s="154">
        <f ca="1">IF(A512&lt;$B$1,VLOOKUP(A512,[1]DI!$A$4:$B$15000,2,FALSE),0)</f>
        <v>0</v>
      </c>
      <c r="E512" s="155">
        <f t="shared" ca="1" si="156"/>
        <v>1</v>
      </c>
      <c r="F512" s="155">
        <f ca="1">(TRUNC(PRODUCT($E$12:$E511),16))</f>
        <v>1.0554989571006099</v>
      </c>
      <c r="G512" s="155">
        <f t="shared" ca="1" si="157"/>
        <v>1.04771426168966</v>
      </c>
      <c r="H512" s="155">
        <f t="shared" ca="1" si="158"/>
        <v>1.0074301699999999</v>
      </c>
      <c r="I512" s="154">
        <f t="shared" si="148"/>
        <v>1.7999999999999999E-2</v>
      </c>
      <c r="J512" s="156">
        <f t="shared" si="149"/>
        <v>43997</v>
      </c>
      <c r="K512" s="157">
        <f t="shared" si="150"/>
        <v>92</v>
      </c>
      <c r="L512" s="158">
        <f t="shared" si="151"/>
        <v>93</v>
      </c>
      <c r="M512" s="159">
        <f t="shared" si="141"/>
        <v>1.0066055</v>
      </c>
      <c r="N512" s="159">
        <f t="shared" ca="1" si="142"/>
        <v>1.0140847500000001</v>
      </c>
      <c r="O512" s="158">
        <f t="shared" si="152"/>
        <v>0</v>
      </c>
      <c r="P512" s="155">
        <f t="shared" ca="1" si="143"/>
        <v>13336.9906225</v>
      </c>
      <c r="Q512" s="160">
        <f t="shared" si="144"/>
        <v>0</v>
      </c>
      <c r="R512" s="155">
        <f t="shared" si="145"/>
        <v>0</v>
      </c>
      <c r="S512" s="161" t="str">
        <f t="shared" si="153"/>
        <v>A+J=</v>
      </c>
      <c r="T512" s="156">
        <f t="shared" si="154"/>
        <v>44179</v>
      </c>
      <c r="U512" s="3"/>
      <c r="V512" s="3"/>
      <c r="W512" s="50"/>
      <c r="X512" s="50"/>
      <c r="Y512" s="22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ht="12.75" x14ac:dyDescent="0.2">
      <c r="A513" s="151">
        <f t="shared" si="146"/>
        <v>44130</v>
      </c>
      <c r="B513" s="152">
        <f t="shared" ca="1" si="155"/>
        <v>960246.99062249996</v>
      </c>
      <c r="C513" s="153">
        <f t="shared" si="147"/>
        <v>946910</v>
      </c>
      <c r="D513" s="154">
        <f ca="1">IF(A513&lt;$B$1,VLOOKUP(A513,[1]DI!$A$4:$B$15000,2,FALSE),0)</f>
        <v>1.9000000000000006E-2</v>
      </c>
      <c r="E513" s="155">
        <f t="shared" ca="1" si="156"/>
        <v>1.0000746899999999</v>
      </c>
      <c r="F513" s="155">
        <f ca="1">(TRUNC(PRODUCT($E$12:$E512),16))</f>
        <v>1.0554989571006099</v>
      </c>
      <c r="G513" s="155">
        <f t="shared" ca="1" si="157"/>
        <v>1.04771426168966</v>
      </c>
      <c r="H513" s="155">
        <f t="shared" ca="1" si="158"/>
        <v>1.0074301699999999</v>
      </c>
      <c r="I513" s="154">
        <f t="shared" si="148"/>
        <v>1.7999999999999999E-2</v>
      </c>
      <c r="J513" s="156">
        <f t="shared" si="149"/>
        <v>43997</v>
      </c>
      <c r="K513" s="157">
        <f t="shared" si="150"/>
        <v>93</v>
      </c>
      <c r="L513" s="158">
        <f t="shared" si="151"/>
        <v>93</v>
      </c>
      <c r="M513" s="159">
        <f t="shared" si="141"/>
        <v>1.0066055</v>
      </c>
      <c r="N513" s="159">
        <f t="shared" ca="1" si="142"/>
        <v>1.0140847500000001</v>
      </c>
      <c r="O513" s="158">
        <f t="shared" si="152"/>
        <v>0</v>
      </c>
      <c r="P513" s="155">
        <f t="shared" ca="1" si="143"/>
        <v>13336.9906225</v>
      </c>
      <c r="Q513" s="160">
        <f t="shared" si="144"/>
        <v>0</v>
      </c>
      <c r="R513" s="155">
        <f t="shared" si="145"/>
        <v>0</v>
      </c>
      <c r="S513" s="161" t="str">
        <f t="shared" si="153"/>
        <v>A+J=</v>
      </c>
      <c r="T513" s="156">
        <f t="shared" si="154"/>
        <v>44179</v>
      </c>
      <c r="U513" s="3"/>
      <c r="V513" s="3"/>
      <c r="W513" s="50"/>
      <c r="X513" s="50"/>
      <c r="Y513" s="22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ht="12.75" x14ac:dyDescent="0.2">
      <c r="A514" s="151">
        <f t="shared" si="146"/>
        <v>44131</v>
      </c>
      <c r="B514" s="152">
        <f t="shared" ca="1" si="155"/>
        <v>960386.70245844999</v>
      </c>
      <c r="C514" s="153">
        <f t="shared" si="147"/>
        <v>946910</v>
      </c>
      <c r="D514" s="154">
        <f ca="1">IF(A514&lt;$B$1,VLOOKUP(A514,[1]DI!$A$4:$B$15000,2,FALSE),0)</f>
        <v>1.9000000000000006E-2</v>
      </c>
      <c r="E514" s="155">
        <f t="shared" ca="1" si="156"/>
        <v>1.0000746899999999</v>
      </c>
      <c r="F514" s="155">
        <f ca="1">(TRUNC(PRODUCT($E$12:$E513),16))</f>
        <v>1.0555777923177101</v>
      </c>
      <c r="G514" s="155">
        <f t="shared" ca="1" si="157"/>
        <v>1.04771426168966</v>
      </c>
      <c r="H514" s="155">
        <f t="shared" ca="1" si="158"/>
        <v>1.00750542</v>
      </c>
      <c r="I514" s="154">
        <f t="shared" si="148"/>
        <v>1.7999999999999999E-2</v>
      </c>
      <c r="J514" s="156">
        <f t="shared" si="149"/>
        <v>43997</v>
      </c>
      <c r="K514" s="157">
        <f t="shared" si="150"/>
        <v>94</v>
      </c>
      <c r="L514" s="158">
        <f t="shared" si="151"/>
        <v>94</v>
      </c>
      <c r="M514" s="159">
        <f t="shared" si="141"/>
        <v>1.006676763</v>
      </c>
      <c r="N514" s="159">
        <f t="shared" ca="1" si="142"/>
        <v>1.014232295</v>
      </c>
      <c r="O514" s="158">
        <f t="shared" si="152"/>
        <v>0</v>
      </c>
      <c r="P514" s="155">
        <f t="shared" ca="1" si="143"/>
        <v>13476.70245845</v>
      </c>
      <c r="Q514" s="160">
        <f t="shared" si="144"/>
        <v>0</v>
      </c>
      <c r="R514" s="155">
        <f t="shared" si="145"/>
        <v>0</v>
      </c>
      <c r="S514" s="161" t="str">
        <f t="shared" si="153"/>
        <v>A+J=</v>
      </c>
      <c r="T514" s="156">
        <f t="shared" si="154"/>
        <v>44179</v>
      </c>
      <c r="U514" s="3"/>
      <c r="V514" s="3"/>
      <c r="W514" s="50"/>
      <c r="X514" s="50"/>
      <c r="Y514" s="22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ht="12.75" x14ac:dyDescent="0.2">
      <c r="A515" s="151">
        <f t="shared" si="146"/>
        <v>44132</v>
      </c>
      <c r="B515" s="152">
        <f t="shared" ca="1" si="155"/>
        <v>960526.43039186997</v>
      </c>
      <c r="C515" s="153">
        <f t="shared" si="147"/>
        <v>946910</v>
      </c>
      <c r="D515" s="154">
        <f ca="1">IF(A515&lt;$B$1,VLOOKUP(A515,[1]DI!$A$4:$B$15000,2,FALSE),0)</f>
        <v>1.9000000000000006E-2</v>
      </c>
      <c r="E515" s="155">
        <f t="shared" ca="1" si="156"/>
        <v>1.0000746899999999</v>
      </c>
      <c r="F515" s="155">
        <f ca="1">(TRUNC(PRODUCT($E$12:$E514),16))</f>
        <v>1.05565663342302</v>
      </c>
      <c r="G515" s="155">
        <f t="shared" ca="1" si="157"/>
        <v>1.04771426168966</v>
      </c>
      <c r="H515" s="155">
        <f t="shared" ca="1" si="158"/>
        <v>1.0075806700000001</v>
      </c>
      <c r="I515" s="154">
        <f t="shared" si="148"/>
        <v>1.7999999999999999E-2</v>
      </c>
      <c r="J515" s="156">
        <f t="shared" si="149"/>
        <v>43997</v>
      </c>
      <c r="K515" s="157">
        <f t="shared" si="150"/>
        <v>95</v>
      </c>
      <c r="L515" s="158">
        <f t="shared" si="151"/>
        <v>95</v>
      </c>
      <c r="M515" s="159">
        <f t="shared" si="141"/>
        <v>1.006748032</v>
      </c>
      <c r="N515" s="159">
        <f t="shared" ca="1" si="142"/>
        <v>1.014379857</v>
      </c>
      <c r="O515" s="158">
        <f t="shared" si="152"/>
        <v>0</v>
      </c>
      <c r="P515" s="155">
        <f t="shared" ca="1" si="143"/>
        <v>13616.430391870001</v>
      </c>
      <c r="Q515" s="160">
        <f t="shared" si="144"/>
        <v>0</v>
      </c>
      <c r="R515" s="155">
        <f t="shared" si="145"/>
        <v>0</v>
      </c>
      <c r="S515" s="161" t="str">
        <f t="shared" si="153"/>
        <v>A+J=</v>
      </c>
      <c r="T515" s="156">
        <f t="shared" si="154"/>
        <v>44179</v>
      </c>
      <c r="U515" s="3"/>
      <c r="V515" s="3"/>
      <c r="W515" s="50"/>
      <c r="X515" s="50"/>
      <c r="Y515" s="22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ht="12.75" x14ac:dyDescent="0.2">
      <c r="A516" s="151">
        <f t="shared" si="146"/>
        <v>44133</v>
      </c>
      <c r="B516" s="152">
        <f t="shared" ca="1" si="155"/>
        <v>960666.17252893001</v>
      </c>
      <c r="C516" s="153">
        <f t="shared" si="147"/>
        <v>946910</v>
      </c>
      <c r="D516" s="154">
        <f ca="1">IF(A516&lt;$B$1,VLOOKUP(A516,[1]DI!$A$4:$B$15000,2,FALSE),0)</f>
        <v>1.9000000000000006E-2</v>
      </c>
      <c r="E516" s="155">
        <f t="shared" ca="1" si="156"/>
        <v>1.0000746899999999</v>
      </c>
      <c r="F516" s="155">
        <f ca="1">(TRUNC(PRODUCT($E$12:$E515),16))</f>
        <v>1.0557354804169701</v>
      </c>
      <c r="G516" s="155">
        <f t="shared" ca="1" si="157"/>
        <v>1.04771426168966</v>
      </c>
      <c r="H516" s="155">
        <f t="shared" ca="1" si="158"/>
        <v>1.0076559199999999</v>
      </c>
      <c r="I516" s="154">
        <f t="shared" si="148"/>
        <v>1.7999999999999999E-2</v>
      </c>
      <c r="J516" s="156">
        <f t="shared" si="149"/>
        <v>43997</v>
      </c>
      <c r="K516" s="157">
        <f t="shared" si="150"/>
        <v>96</v>
      </c>
      <c r="L516" s="158">
        <f t="shared" si="151"/>
        <v>96</v>
      </c>
      <c r="M516" s="159">
        <f t="shared" si="141"/>
        <v>1.0068193059999999</v>
      </c>
      <c r="N516" s="159">
        <f t="shared" ca="1" si="142"/>
        <v>1.0145274339999999</v>
      </c>
      <c r="O516" s="158">
        <f t="shared" si="152"/>
        <v>0</v>
      </c>
      <c r="P516" s="155">
        <f t="shared" ca="1" si="143"/>
        <v>13756.172528929999</v>
      </c>
      <c r="Q516" s="160">
        <f t="shared" si="144"/>
        <v>0</v>
      </c>
      <c r="R516" s="155">
        <f t="shared" si="145"/>
        <v>0</v>
      </c>
      <c r="S516" s="161" t="str">
        <f t="shared" si="153"/>
        <v>A+J=</v>
      </c>
      <c r="T516" s="156">
        <f t="shared" si="154"/>
        <v>44179</v>
      </c>
      <c r="U516" s="3"/>
      <c r="V516" s="3"/>
      <c r="W516" s="50"/>
      <c r="X516" s="50"/>
      <c r="Y516" s="22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ht="12.75" x14ac:dyDescent="0.2">
      <c r="A517" s="151">
        <f t="shared" si="146"/>
        <v>44134</v>
      </c>
      <c r="B517" s="152">
        <f t="shared" ca="1" si="155"/>
        <v>960805.93833876005</v>
      </c>
      <c r="C517" s="153">
        <f t="shared" si="147"/>
        <v>946910</v>
      </c>
      <c r="D517" s="154">
        <f ca="1">IF(A517&lt;$B$1,VLOOKUP(A517,[1]DI!$A$4:$B$15000,2,FALSE),0)</f>
        <v>1.9000000000000006E-2</v>
      </c>
      <c r="E517" s="155">
        <f t="shared" ca="1" si="156"/>
        <v>1.0000746899999999</v>
      </c>
      <c r="F517" s="155">
        <f ca="1">(TRUNC(PRODUCT($E$12:$E516),16))</f>
        <v>1.0558143333000001</v>
      </c>
      <c r="G517" s="155">
        <f t="shared" ca="1" si="157"/>
        <v>1.04771426168966</v>
      </c>
      <c r="H517" s="155">
        <f t="shared" ca="1" si="158"/>
        <v>1.0077311799999999</v>
      </c>
      <c r="I517" s="154">
        <f t="shared" si="148"/>
        <v>1.7999999999999999E-2</v>
      </c>
      <c r="J517" s="156">
        <f t="shared" si="149"/>
        <v>43997</v>
      </c>
      <c r="K517" s="157">
        <f t="shared" si="150"/>
        <v>97</v>
      </c>
      <c r="L517" s="158">
        <f t="shared" si="151"/>
        <v>97</v>
      </c>
      <c r="M517" s="159">
        <f t="shared" si="141"/>
        <v>1.006890584</v>
      </c>
      <c r="N517" s="159">
        <f t="shared" ca="1" si="142"/>
        <v>1.0146750360000001</v>
      </c>
      <c r="O517" s="158">
        <f t="shared" si="152"/>
        <v>0</v>
      </c>
      <c r="P517" s="155">
        <f t="shared" ca="1" si="143"/>
        <v>13895.938338759999</v>
      </c>
      <c r="Q517" s="160">
        <f t="shared" si="144"/>
        <v>0</v>
      </c>
      <c r="R517" s="155">
        <f t="shared" si="145"/>
        <v>0</v>
      </c>
      <c r="S517" s="161" t="str">
        <f t="shared" si="153"/>
        <v>A+J=</v>
      </c>
      <c r="T517" s="156">
        <f t="shared" si="154"/>
        <v>44179</v>
      </c>
      <c r="U517" s="3"/>
      <c r="V517" s="3"/>
      <c r="W517" s="50"/>
      <c r="X517" s="50"/>
      <c r="Y517" s="22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ht="12.75" x14ac:dyDescent="0.2">
      <c r="A518" s="151">
        <f t="shared" si="146"/>
        <v>44135</v>
      </c>
      <c r="B518" s="152">
        <f t="shared" ca="1" si="155"/>
        <v>960945.72971514997</v>
      </c>
      <c r="C518" s="153">
        <f t="shared" si="147"/>
        <v>946910</v>
      </c>
      <c r="D518" s="154">
        <f ca="1">IF(A518&lt;$B$1,VLOOKUP(A518,[1]DI!$A$4:$B$15000,2,FALSE),0)</f>
        <v>0</v>
      </c>
      <c r="E518" s="155">
        <f t="shared" ca="1" si="156"/>
        <v>1</v>
      </c>
      <c r="F518" s="155">
        <f ca="1">(TRUNC(PRODUCT($E$12:$E517),16))</f>
        <v>1.05589319207256</v>
      </c>
      <c r="G518" s="155">
        <f t="shared" ca="1" si="157"/>
        <v>1.04771426168966</v>
      </c>
      <c r="H518" s="155">
        <f t="shared" ca="1" si="158"/>
        <v>1.0078064499999999</v>
      </c>
      <c r="I518" s="154">
        <f t="shared" si="148"/>
        <v>1.7999999999999999E-2</v>
      </c>
      <c r="J518" s="156">
        <f t="shared" si="149"/>
        <v>43997</v>
      </c>
      <c r="K518" s="157">
        <f t="shared" si="150"/>
        <v>97</v>
      </c>
      <c r="L518" s="158">
        <f t="shared" si="151"/>
        <v>98</v>
      </c>
      <c r="M518" s="159">
        <f t="shared" si="141"/>
        <v>1.0069618680000001</v>
      </c>
      <c r="N518" s="159">
        <f t="shared" ca="1" si="142"/>
        <v>1.0148226650000001</v>
      </c>
      <c r="O518" s="158">
        <f t="shared" si="152"/>
        <v>0</v>
      </c>
      <c r="P518" s="155">
        <f t="shared" ca="1" si="143"/>
        <v>14035.729715150001</v>
      </c>
      <c r="Q518" s="160">
        <f t="shared" si="144"/>
        <v>0</v>
      </c>
      <c r="R518" s="155">
        <f t="shared" si="145"/>
        <v>0</v>
      </c>
      <c r="S518" s="161" t="str">
        <f t="shared" si="153"/>
        <v>A+J=</v>
      </c>
      <c r="T518" s="156">
        <f t="shared" si="154"/>
        <v>44179</v>
      </c>
      <c r="U518" s="3"/>
      <c r="V518" s="3"/>
      <c r="W518" s="50"/>
      <c r="X518" s="50"/>
      <c r="Y518" s="22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ht="12.75" x14ac:dyDescent="0.2">
      <c r="A519" s="151">
        <f t="shared" si="146"/>
        <v>44136</v>
      </c>
      <c r="B519" s="152">
        <f t="shared" ca="1" si="155"/>
        <v>960945.72971514997</v>
      </c>
      <c r="C519" s="153">
        <f t="shared" si="147"/>
        <v>946910</v>
      </c>
      <c r="D519" s="154">
        <f ca="1">IF(A519&lt;$B$1,VLOOKUP(A519,[1]DI!$A$4:$B$15000,2,FALSE),0)</f>
        <v>0</v>
      </c>
      <c r="E519" s="155">
        <f t="shared" ca="1" si="156"/>
        <v>1</v>
      </c>
      <c r="F519" s="155">
        <f ca="1">(TRUNC(PRODUCT($E$12:$E518),16))</f>
        <v>1.05589319207256</v>
      </c>
      <c r="G519" s="155">
        <f t="shared" ca="1" si="157"/>
        <v>1.04771426168966</v>
      </c>
      <c r="H519" s="155">
        <f t="shared" ca="1" si="158"/>
        <v>1.0078064499999999</v>
      </c>
      <c r="I519" s="154">
        <f t="shared" si="148"/>
        <v>1.7999999999999999E-2</v>
      </c>
      <c r="J519" s="156">
        <f t="shared" si="149"/>
        <v>43997</v>
      </c>
      <c r="K519" s="157">
        <f t="shared" si="150"/>
        <v>97</v>
      </c>
      <c r="L519" s="158">
        <f t="shared" si="151"/>
        <v>98</v>
      </c>
      <c r="M519" s="159">
        <f t="shared" si="141"/>
        <v>1.0069618680000001</v>
      </c>
      <c r="N519" s="159">
        <f t="shared" ca="1" si="142"/>
        <v>1.0148226650000001</v>
      </c>
      <c r="O519" s="158">
        <f t="shared" si="152"/>
        <v>0</v>
      </c>
      <c r="P519" s="155">
        <f t="shared" ca="1" si="143"/>
        <v>14035.729715150001</v>
      </c>
      <c r="Q519" s="160">
        <f t="shared" si="144"/>
        <v>0</v>
      </c>
      <c r="R519" s="155">
        <f t="shared" si="145"/>
        <v>0</v>
      </c>
      <c r="S519" s="161" t="str">
        <f t="shared" si="153"/>
        <v>A+J=</v>
      </c>
      <c r="T519" s="156">
        <f t="shared" si="154"/>
        <v>44179</v>
      </c>
      <c r="U519" s="3"/>
      <c r="V519" s="3"/>
      <c r="W519" s="50"/>
      <c r="X519" s="50"/>
      <c r="Y519" s="22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ht="12.75" x14ac:dyDescent="0.2">
      <c r="A520" s="151">
        <f t="shared" si="146"/>
        <v>44137</v>
      </c>
      <c r="B520" s="152">
        <f t="shared" ca="1" si="155"/>
        <v>960945.72971514997</v>
      </c>
      <c r="C520" s="153">
        <f t="shared" si="147"/>
        <v>946910</v>
      </c>
      <c r="D520" s="154">
        <f ca="1">IF(A520&lt;$B$1,VLOOKUP(A520,[1]DI!$A$4:$B$15000,2,FALSE),0)</f>
        <v>0</v>
      </c>
      <c r="E520" s="155">
        <f t="shared" ca="1" si="156"/>
        <v>1</v>
      </c>
      <c r="F520" s="155">
        <f ca="1">(TRUNC(PRODUCT($E$12:$E519),16))</f>
        <v>1.05589319207256</v>
      </c>
      <c r="G520" s="155">
        <f t="shared" ca="1" si="157"/>
        <v>1.04771426168966</v>
      </c>
      <c r="H520" s="155">
        <f t="shared" ca="1" si="158"/>
        <v>1.0078064499999999</v>
      </c>
      <c r="I520" s="154">
        <f t="shared" si="148"/>
        <v>1.7999999999999999E-2</v>
      </c>
      <c r="J520" s="156">
        <f t="shared" si="149"/>
        <v>43997</v>
      </c>
      <c r="K520" s="157">
        <f t="shared" si="150"/>
        <v>97</v>
      </c>
      <c r="L520" s="158">
        <f t="shared" si="151"/>
        <v>98</v>
      </c>
      <c r="M520" s="159">
        <f t="shared" si="141"/>
        <v>1.0069618680000001</v>
      </c>
      <c r="N520" s="159">
        <f t="shared" ca="1" si="142"/>
        <v>1.0148226650000001</v>
      </c>
      <c r="O520" s="158">
        <f t="shared" si="152"/>
        <v>0</v>
      </c>
      <c r="P520" s="155">
        <f t="shared" ca="1" si="143"/>
        <v>14035.729715150001</v>
      </c>
      <c r="Q520" s="160">
        <f t="shared" si="144"/>
        <v>0</v>
      </c>
      <c r="R520" s="155">
        <f t="shared" si="145"/>
        <v>0</v>
      </c>
      <c r="S520" s="161" t="str">
        <f t="shared" si="153"/>
        <v>A+J=</v>
      </c>
      <c r="T520" s="156">
        <f t="shared" si="154"/>
        <v>44179</v>
      </c>
      <c r="U520" s="3"/>
      <c r="V520" s="3"/>
      <c r="W520" s="50"/>
      <c r="X520" s="50"/>
      <c r="Y520" s="22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ht="12.75" x14ac:dyDescent="0.2">
      <c r="A521" s="151">
        <f t="shared" si="146"/>
        <v>44138</v>
      </c>
      <c r="B521" s="152">
        <f t="shared" ca="1" si="155"/>
        <v>960945.72971514997</v>
      </c>
      <c r="C521" s="153">
        <f t="shared" si="147"/>
        <v>946910</v>
      </c>
      <c r="D521" s="154">
        <f ca="1">IF(A521&lt;$B$1,VLOOKUP(A521,[1]DI!$A$4:$B$15000,2,FALSE),0)</f>
        <v>1.9000000000000006E-2</v>
      </c>
      <c r="E521" s="155">
        <f t="shared" ca="1" si="156"/>
        <v>1.0000746899999999</v>
      </c>
      <c r="F521" s="155">
        <f ca="1">(TRUNC(PRODUCT($E$12:$E520),16))</f>
        <v>1.05589319207256</v>
      </c>
      <c r="G521" s="155">
        <f t="shared" ca="1" si="157"/>
        <v>1.04771426168966</v>
      </c>
      <c r="H521" s="155">
        <f t="shared" ca="1" si="158"/>
        <v>1.0078064499999999</v>
      </c>
      <c r="I521" s="154">
        <f t="shared" si="148"/>
        <v>1.7999999999999999E-2</v>
      </c>
      <c r="J521" s="156">
        <f t="shared" si="149"/>
        <v>43997</v>
      </c>
      <c r="K521" s="157">
        <f t="shared" si="150"/>
        <v>98</v>
      </c>
      <c r="L521" s="158">
        <f t="shared" si="151"/>
        <v>98</v>
      </c>
      <c r="M521" s="159">
        <f t="shared" si="141"/>
        <v>1.0069618680000001</v>
      </c>
      <c r="N521" s="159">
        <f t="shared" ca="1" si="142"/>
        <v>1.0148226650000001</v>
      </c>
      <c r="O521" s="158">
        <f t="shared" si="152"/>
        <v>0</v>
      </c>
      <c r="P521" s="155">
        <f t="shared" ca="1" si="143"/>
        <v>14035.729715150001</v>
      </c>
      <c r="Q521" s="160">
        <f t="shared" si="144"/>
        <v>0</v>
      </c>
      <c r="R521" s="155">
        <f t="shared" si="145"/>
        <v>0</v>
      </c>
      <c r="S521" s="161" t="str">
        <f t="shared" si="153"/>
        <v>A+J=</v>
      </c>
      <c r="T521" s="156">
        <f t="shared" si="154"/>
        <v>44179</v>
      </c>
      <c r="U521" s="3"/>
      <c r="V521" s="3"/>
      <c r="W521" s="50"/>
      <c r="X521" s="50"/>
      <c r="Y521" s="22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ht="12.75" x14ac:dyDescent="0.2">
      <c r="A522" s="151">
        <f t="shared" si="146"/>
        <v>44139</v>
      </c>
      <c r="B522" s="152">
        <f t="shared" ca="1" si="155"/>
        <v>961085.53624209994</v>
      </c>
      <c r="C522" s="153">
        <f t="shared" si="147"/>
        <v>946910</v>
      </c>
      <c r="D522" s="154">
        <f ca="1">IF(A522&lt;$B$1,VLOOKUP(A522,[1]DI!$A$4:$B$15000,2,FALSE),0)</f>
        <v>1.9000000000000006E-2</v>
      </c>
      <c r="E522" s="155">
        <f t="shared" ca="1" si="156"/>
        <v>1.0000746899999999</v>
      </c>
      <c r="F522" s="155">
        <f ca="1">(TRUNC(PRODUCT($E$12:$E521),16))</f>
        <v>1.0559720567350701</v>
      </c>
      <c r="G522" s="155">
        <f t="shared" ca="1" si="157"/>
        <v>1.04771426168966</v>
      </c>
      <c r="H522" s="155">
        <f t="shared" ca="1" si="158"/>
        <v>1.0078817200000001</v>
      </c>
      <c r="I522" s="154">
        <f t="shared" si="148"/>
        <v>1.7999999999999999E-2</v>
      </c>
      <c r="J522" s="156">
        <f t="shared" si="149"/>
        <v>43997</v>
      </c>
      <c r="K522" s="157">
        <f t="shared" si="150"/>
        <v>99</v>
      </c>
      <c r="L522" s="158">
        <f t="shared" si="151"/>
        <v>99</v>
      </c>
      <c r="M522" s="159">
        <f t="shared" si="141"/>
        <v>1.007033157</v>
      </c>
      <c r="N522" s="159">
        <f t="shared" ca="1" si="142"/>
        <v>1.01497031</v>
      </c>
      <c r="O522" s="158">
        <f t="shared" si="152"/>
        <v>0</v>
      </c>
      <c r="P522" s="155">
        <f t="shared" ca="1" si="143"/>
        <v>14175.536242100001</v>
      </c>
      <c r="Q522" s="160">
        <f t="shared" si="144"/>
        <v>0</v>
      </c>
      <c r="R522" s="155">
        <f t="shared" si="145"/>
        <v>0</v>
      </c>
      <c r="S522" s="161" t="str">
        <f t="shared" si="153"/>
        <v>A+J=</v>
      </c>
      <c r="T522" s="156">
        <f t="shared" si="154"/>
        <v>44179</v>
      </c>
      <c r="U522" s="3"/>
      <c r="V522" s="3"/>
      <c r="W522" s="50"/>
      <c r="X522" s="50"/>
      <c r="Y522" s="22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ht="12.75" x14ac:dyDescent="0.2">
      <c r="A523" s="151">
        <f t="shared" si="146"/>
        <v>44140</v>
      </c>
      <c r="B523" s="152">
        <f t="shared" ca="1" si="155"/>
        <v>961225.36644180003</v>
      </c>
      <c r="C523" s="153">
        <f t="shared" si="147"/>
        <v>946910</v>
      </c>
      <c r="D523" s="154">
        <f ca="1">IF(A523&lt;$B$1,VLOOKUP(A523,[1]DI!$A$4:$B$15000,2,FALSE),0)</f>
        <v>1.9000000000000006E-2</v>
      </c>
      <c r="E523" s="155">
        <f t="shared" ca="1" si="156"/>
        <v>1.0000746899999999</v>
      </c>
      <c r="F523" s="155">
        <f ca="1">(TRUNC(PRODUCT($E$12:$E522),16))</f>
        <v>1.0560509272879901</v>
      </c>
      <c r="G523" s="155">
        <f t="shared" ca="1" si="157"/>
        <v>1.04771426168966</v>
      </c>
      <c r="H523" s="155">
        <f t="shared" ca="1" si="158"/>
        <v>1.007957</v>
      </c>
      <c r="I523" s="154">
        <f t="shared" si="148"/>
        <v>1.7999999999999999E-2</v>
      </c>
      <c r="J523" s="156">
        <f t="shared" si="149"/>
        <v>43997</v>
      </c>
      <c r="K523" s="157">
        <f t="shared" si="150"/>
        <v>100</v>
      </c>
      <c r="L523" s="158">
        <f t="shared" si="151"/>
        <v>100</v>
      </c>
      <c r="M523" s="159">
        <f t="shared" si="141"/>
        <v>1.0071044499999999</v>
      </c>
      <c r="N523" s="159">
        <f t="shared" ca="1" si="142"/>
        <v>1.0151179800000001</v>
      </c>
      <c r="O523" s="158">
        <f t="shared" si="152"/>
        <v>0</v>
      </c>
      <c r="P523" s="155">
        <f t="shared" ca="1" si="143"/>
        <v>14315.366441800001</v>
      </c>
      <c r="Q523" s="160">
        <f t="shared" si="144"/>
        <v>0</v>
      </c>
      <c r="R523" s="155">
        <f t="shared" si="145"/>
        <v>0</v>
      </c>
      <c r="S523" s="161" t="str">
        <f t="shared" si="153"/>
        <v>A+J=</v>
      </c>
      <c r="T523" s="156">
        <f t="shared" si="154"/>
        <v>44179</v>
      </c>
      <c r="U523" s="3"/>
      <c r="V523" s="3"/>
      <c r="W523" s="50"/>
      <c r="X523" s="50"/>
      <c r="Y523" s="22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ht="12.75" x14ac:dyDescent="0.2">
      <c r="A524" s="151">
        <f t="shared" si="146"/>
        <v>44141</v>
      </c>
      <c r="B524" s="152">
        <f t="shared" ca="1" si="155"/>
        <v>961365.22220805997</v>
      </c>
      <c r="C524" s="153">
        <f t="shared" si="147"/>
        <v>946910</v>
      </c>
      <c r="D524" s="154">
        <f ca="1">IF(A524&lt;$B$1,VLOOKUP(A524,[1]DI!$A$4:$B$15000,2,FALSE),0)</f>
        <v>1.9000000000000006E-2</v>
      </c>
      <c r="E524" s="155">
        <f t="shared" ca="1" si="156"/>
        <v>1.0000746899999999</v>
      </c>
      <c r="F524" s="155">
        <f ca="1">(TRUNC(PRODUCT($E$12:$E523),16))</f>
        <v>1.0561298037317499</v>
      </c>
      <c r="G524" s="155">
        <f t="shared" ca="1" si="157"/>
        <v>1.04771426168966</v>
      </c>
      <c r="H524" s="155">
        <f t="shared" ca="1" si="158"/>
        <v>1.0080322900000001</v>
      </c>
      <c r="I524" s="154">
        <f t="shared" si="148"/>
        <v>1.7999999999999999E-2</v>
      </c>
      <c r="J524" s="156">
        <f t="shared" si="149"/>
        <v>43997</v>
      </c>
      <c r="K524" s="157">
        <f t="shared" si="150"/>
        <v>101</v>
      </c>
      <c r="L524" s="158">
        <f t="shared" si="151"/>
        <v>101</v>
      </c>
      <c r="M524" s="159">
        <f t="shared" ref="M524:M587" si="159">ROUND((I524+1)^(L524/252),9)</f>
        <v>1.007175749</v>
      </c>
      <c r="N524" s="159">
        <f t="shared" ref="N524:N587" ca="1" si="160">ROUND(H524*M524,9)</f>
        <v>1.0152656769999999</v>
      </c>
      <c r="O524" s="158">
        <f t="shared" si="152"/>
        <v>0</v>
      </c>
      <c r="P524" s="155">
        <f t="shared" ref="P524:P587" ca="1" si="161">TRUNC(((N524-1)*C524),8)</f>
        <v>14455.22220806</v>
      </c>
      <c r="Q524" s="160">
        <f t="shared" ref="Q524:Q587" si="162">IF($O524&gt;0,VLOOKUP($O524,$W$12:$AC$150,7),0)</f>
        <v>0</v>
      </c>
      <c r="R524" s="155">
        <f t="shared" ref="R524:R587" si="163">IF(Q524&gt;0,TRUNC(Q524*C$12,8),0)</f>
        <v>0</v>
      </c>
      <c r="S524" s="161" t="str">
        <f t="shared" si="153"/>
        <v>A+J=</v>
      </c>
      <c r="T524" s="156">
        <f t="shared" si="154"/>
        <v>44179</v>
      </c>
      <c r="U524" s="3"/>
      <c r="V524" s="3"/>
      <c r="W524" s="50"/>
      <c r="X524" s="50"/>
      <c r="Y524" s="22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ht="12.75" x14ac:dyDescent="0.2">
      <c r="A525" s="151">
        <f t="shared" ref="A525:A588" si="164">(A524+1)</f>
        <v>44142</v>
      </c>
      <c r="B525" s="152">
        <f t="shared" ca="1" si="155"/>
        <v>961505.09217799001</v>
      </c>
      <c r="C525" s="153">
        <f t="shared" ref="C525:C588" si="165">(C524-R524)</f>
        <v>946910</v>
      </c>
      <c r="D525" s="154">
        <f ca="1">IF(A525&lt;$B$1,VLOOKUP(A525,[1]DI!$A$4:$B$15000,2,FALSE),0)</f>
        <v>0</v>
      </c>
      <c r="E525" s="155">
        <f t="shared" ca="1" si="156"/>
        <v>1</v>
      </c>
      <c r="F525" s="155">
        <f ca="1">(TRUNC(PRODUCT($E$12:$E524),16))</f>
        <v>1.0562086860667901</v>
      </c>
      <c r="G525" s="155">
        <f t="shared" ca="1" si="157"/>
        <v>1.04771426168966</v>
      </c>
      <c r="H525" s="155">
        <f t="shared" ca="1" si="158"/>
        <v>1.0081075799999999</v>
      </c>
      <c r="I525" s="154">
        <f t="shared" ref="I525:I588" si="166">I524</f>
        <v>1.7999999999999999E-2</v>
      </c>
      <c r="J525" s="156">
        <f t="shared" ref="J525:J588" si="167">IF(O524&gt;0,VLOOKUP(O524,W$12:AG$150,2),J524)</f>
        <v>43997</v>
      </c>
      <c r="K525" s="157">
        <f t="shared" ref="K525:K588" si="168">IF(A525&gt;J525,IF(NETWORKDAYS(J525,A525,$W$160:$W$544)-1=0,1,NETWORKDAYS(J525,A525,$W$160:$W$544)-1),0)</f>
        <v>101</v>
      </c>
      <c r="L525" s="158">
        <f t="shared" ref="L525:L588" si="169">IF(AND(K525=1,K524=1),1,IF(K525&gt;0,IF(K525=K524,K525+1,K525),0))</f>
        <v>102</v>
      </c>
      <c r="M525" s="159">
        <f t="shared" si="159"/>
        <v>1.0072470529999999</v>
      </c>
      <c r="N525" s="159">
        <f t="shared" ca="1" si="160"/>
        <v>1.0154133890000001</v>
      </c>
      <c r="O525" s="158">
        <f t="shared" ref="O525:O588" si="170">IF(VLOOKUP(A525,X$12:AE$150,8)=VLOOKUP(A524,X$12:AE$150,8),0,VLOOKUP(A525,X$12:AE$150,8))</f>
        <v>0</v>
      </c>
      <c r="P525" s="155">
        <f t="shared" ca="1" si="161"/>
        <v>14595.09217799</v>
      </c>
      <c r="Q525" s="160">
        <f t="shared" si="162"/>
        <v>0</v>
      </c>
      <c r="R525" s="155">
        <f t="shared" si="163"/>
        <v>0</v>
      </c>
      <c r="S525" s="161" t="str">
        <f t="shared" ref="S525:S588" si="171">IF(O524&gt;0,VLOOKUP(O524,W$12:AG$150,10),S524)</f>
        <v>A+J=</v>
      </c>
      <c r="T525" s="156">
        <f t="shared" ref="T525:T588" si="172">IF(O524&gt;0,VLOOKUP(O524,W$12:AG$150,11),T524)</f>
        <v>44179</v>
      </c>
      <c r="U525" s="3"/>
      <c r="V525" s="3"/>
      <c r="W525" s="50"/>
      <c r="X525" s="50"/>
      <c r="Y525" s="22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ht="12.75" x14ac:dyDescent="0.2">
      <c r="A526" s="151">
        <f t="shared" si="164"/>
        <v>44143</v>
      </c>
      <c r="B526" s="152">
        <f t="shared" ref="B526:B589" ca="1" si="173">IF(A526&lt;=TODAY(),C526+P526,IF(AND(A526&gt;TODAY(),A526&lt;=$B$1),IF(VLOOKUP(TODAY(),$A$10:$D$5000,4,FALSE)=0,"n.d",C526+P526),"n.d"))</f>
        <v>961505.09217799001</v>
      </c>
      <c r="C526" s="153">
        <f t="shared" si="165"/>
        <v>946910</v>
      </c>
      <c r="D526" s="154">
        <f ca="1">IF(A526&lt;$B$1,VLOOKUP(A526,[1]DI!$A$4:$B$15000,2,FALSE),0)</f>
        <v>0</v>
      </c>
      <c r="E526" s="155">
        <f t="shared" ref="E526:E589" ca="1" si="174">ROUND(((1+D526)^(1/252)),8)</f>
        <v>1</v>
      </c>
      <c r="F526" s="155">
        <f ca="1">(TRUNC(PRODUCT($E$12:$E525),16))</f>
        <v>1.0562086860667901</v>
      </c>
      <c r="G526" s="155">
        <f t="shared" ref="G526:G589" ca="1" si="175">IF(O525&gt;0,F525,G525)</f>
        <v>1.04771426168966</v>
      </c>
      <c r="H526" s="155">
        <f t="shared" ref="H526:H589" ca="1" si="176">ROUND(F526/G526,8)</f>
        <v>1.0081075799999999</v>
      </c>
      <c r="I526" s="154">
        <f t="shared" si="166"/>
        <v>1.7999999999999999E-2</v>
      </c>
      <c r="J526" s="156">
        <f t="shared" si="167"/>
        <v>43997</v>
      </c>
      <c r="K526" s="157">
        <f t="shared" si="168"/>
        <v>101</v>
      </c>
      <c r="L526" s="158">
        <f t="shared" si="169"/>
        <v>102</v>
      </c>
      <c r="M526" s="159">
        <f t="shared" si="159"/>
        <v>1.0072470529999999</v>
      </c>
      <c r="N526" s="159">
        <f t="shared" ca="1" si="160"/>
        <v>1.0154133890000001</v>
      </c>
      <c r="O526" s="158">
        <f t="shared" si="170"/>
        <v>0</v>
      </c>
      <c r="P526" s="155">
        <f t="shared" ca="1" si="161"/>
        <v>14595.09217799</v>
      </c>
      <c r="Q526" s="160">
        <f t="shared" si="162"/>
        <v>0</v>
      </c>
      <c r="R526" s="155">
        <f t="shared" si="163"/>
        <v>0</v>
      </c>
      <c r="S526" s="161" t="str">
        <f t="shared" si="171"/>
        <v>A+J=</v>
      </c>
      <c r="T526" s="156">
        <f t="shared" si="172"/>
        <v>44179</v>
      </c>
      <c r="U526" s="3"/>
      <c r="V526" s="3"/>
      <c r="W526" s="50"/>
      <c r="X526" s="50"/>
      <c r="Y526" s="22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ht="12.75" x14ac:dyDescent="0.2">
      <c r="A527" s="151">
        <f t="shared" si="164"/>
        <v>44144</v>
      </c>
      <c r="B527" s="152">
        <f t="shared" ca="1" si="173"/>
        <v>961505.09217799001</v>
      </c>
      <c r="C527" s="153">
        <f t="shared" si="165"/>
        <v>946910</v>
      </c>
      <c r="D527" s="154">
        <f ca="1">IF(A527&lt;$B$1,VLOOKUP(A527,[1]DI!$A$4:$B$15000,2,FALSE),0)</f>
        <v>1.9000000000000006E-2</v>
      </c>
      <c r="E527" s="155">
        <f t="shared" ca="1" si="174"/>
        <v>1.0000746899999999</v>
      </c>
      <c r="F527" s="155">
        <f ca="1">(TRUNC(PRODUCT($E$12:$E526),16))</f>
        <v>1.0562086860667901</v>
      </c>
      <c r="G527" s="155">
        <f t="shared" ca="1" si="175"/>
        <v>1.04771426168966</v>
      </c>
      <c r="H527" s="155">
        <f t="shared" ca="1" si="176"/>
        <v>1.0081075799999999</v>
      </c>
      <c r="I527" s="154">
        <f t="shared" si="166"/>
        <v>1.7999999999999999E-2</v>
      </c>
      <c r="J527" s="156">
        <f t="shared" si="167"/>
        <v>43997</v>
      </c>
      <c r="K527" s="157">
        <f t="shared" si="168"/>
        <v>102</v>
      </c>
      <c r="L527" s="158">
        <f t="shared" si="169"/>
        <v>102</v>
      </c>
      <c r="M527" s="159">
        <f t="shared" si="159"/>
        <v>1.0072470529999999</v>
      </c>
      <c r="N527" s="159">
        <f t="shared" ca="1" si="160"/>
        <v>1.0154133890000001</v>
      </c>
      <c r="O527" s="158">
        <f t="shared" si="170"/>
        <v>0</v>
      </c>
      <c r="P527" s="155">
        <f t="shared" ca="1" si="161"/>
        <v>14595.09217799</v>
      </c>
      <c r="Q527" s="160">
        <f t="shared" si="162"/>
        <v>0</v>
      </c>
      <c r="R527" s="155">
        <f t="shared" si="163"/>
        <v>0</v>
      </c>
      <c r="S527" s="161" t="str">
        <f t="shared" si="171"/>
        <v>A+J=</v>
      </c>
      <c r="T527" s="156">
        <f t="shared" si="172"/>
        <v>44179</v>
      </c>
      <c r="U527" s="3"/>
      <c r="V527" s="3"/>
      <c r="W527" s="50"/>
      <c r="X527" s="50"/>
      <c r="Y527" s="22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ht="12.75" x14ac:dyDescent="0.2">
      <c r="A528" s="151">
        <f t="shared" si="164"/>
        <v>44145</v>
      </c>
      <c r="B528" s="152">
        <f t="shared" ca="1" si="173"/>
        <v>961644.97729846998</v>
      </c>
      <c r="C528" s="153">
        <f t="shared" si="165"/>
        <v>946910</v>
      </c>
      <c r="D528" s="154">
        <f ca="1">IF(A528&lt;$B$1,VLOOKUP(A528,[1]DI!$A$4:$B$15000,2,FALSE),0)</f>
        <v>1.9000000000000006E-2</v>
      </c>
      <c r="E528" s="155">
        <f t="shared" ca="1" si="174"/>
        <v>1.0000746899999999</v>
      </c>
      <c r="F528" s="155">
        <f ca="1">(TRUNC(PRODUCT($E$12:$E527),16))</f>
        <v>1.05628757429355</v>
      </c>
      <c r="G528" s="155">
        <f t="shared" ca="1" si="175"/>
        <v>1.04771426168966</v>
      </c>
      <c r="H528" s="155">
        <f t="shared" ca="1" si="176"/>
        <v>1.00818287</v>
      </c>
      <c r="I528" s="154">
        <f t="shared" si="166"/>
        <v>1.7999999999999999E-2</v>
      </c>
      <c r="J528" s="156">
        <f t="shared" si="167"/>
        <v>43997</v>
      </c>
      <c r="K528" s="157">
        <f t="shared" si="168"/>
        <v>103</v>
      </c>
      <c r="L528" s="158">
        <f t="shared" si="169"/>
        <v>103</v>
      </c>
      <c r="M528" s="159">
        <f t="shared" si="159"/>
        <v>1.0073183619999999</v>
      </c>
      <c r="N528" s="159">
        <f t="shared" ca="1" si="160"/>
        <v>1.0155611170000001</v>
      </c>
      <c r="O528" s="158">
        <f t="shared" si="170"/>
        <v>0</v>
      </c>
      <c r="P528" s="155">
        <f t="shared" ca="1" si="161"/>
        <v>14734.977298469999</v>
      </c>
      <c r="Q528" s="160">
        <f t="shared" si="162"/>
        <v>0</v>
      </c>
      <c r="R528" s="155">
        <f t="shared" si="163"/>
        <v>0</v>
      </c>
      <c r="S528" s="161" t="str">
        <f t="shared" si="171"/>
        <v>A+J=</v>
      </c>
      <c r="T528" s="156">
        <f t="shared" si="172"/>
        <v>44179</v>
      </c>
      <c r="U528" s="3"/>
      <c r="V528" s="3"/>
      <c r="W528" s="50"/>
      <c r="X528" s="50"/>
      <c r="Y528" s="22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ht="12.75" x14ac:dyDescent="0.2">
      <c r="A529" s="151">
        <f t="shared" si="164"/>
        <v>44146</v>
      </c>
      <c r="B529" s="152">
        <f t="shared" ca="1" si="173"/>
        <v>961784.88703860994</v>
      </c>
      <c r="C529" s="153">
        <f t="shared" si="165"/>
        <v>946910</v>
      </c>
      <c r="D529" s="154">
        <f ca="1">IF(A529&lt;$B$1,VLOOKUP(A529,[1]DI!$A$4:$B$15000,2,FALSE),0)</f>
        <v>1.9000000000000006E-2</v>
      </c>
      <c r="E529" s="155">
        <f t="shared" ca="1" si="174"/>
        <v>1.0000746899999999</v>
      </c>
      <c r="F529" s="155">
        <f ca="1">(TRUNC(PRODUCT($E$12:$E528),16))</f>
        <v>1.0563664684124801</v>
      </c>
      <c r="G529" s="155">
        <f t="shared" ca="1" si="175"/>
        <v>1.04771426168966</v>
      </c>
      <c r="H529" s="155">
        <f t="shared" ca="1" si="176"/>
        <v>1.00825817</v>
      </c>
      <c r="I529" s="154">
        <f t="shared" si="166"/>
        <v>1.7999999999999999E-2</v>
      </c>
      <c r="J529" s="156">
        <f t="shared" si="167"/>
        <v>43997</v>
      </c>
      <c r="K529" s="157">
        <f t="shared" si="168"/>
        <v>104</v>
      </c>
      <c r="L529" s="158">
        <f t="shared" si="169"/>
        <v>104</v>
      </c>
      <c r="M529" s="159">
        <f t="shared" si="159"/>
        <v>1.0073896760000001</v>
      </c>
      <c r="N529" s="159">
        <f t="shared" ca="1" si="160"/>
        <v>1.015708871</v>
      </c>
      <c r="O529" s="158">
        <f t="shared" si="170"/>
        <v>0</v>
      </c>
      <c r="P529" s="155">
        <f t="shared" ca="1" si="161"/>
        <v>14874.887038610001</v>
      </c>
      <c r="Q529" s="160">
        <f t="shared" si="162"/>
        <v>0</v>
      </c>
      <c r="R529" s="155">
        <f t="shared" si="163"/>
        <v>0</v>
      </c>
      <c r="S529" s="161" t="str">
        <f t="shared" si="171"/>
        <v>A+J=</v>
      </c>
      <c r="T529" s="156">
        <f t="shared" si="172"/>
        <v>44179</v>
      </c>
      <c r="U529" s="3"/>
      <c r="V529" s="3"/>
      <c r="W529" s="50"/>
      <c r="X529" s="50"/>
      <c r="Y529" s="22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ht="12.75" x14ac:dyDescent="0.2">
      <c r="A530" s="151">
        <f t="shared" si="164"/>
        <v>44147</v>
      </c>
      <c r="B530" s="152">
        <f t="shared" ca="1" si="173"/>
        <v>961924.82139841001</v>
      </c>
      <c r="C530" s="153">
        <f t="shared" si="165"/>
        <v>946910</v>
      </c>
      <c r="D530" s="154">
        <f ca="1">IF(A530&lt;$B$1,VLOOKUP(A530,[1]DI!$A$4:$B$15000,2,FALSE),0)</f>
        <v>1.9000000000000006E-2</v>
      </c>
      <c r="E530" s="155">
        <f t="shared" ca="1" si="174"/>
        <v>1.0000746899999999</v>
      </c>
      <c r="F530" s="155">
        <f ca="1">(TRUNC(PRODUCT($E$12:$E529),16))</f>
        <v>1.0564453684240001</v>
      </c>
      <c r="G530" s="155">
        <f t="shared" ca="1" si="175"/>
        <v>1.04771426168966</v>
      </c>
      <c r="H530" s="155">
        <f t="shared" ca="1" si="176"/>
        <v>1.0083334799999999</v>
      </c>
      <c r="I530" s="154">
        <f t="shared" si="166"/>
        <v>1.7999999999999999E-2</v>
      </c>
      <c r="J530" s="156">
        <f t="shared" si="167"/>
        <v>43997</v>
      </c>
      <c r="K530" s="157">
        <f t="shared" si="168"/>
        <v>105</v>
      </c>
      <c r="L530" s="158">
        <f t="shared" si="169"/>
        <v>105</v>
      </c>
      <c r="M530" s="159">
        <f t="shared" si="159"/>
        <v>1.007460995</v>
      </c>
      <c r="N530" s="159">
        <f t="shared" ca="1" si="160"/>
        <v>1.015856651</v>
      </c>
      <c r="O530" s="158">
        <f t="shared" si="170"/>
        <v>0</v>
      </c>
      <c r="P530" s="155">
        <f t="shared" ca="1" si="161"/>
        <v>15014.82139841</v>
      </c>
      <c r="Q530" s="160">
        <f t="shared" si="162"/>
        <v>0</v>
      </c>
      <c r="R530" s="155">
        <f t="shared" si="163"/>
        <v>0</v>
      </c>
      <c r="S530" s="161" t="str">
        <f t="shared" si="171"/>
        <v>A+J=</v>
      </c>
      <c r="T530" s="156">
        <f t="shared" si="172"/>
        <v>44179</v>
      </c>
      <c r="U530" s="3"/>
      <c r="V530" s="3"/>
      <c r="W530" s="50"/>
      <c r="X530" s="50"/>
      <c r="Y530" s="22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ht="12.75" x14ac:dyDescent="0.2">
      <c r="A531" s="151">
        <f t="shared" si="164"/>
        <v>44148</v>
      </c>
      <c r="B531" s="152">
        <f t="shared" ca="1" si="173"/>
        <v>962064.77090877004</v>
      </c>
      <c r="C531" s="153">
        <f t="shared" si="165"/>
        <v>946910</v>
      </c>
      <c r="D531" s="154">
        <f ca="1">IF(A531&lt;$B$1,VLOOKUP(A531,[1]DI!$A$4:$B$15000,2,FALSE),0)</f>
        <v>1.9000000000000006E-2</v>
      </c>
      <c r="E531" s="155">
        <f t="shared" ca="1" si="174"/>
        <v>1.0000746899999999</v>
      </c>
      <c r="F531" s="155">
        <f ca="1">(TRUNC(PRODUCT($E$12:$E530),16))</f>
        <v>1.0565242743285701</v>
      </c>
      <c r="G531" s="155">
        <f t="shared" ca="1" si="175"/>
        <v>1.04771426168966</v>
      </c>
      <c r="H531" s="155">
        <f t="shared" ca="1" si="176"/>
        <v>1.0084087900000001</v>
      </c>
      <c r="I531" s="154">
        <f t="shared" si="166"/>
        <v>1.7999999999999999E-2</v>
      </c>
      <c r="J531" s="156">
        <f t="shared" si="167"/>
        <v>43997</v>
      </c>
      <c r="K531" s="157">
        <f t="shared" si="168"/>
        <v>106</v>
      </c>
      <c r="L531" s="158">
        <f t="shared" si="169"/>
        <v>106</v>
      </c>
      <c r="M531" s="159">
        <f t="shared" si="159"/>
        <v>1.0075323190000001</v>
      </c>
      <c r="N531" s="159">
        <f t="shared" ca="1" si="160"/>
        <v>1.016004447</v>
      </c>
      <c r="O531" s="158">
        <f t="shared" si="170"/>
        <v>0</v>
      </c>
      <c r="P531" s="155">
        <f t="shared" ca="1" si="161"/>
        <v>15154.77090877</v>
      </c>
      <c r="Q531" s="160">
        <f t="shared" si="162"/>
        <v>0</v>
      </c>
      <c r="R531" s="155">
        <f t="shared" si="163"/>
        <v>0</v>
      </c>
      <c r="S531" s="161" t="str">
        <f t="shared" si="171"/>
        <v>A+J=</v>
      </c>
      <c r="T531" s="156">
        <f t="shared" si="172"/>
        <v>44179</v>
      </c>
      <c r="U531" s="3"/>
      <c r="V531" s="3"/>
      <c r="W531" s="50"/>
      <c r="X531" s="50"/>
      <c r="Y531" s="22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ht="12.75" x14ac:dyDescent="0.2">
      <c r="A532" s="151">
        <f t="shared" si="164"/>
        <v>44149</v>
      </c>
      <c r="B532" s="152">
        <f t="shared" ca="1" si="173"/>
        <v>962204.74409187003</v>
      </c>
      <c r="C532" s="153">
        <f t="shared" si="165"/>
        <v>946910</v>
      </c>
      <c r="D532" s="154">
        <f ca="1">IF(A532&lt;$B$1,VLOOKUP(A532,[1]DI!$A$4:$B$15000,2,FALSE),0)</f>
        <v>0</v>
      </c>
      <c r="E532" s="155">
        <f t="shared" ca="1" si="174"/>
        <v>1</v>
      </c>
      <c r="F532" s="155">
        <f ca="1">(TRUNC(PRODUCT($E$12:$E531),16))</f>
        <v>1.0566031861266201</v>
      </c>
      <c r="G532" s="155">
        <f t="shared" ca="1" si="175"/>
        <v>1.04771426168966</v>
      </c>
      <c r="H532" s="155">
        <f t="shared" ca="1" si="176"/>
        <v>1.0084841099999999</v>
      </c>
      <c r="I532" s="154">
        <f t="shared" si="166"/>
        <v>1.7999999999999999E-2</v>
      </c>
      <c r="J532" s="156">
        <f t="shared" si="167"/>
        <v>43997</v>
      </c>
      <c r="K532" s="157">
        <f t="shared" si="168"/>
        <v>106</v>
      </c>
      <c r="L532" s="158">
        <f t="shared" si="169"/>
        <v>107</v>
      </c>
      <c r="M532" s="159">
        <f t="shared" si="159"/>
        <v>1.0076036479999999</v>
      </c>
      <c r="N532" s="159">
        <f t="shared" ca="1" si="160"/>
        <v>1.0161522679999999</v>
      </c>
      <c r="O532" s="158">
        <f t="shared" si="170"/>
        <v>0</v>
      </c>
      <c r="P532" s="155">
        <f t="shared" ca="1" si="161"/>
        <v>15294.744091869999</v>
      </c>
      <c r="Q532" s="160">
        <f t="shared" si="162"/>
        <v>0</v>
      </c>
      <c r="R532" s="155">
        <f t="shared" si="163"/>
        <v>0</v>
      </c>
      <c r="S532" s="161" t="str">
        <f t="shared" si="171"/>
        <v>A+J=</v>
      </c>
      <c r="T532" s="156">
        <f t="shared" si="172"/>
        <v>44179</v>
      </c>
      <c r="U532" s="3"/>
      <c r="V532" s="3"/>
      <c r="W532" s="50"/>
      <c r="X532" s="50"/>
      <c r="Y532" s="22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ht="12.75" x14ac:dyDescent="0.2">
      <c r="A533" s="151">
        <f t="shared" si="164"/>
        <v>44150</v>
      </c>
      <c r="B533" s="152">
        <f t="shared" ca="1" si="173"/>
        <v>962204.74409187003</v>
      </c>
      <c r="C533" s="153">
        <f t="shared" si="165"/>
        <v>946910</v>
      </c>
      <c r="D533" s="154">
        <f ca="1">IF(A533&lt;$B$1,VLOOKUP(A533,[1]DI!$A$4:$B$15000,2,FALSE),0)</f>
        <v>0</v>
      </c>
      <c r="E533" s="155">
        <f t="shared" ca="1" si="174"/>
        <v>1</v>
      </c>
      <c r="F533" s="155">
        <f ca="1">(TRUNC(PRODUCT($E$12:$E532),16))</f>
        <v>1.0566031861266201</v>
      </c>
      <c r="G533" s="155">
        <f t="shared" ca="1" si="175"/>
        <v>1.04771426168966</v>
      </c>
      <c r="H533" s="155">
        <f t="shared" ca="1" si="176"/>
        <v>1.0084841099999999</v>
      </c>
      <c r="I533" s="154">
        <f t="shared" si="166"/>
        <v>1.7999999999999999E-2</v>
      </c>
      <c r="J533" s="156">
        <f t="shared" si="167"/>
        <v>43997</v>
      </c>
      <c r="K533" s="157">
        <f t="shared" si="168"/>
        <v>106</v>
      </c>
      <c r="L533" s="158">
        <f t="shared" si="169"/>
        <v>107</v>
      </c>
      <c r="M533" s="159">
        <f t="shared" si="159"/>
        <v>1.0076036479999999</v>
      </c>
      <c r="N533" s="159">
        <f t="shared" ca="1" si="160"/>
        <v>1.0161522679999999</v>
      </c>
      <c r="O533" s="158">
        <f t="shared" si="170"/>
        <v>0</v>
      </c>
      <c r="P533" s="155">
        <f t="shared" ca="1" si="161"/>
        <v>15294.744091869999</v>
      </c>
      <c r="Q533" s="160">
        <f t="shared" si="162"/>
        <v>0</v>
      </c>
      <c r="R533" s="155">
        <f t="shared" si="163"/>
        <v>0</v>
      </c>
      <c r="S533" s="161" t="str">
        <f t="shared" si="171"/>
        <v>A+J=</v>
      </c>
      <c r="T533" s="156">
        <f t="shared" si="172"/>
        <v>44179</v>
      </c>
      <c r="U533" s="3"/>
      <c r="V533" s="3"/>
      <c r="W533" s="50"/>
      <c r="X533" s="51"/>
      <c r="Y533" s="22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ht="12.75" x14ac:dyDescent="0.2">
      <c r="A534" s="151">
        <f t="shared" si="164"/>
        <v>44151</v>
      </c>
      <c r="B534" s="152">
        <f t="shared" ca="1" si="173"/>
        <v>962204.74409187003</v>
      </c>
      <c r="C534" s="153">
        <f t="shared" si="165"/>
        <v>946910</v>
      </c>
      <c r="D534" s="154">
        <f ca="1">IF(A534&lt;$B$1,VLOOKUP(A534,[1]DI!$A$4:$B$15000,2,FALSE),0)</f>
        <v>1.9000000000000006E-2</v>
      </c>
      <c r="E534" s="155">
        <f t="shared" ca="1" si="174"/>
        <v>1.0000746899999999</v>
      </c>
      <c r="F534" s="155">
        <f ca="1">(TRUNC(PRODUCT($E$12:$E533),16))</f>
        <v>1.0566031861266201</v>
      </c>
      <c r="G534" s="155">
        <f t="shared" ca="1" si="175"/>
        <v>1.04771426168966</v>
      </c>
      <c r="H534" s="155">
        <f t="shared" ca="1" si="176"/>
        <v>1.0084841099999999</v>
      </c>
      <c r="I534" s="154">
        <f t="shared" si="166"/>
        <v>1.7999999999999999E-2</v>
      </c>
      <c r="J534" s="156">
        <f t="shared" si="167"/>
        <v>43997</v>
      </c>
      <c r="K534" s="157">
        <f t="shared" si="168"/>
        <v>107</v>
      </c>
      <c r="L534" s="158">
        <f t="shared" si="169"/>
        <v>107</v>
      </c>
      <c r="M534" s="159">
        <f t="shared" si="159"/>
        <v>1.0076036479999999</v>
      </c>
      <c r="N534" s="159">
        <f t="shared" ca="1" si="160"/>
        <v>1.0161522679999999</v>
      </c>
      <c r="O534" s="158">
        <f t="shared" si="170"/>
        <v>0</v>
      </c>
      <c r="P534" s="155">
        <f t="shared" ca="1" si="161"/>
        <v>15294.744091869999</v>
      </c>
      <c r="Q534" s="160">
        <f t="shared" si="162"/>
        <v>0</v>
      </c>
      <c r="R534" s="155">
        <f t="shared" si="163"/>
        <v>0</v>
      </c>
      <c r="S534" s="161" t="str">
        <f t="shared" si="171"/>
        <v>A+J=</v>
      </c>
      <c r="T534" s="156">
        <f t="shared" si="172"/>
        <v>44179</v>
      </c>
      <c r="U534" s="3"/>
      <c r="V534" s="3"/>
      <c r="W534" s="50"/>
      <c r="X534" s="50"/>
      <c r="Y534" s="22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ht="12.75" x14ac:dyDescent="0.2">
      <c r="A535" s="151">
        <f t="shared" si="164"/>
        <v>44152</v>
      </c>
      <c r="B535" s="152">
        <f t="shared" ca="1" si="173"/>
        <v>962344.74284156004</v>
      </c>
      <c r="C535" s="153">
        <f t="shared" si="165"/>
        <v>946910</v>
      </c>
      <c r="D535" s="154">
        <f ca="1">IF(A535&lt;$B$1,VLOOKUP(A535,[1]DI!$A$4:$B$15000,2,FALSE),0)</f>
        <v>1.9000000000000006E-2</v>
      </c>
      <c r="E535" s="155">
        <f t="shared" ca="1" si="174"/>
        <v>1.0000746899999999</v>
      </c>
      <c r="F535" s="155">
        <f ca="1">(TRUNC(PRODUCT($E$12:$E534),16))</f>
        <v>1.0566821038185901</v>
      </c>
      <c r="G535" s="155">
        <f t="shared" ca="1" si="175"/>
        <v>1.04771426168966</v>
      </c>
      <c r="H535" s="155">
        <f t="shared" ca="1" si="176"/>
        <v>1.00855944</v>
      </c>
      <c r="I535" s="154">
        <f t="shared" si="166"/>
        <v>1.7999999999999999E-2</v>
      </c>
      <c r="J535" s="156">
        <f t="shared" si="167"/>
        <v>43997</v>
      </c>
      <c r="K535" s="157">
        <f t="shared" si="168"/>
        <v>108</v>
      </c>
      <c r="L535" s="158">
        <f t="shared" si="169"/>
        <v>108</v>
      </c>
      <c r="M535" s="159">
        <f t="shared" si="159"/>
        <v>1.0076749819999999</v>
      </c>
      <c r="N535" s="159">
        <f t="shared" ca="1" si="160"/>
        <v>1.016300116</v>
      </c>
      <c r="O535" s="158">
        <f t="shared" si="170"/>
        <v>0</v>
      </c>
      <c r="P535" s="155">
        <f t="shared" ca="1" si="161"/>
        <v>15434.742841560001</v>
      </c>
      <c r="Q535" s="160">
        <f t="shared" si="162"/>
        <v>0</v>
      </c>
      <c r="R535" s="155">
        <f t="shared" si="163"/>
        <v>0</v>
      </c>
      <c r="S535" s="161" t="str">
        <f t="shared" si="171"/>
        <v>A+J=</v>
      </c>
      <c r="T535" s="156">
        <f t="shared" si="172"/>
        <v>44179</v>
      </c>
      <c r="U535" s="3"/>
      <c r="V535" s="3"/>
      <c r="W535" s="50"/>
      <c r="X535" s="50"/>
      <c r="Y535" s="22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ht="12.75" x14ac:dyDescent="0.2">
      <c r="A536" s="151">
        <f t="shared" si="164"/>
        <v>44153</v>
      </c>
      <c r="B536" s="152">
        <f t="shared" ca="1" si="173"/>
        <v>962484.74632578006</v>
      </c>
      <c r="C536" s="153">
        <f t="shared" si="165"/>
        <v>946910</v>
      </c>
      <c r="D536" s="154">
        <f ca="1">IF(A536&lt;$B$1,VLOOKUP(A536,[1]DI!$A$4:$B$15000,2,FALSE),0)</f>
        <v>1.9000000000000006E-2</v>
      </c>
      <c r="E536" s="155">
        <f t="shared" ca="1" si="174"/>
        <v>1.0000746899999999</v>
      </c>
      <c r="F536" s="155">
        <f ca="1">(TRUNC(PRODUCT($E$12:$E535),16))</f>
        <v>1.05676102740492</v>
      </c>
      <c r="G536" s="155">
        <f t="shared" ca="1" si="175"/>
        <v>1.04771426168966</v>
      </c>
      <c r="H536" s="155">
        <f t="shared" ca="1" si="176"/>
        <v>1.0086347600000001</v>
      </c>
      <c r="I536" s="154">
        <f t="shared" si="166"/>
        <v>1.7999999999999999E-2</v>
      </c>
      <c r="J536" s="156">
        <f t="shared" si="167"/>
        <v>43997</v>
      </c>
      <c r="K536" s="157">
        <f t="shared" si="168"/>
        <v>109</v>
      </c>
      <c r="L536" s="158">
        <f t="shared" si="169"/>
        <v>109</v>
      </c>
      <c r="M536" s="159">
        <f t="shared" si="159"/>
        <v>1.0077463209999999</v>
      </c>
      <c r="N536" s="159">
        <f t="shared" ca="1" si="160"/>
        <v>1.0164479689999999</v>
      </c>
      <c r="O536" s="158">
        <f t="shared" si="170"/>
        <v>0</v>
      </c>
      <c r="P536" s="155">
        <f t="shared" ca="1" si="161"/>
        <v>15574.746325779999</v>
      </c>
      <c r="Q536" s="160">
        <f t="shared" si="162"/>
        <v>0</v>
      </c>
      <c r="R536" s="155">
        <f t="shared" si="163"/>
        <v>0</v>
      </c>
      <c r="S536" s="161" t="str">
        <f t="shared" si="171"/>
        <v>A+J=</v>
      </c>
      <c r="T536" s="156">
        <f t="shared" si="172"/>
        <v>44179</v>
      </c>
      <c r="U536" s="3"/>
      <c r="V536" s="3"/>
      <c r="W536" s="50"/>
      <c r="X536" s="50"/>
      <c r="Y536" s="22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ht="12.75" x14ac:dyDescent="0.2">
      <c r="A537" s="151">
        <f t="shared" si="164"/>
        <v>44154</v>
      </c>
      <c r="B537" s="152">
        <f t="shared" ca="1" si="173"/>
        <v>962624.78389878001</v>
      </c>
      <c r="C537" s="153">
        <f t="shared" si="165"/>
        <v>946910</v>
      </c>
      <c r="D537" s="154">
        <f ca="1">IF(A537&lt;$B$1,VLOOKUP(A537,[1]DI!$A$4:$B$15000,2,FALSE),0)</f>
        <v>1.9000000000000006E-2</v>
      </c>
      <c r="E537" s="155">
        <f t="shared" ca="1" si="174"/>
        <v>1.0000746899999999</v>
      </c>
      <c r="F537" s="155">
        <f ca="1">(TRUNC(PRODUCT($E$12:$E536),16))</f>
        <v>1.05683995688606</v>
      </c>
      <c r="G537" s="155">
        <f t="shared" ca="1" si="175"/>
        <v>1.04771426168966</v>
      </c>
      <c r="H537" s="155">
        <f t="shared" ca="1" si="176"/>
        <v>1.0087101000000001</v>
      </c>
      <c r="I537" s="154">
        <f t="shared" si="166"/>
        <v>1.7999999999999999E-2</v>
      </c>
      <c r="J537" s="156">
        <f t="shared" si="167"/>
        <v>43997</v>
      </c>
      <c r="K537" s="157">
        <f t="shared" si="168"/>
        <v>110</v>
      </c>
      <c r="L537" s="158">
        <f t="shared" si="169"/>
        <v>110</v>
      </c>
      <c r="M537" s="159">
        <f t="shared" si="159"/>
        <v>1.0078176649999999</v>
      </c>
      <c r="N537" s="159">
        <f t="shared" ca="1" si="160"/>
        <v>1.0165958580000001</v>
      </c>
      <c r="O537" s="158">
        <f t="shared" si="170"/>
        <v>0</v>
      </c>
      <c r="P537" s="155">
        <f t="shared" ca="1" si="161"/>
        <v>15714.783898780001</v>
      </c>
      <c r="Q537" s="160">
        <f t="shared" si="162"/>
        <v>0</v>
      </c>
      <c r="R537" s="155">
        <f t="shared" si="163"/>
        <v>0</v>
      </c>
      <c r="S537" s="161" t="str">
        <f t="shared" si="171"/>
        <v>A+J=</v>
      </c>
      <c r="T537" s="156">
        <f t="shared" si="172"/>
        <v>44179</v>
      </c>
      <c r="U537" s="3"/>
      <c r="V537" s="3"/>
      <c r="W537" s="50"/>
      <c r="X537" s="50"/>
      <c r="Y537" s="22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ht="12.75" x14ac:dyDescent="0.2">
      <c r="A538" s="151">
        <f t="shared" si="164"/>
        <v>44155</v>
      </c>
      <c r="B538" s="152">
        <f t="shared" ca="1" si="173"/>
        <v>962764.83662233001</v>
      </c>
      <c r="C538" s="153">
        <f t="shared" si="165"/>
        <v>946910</v>
      </c>
      <c r="D538" s="154">
        <f ca="1">IF(A538&lt;$B$1,VLOOKUP(A538,[1]DI!$A$4:$B$15000,2,FALSE),0)</f>
        <v>1.9000000000000006E-2</v>
      </c>
      <c r="E538" s="155">
        <f t="shared" ca="1" si="174"/>
        <v>1.0000746899999999</v>
      </c>
      <c r="F538" s="155">
        <f ca="1">(TRUNC(PRODUCT($E$12:$E537),16))</f>
        <v>1.05691889226244</v>
      </c>
      <c r="G538" s="155">
        <f t="shared" ca="1" si="175"/>
        <v>1.04771426168966</v>
      </c>
      <c r="H538" s="155">
        <f t="shared" ca="1" si="176"/>
        <v>1.00878544</v>
      </c>
      <c r="I538" s="154">
        <f t="shared" si="166"/>
        <v>1.7999999999999999E-2</v>
      </c>
      <c r="J538" s="156">
        <f t="shared" si="167"/>
        <v>43997</v>
      </c>
      <c r="K538" s="157">
        <f t="shared" si="168"/>
        <v>111</v>
      </c>
      <c r="L538" s="158">
        <f t="shared" si="169"/>
        <v>111</v>
      </c>
      <c r="M538" s="159">
        <f t="shared" si="159"/>
        <v>1.0078890149999999</v>
      </c>
      <c r="N538" s="159">
        <f t="shared" ca="1" si="160"/>
        <v>1.016743763</v>
      </c>
      <c r="O538" s="158">
        <f t="shared" si="170"/>
        <v>0</v>
      </c>
      <c r="P538" s="155">
        <f t="shared" ca="1" si="161"/>
        <v>15854.83662233</v>
      </c>
      <c r="Q538" s="160">
        <f t="shared" si="162"/>
        <v>0</v>
      </c>
      <c r="R538" s="155">
        <f t="shared" si="163"/>
        <v>0</v>
      </c>
      <c r="S538" s="161" t="str">
        <f t="shared" si="171"/>
        <v>A+J=</v>
      </c>
      <c r="T538" s="156">
        <f t="shared" si="172"/>
        <v>44179</v>
      </c>
      <c r="U538" s="3"/>
      <c r="V538" s="3"/>
      <c r="W538" s="50"/>
      <c r="X538" s="50"/>
      <c r="Y538" s="22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ht="12.75" x14ac:dyDescent="0.2">
      <c r="A539" s="151">
        <f t="shared" si="164"/>
        <v>44156</v>
      </c>
      <c r="B539" s="152">
        <f t="shared" ca="1" si="173"/>
        <v>962904.91396553</v>
      </c>
      <c r="C539" s="153">
        <f t="shared" si="165"/>
        <v>946910</v>
      </c>
      <c r="D539" s="154">
        <f ca="1">IF(A539&lt;$B$1,VLOOKUP(A539,[1]DI!$A$4:$B$15000,2,FALSE),0)</f>
        <v>0</v>
      </c>
      <c r="E539" s="155">
        <f t="shared" ca="1" si="174"/>
        <v>1</v>
      </c>
      <c r="F539" s="155">
        <f ca="1">(TRUNC(PRODUCT($E$12:$E538),16))</f>
        <v>1.0569978335345001</v>
      </c>
      <c r="G539" s="155">
        <f t="shared" ca="1" si="175"/>
        <v>1.04771426168966</v>
      </c>
      <c r="H539" s="155">
        <f t="shared" ca="1" si="176"/>
        <v>1.00886079</v>
      </c>
      <c r="I539" s="154">
        <f t="shared" si="166"/>
        <v>1.7999999999999999E-2</v>
      </c>
      <c r="J539" s="156">
        <f t="shared" si="167"/>
        <v>43997</v>
      </c>
      <c r="K539" s="157">
        <f t="shared" si="168"/>
        <v>111</v>
      </c>
      <c r="L539" s="158">
        <f t="shared" si="169"/>
        <v>112</v>
      </c>
      <c r="M539" s="159">
        <f t="shared" si="159"/>
        <v>1.0079603690000001</v>
      </c>
      <c r="N539" s="159">
        <f t="shared" ca="1" si="160"/>
        <v>1.0168916939999999</v>
      </c>
      <c r="O539" s="158">
        <f t="shared" si="170"/>
        <v>0</v>
      </c>
      <c r="P539" s="155">
        <f t="shared" ca="1" si="161"/>
        <v>15994.91396553</v>
      </c>
      <c r="Q539" s="160">
        <f t="shared" si="162"/>
        <v>0</v>
      </c>
      <c r="R539" s="155">
        <f t="shared" si="163"/>
        <v>0</v>
      </c>
      <c r="S539" s="161" t="str">
        <f t="shared" si="171"/>
        <v>A+J=</v>
      </c>
      <c r="T539" s="156">
        <f t="shared" si="172"/>
        <v>44179</v>
      </c>
      <c r="U539" s="3"/>
      <c r="V539" s="3"/>
      <c r="W539" s="50"/>
      <c r="X539" s="50"/>
      <c r="Y539" s="22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ht="12.75" x14ac:dyDescent="0.2">
      <c r="A540" s="151">
        <f t="shared" si="164"/>
        <v>44157</v>
      </c>
      <c r="B540" s="152">
        <f t="shared" ca="1" si="173"/>
        <v>962904.91396553</v>
      </c>
      <c r="C540" s="153">
        <f t="shared" si="165"/>
        <v>946910</v>
      </c>
      <c r="D540" s="154">
        <f ca="1">IF(A540&lt;$B$1,VLOOKUP(A540,[1]DI!$A$4:$B$15000,2,FALSE),0)</f>
        <v>0</v>
      </c>
      <c r="E540" s="155">
        <f t="shared" ca="1" si="174"/>
        <v>1</v>
      </c>
      <c r="F540" s="155">
        <f ca="1">(TRUNC(PRODUCT($E$12:$E539),16))</f>
        <v>1.0569978335345001</v>
      </c>
      <c r="G540" s="155">
        <f t="shared" ca="1" si="175"/>
        <v>1.04771426168966</v>
      </c>
      <c r="H540" s="155">
        <f t="shared" ca="1" si="176"/>
        <v>1.00886079</v>
      </c>
      <c r="I540" s="154">
        <f t="shared" si="166"/>
        <v>1.7999999999999999E-2</v>
      </c>
      <c r="J540" s="156">
        <f t="shared" si="167"/>
        <v>43997</v>
      </c>
      <c r="K540" s="157">
        <f t="shared" si="168"/>
        <v>111</v>
      </c>
      <c r="L540" s="158">
        <f t="shared" si="169"/>
        <v>112</v>
      </c>
      <c r="M540" s="159">
        <f t="shared" si="159"/>
        <v>1.0079603690000001</v>
      </c>
      <c r="N540" s="159">
        <f t="shared" ca="1" si="160"/>
        <v>1.0168916939999999</v>
      </c>
      <c r="O540" s="158">
        <f t="shared" si="170"/>
        <v>0</v>
      </c>
      <c r="P540" s="155">
        <f t="shared" ca="1" si="161"/>
        <v>15994.91396553</v>
      </c>
      <c r="Q540" s="160">
        <f t="shared" si="162"/>
        <v>0</v>
      </c>
      <c r="R540" s="155">
        <f t="shared" si="163"/>
        <v>0</v>
      </c>
      <c r="S540" s="161" t="str">
        <f t="shared" si="171"/>
        <v>A+J=</v>
      </c>
      <c r="T540" s="156">
        <f t="shared" si="172"/>
        <v>44179</v>
      </c>
      <c r="U540" s="3"/>
      <c r="V540" s="3"/>
      <c r="W540" s="50"/>
      <c r="X540" s="50"/>
      <c r="Y540" s="22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ht="12.75" x14ac:dyDescent="0.2">
      <c r="A541" s="151">
        <f t="shared" si="164"/>
        <v>44158</v>
      </c>
      <c r="B541" s="152">
        <f t="shared" ca="1" si="173"/>
        <v>962904.91396553</v>
      </c>
      <c r="C541" s="153">
        <f t="shared" si="165"/>
        <v>946910</v>
      </c>
      <c r="D541" s="154">
        <f ca="1">IF(A541&lt;$B$1,VLOOKUP(A541,[1]DI!$A$4:$B$15000,2,FALSE),0)</f>
        <v>1.9000000000000006E-2</v>
      </c>
      <c r="E541" s="155">
        <f t="shared" ca="1" si="174"/>
        <v>1.0000746899999999</v>
      </c>
      <c r="F541" s="155">
        <f ca="1">(TRUNC(PRODUCT($E$12:$E540),16))</f>
        <v>1.0569978335345001</v>
      </c>
      <c r="G541" s="155">
        <f t="shared" ca="1" si="175"/>
        <v>1.04771426168966</v>
      </c>
      <c r="H541" s="155">
        <f t="shared" ca="1" si="176"/>
        <v>1.00886079</v>
      </c>
      <c r="I541" s="154">
        <f t="shared" si="166"/>
        <v>1.7999999999999999E-2</v>
      </c>
      <c r="J541" s="156">
        <f t="shared" si="167"/>
        <v>43997</v>
      </c>
      <c r="K541" s="157">
        <f t="shared" si="168"/>
        <v>112</v>
      </c>
      <c r="L541" s="158">
        <f t="shared" si="169"/>
        <v>112</v>
      </c>
      <c r="M541" s="159">
        <f t="shared" si="159"/>
        <v>1.0079603690000001</v>
      </c>
      <c r="N541" s="159">
        <f t="shared" ca="1" si="160"/>
        <v>1.0168916939999999</v>
      </c>
      <c r="O541" s="158">
        <f t="shared" si="170"/>
        <v>0</v>
      </c>
      <c r="P541" s="155">
        <f t="shared" ca="1" si="161"/>
        <v>15994.91396553</v>
      </c>
      <c r="Q541" s="160">
        <f t="shared" si="162"/>
        <v>0</v>
      </c>
      <c r="R541" s="155">
        <f t="shared" si="163"/>
        <v>0</v>
      </c>
      <c r="S541" s="161" t="str">
        <f t="shared" si="171"/>
        <v>A+J=</v>
      </c>
      <c r="T541" s="156">
        <f t="shared" si="172"/>
        <v>44179</v>
      </c>
      <c r="U541" s="3"/>
      <c r="V541" s="3"/>
      <c r="W541" s="50"/>
      <c r="X541" s="50"/>
      <c r="Y541" s="22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ht="12.75" x14ac:dyDescent="0.2">
      <c r="A542" s="151">
        <f t="shared" si="164"/>
        <v>44159</v>
      </c>
      <c r="B542" s="152">
        <f t="shared" ca="1" si="173"/>
        <v>963045.00645930995</v>
      </c>
      <c r="C542" s="153">
        <f t="shared" si="165"/>
        <v>946910</v>
      </c>
      <c r="D542" s="154">
        <f ca="1">IF(A542&lt;$B$1,VLOOKUP(A542,[1]DI!$A$4:$B$15000,2,FALSE),0)</f>
        <v>1.9000000000000006E-2</v>
      </c>
      <c r="E542" s="155">
        <f t="shared" ca="1" si="174"/>
        <v>1.0000746899999999</v>
      </c>
      <c r="F542" s="155">
        <f ca="1">(TRUNC(PRODUCT($E$12:$E541),16))</f>
        <v>1.05707678070269</v>
      </c>
      <c r="G542" s="155">
        <f t="shared" ca="1" si="175"/>
        <v>1.04771426168966</v>
      </c>
      <c r="H542" s="155">
        <f t="shared" ca="1" si="176"/>
        <v>1.0089361400000001</v>
      </c>
      <c r="I542" s="154">
        <f t="shared" si="166"/>
        <v>1.7999999999999999E-2</v>
      </c>
      <c r="J542" s="156">
        <f t="shared" si="167"/>
        <v>43997</v>
      </c>
      <c r="K542" s="157">
        <f t="shared" si="168"/>
        <v>113</v>
      </c>
      <c r="L542" s="158">
        <f t="shared" si="169"/>
        <v>113</v>
      </c>
      <c r="M542" s="159">
        <f t="shared" si="159"/>
        <v>1.008031728</v>
      </c>
      <c r="N542" s="159">
        <f t="shared" ca="1" si="160"/>
        <v>1.017039641</v>
      </c>
      <c r="O542" s="158">
        <f t="shared" si="170"/>
        <v>0</v>
      </c>
      <c r="P542" s="155">
        <f t="shared" ca="1" si="161"/>
        <v>16135.00645931</v>
      </c>
      <c r="Q542" s="160">
        <f t="shared" si="162"/>
        <v>0</v>
      </c>
      <c r="R542" s="155">
        <f t="shared" si="163"/>
        <v>0</v>
      </c>
      <c r="S542" s="161" t="str">
        <f t="shared" si="171"/>
        <v>A+J=</v>
      </c>
      <c r="T542" s="156">
        <f t="shared" si="172"/>
        <v>44179</v>
      </c>
      <c r="U542" s="3"/>
      <c r="V542" s="3"/>
      <c r="W542" s="50"/>
      <c r="X542" s="51"/>
      <c r="Y542" s="22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ht="12.75" x14ac:dyDescent="0.2">
      <c r="A543" s="151">
        <f t="shared" si="164"/>
        <v>44160</v>
      </c>
      <c r="B543" s="152">
        <f t="shared" ca="1" si="173"/>
        <v>963185.12357274001</v>
      </c>
      <c r="C543" s="153">
        <f t="shared" si="165"/>
        <v>946910</v>
      </c>
      <c r="D543" s="154">
        <f ca="1">IF(A543&lt;$B$1,VLOOKUP(A543,[1]DI!$A$4:$B$15000,2,FALSE),0)</f>
        <v>1.9000000000000006E-2</v>
      </c>
      <c r="E543" s="155">
        <f t="shared" ca="1" si="174"/>
        <v>1.0000746899999999</v>
      </c>
      <c r="F543" s="155">
        <f ca="1">(TRUNC(PRODUCT($E$12:$E542),16))</f>
        <v>1.05715573376744</v>
      </c>
      <c r="G543" s="155">
        <f t="shared" ca="1" si="175"/>
        <v>1.04771426168966</v>
      </c>
      <c r="H543" s="155">
        <f t="shared" ca="1" si="176"/>
        <v>1.0090115</v>
      </c>
      <c r="I543" s="154">
        <f t="shared" si="166"/>
        <v>1.7999999999999999E-2</v>
      </c>
      <c r="J543" s="156">
        <f t="shared" si="167"/>
        <v>43997</v>
      </c>
      <c r="K543" s="157">
        <f t="shared" si="168"/>
        <v>114</v>
      </c>
      <c r="L543" s="158">
        <f t="shared" si="169"/>
        <v>114</v>
      </c>
      <c r="M543" s="159">
        <f t="shared" si="159"/>
        <v>1.0081030929999999</v>
      </c>
      <c r="N543" s="159">
        <f t="shared" ca="1" si="160"/>
        <v>1.017187614</v>
      </c>
      <c r="O543" s="158">
        <f t="shared" si="170"/>
        <v>0</v>
      </c>
      <c r="P543" s="155">
        <f t="shared" ca="1" si="161"/>
        <v>16275.12357274</v>
      </c>
      <c r="Q543" s="160">
        <f t="shared" si="162"/>
        <v>0</v>
      </c>
      <c r="R543" s="155">
        <f t="shared" si="163"/>
        <v>0</v>
      </c>
      <c r="S543" s="161" t="str">
        <f t="shared" si="171"/>
        <v>A+J=</v>
      </c>
      <c r="T543" s="156">
        <f t="shared" si="172"/>
        <v>44179</v>
      </c>
      <c r="U543" s="3"/>
      <c r="V543" s="3"/>
      <c r="W543" s="50"/>
      <c r="X543" s="50"/>
      <c r="Y543" s="22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ht="12.75" x14ac:dyDescent="0.2">
      <c r="A544" s="151">
        <f t="shared" si="164"/>
        <v>44161</v>
      </c>
      <c r="B544" s="152">
        <f t="shared" ca="1" si="173"/>
        <v>963325.25488982</v>
      </c>
      <c r="C544" s="153">
        <f t="shared" si="165"/>
        <v>946910</v>
      </c>
      <c r="D544" s="154">
        <f ca="1">IF(A544&lt;$B$1,VLOOKUP(A544,[1]DI!$A$4:$B$15000,2,FALSE),0)</f>
        <v>1.9000000000000006E-2</v>
      </c>
      <c r="E544" s="155">
        <f t="shared" ca="1" si="174"/>
        <v>1.0000746899999999</v>
      </c>
      <c r="F544" s="155">
        <f ca="1">(TRUNC(PRODUCT($E$12:$E543),16))</f>
        <v>1.0572346927292</v>
      </c>
      <c r="G544" s="155">
        <f t="shared" ca="1" si="175"/>
        <v>1.04771426168966</v>
      </c>
      <c r="H544" s="155">
        <f t="shared" ca="1" si="176"/>
        <v>1.00908686</v>
      </c>
      <c r="I544" s="154">
        <f t="shared" si="166"/>
        <v>1.7999999999999999E-2</v>
      </c>
      <c r="J544" s="156">
        <f t="shared" si="167"/>
        <v>43997</v>
      </c>
      <c r="K544" s="157">
        <f t="shared" si="168"/>
        <v>115</v>
      </c>
      <c r="L544" s="158">
        <f t="shared" si="169"/>
        <v>115</v>
      </c>
      <c r="M544" s="159">
        <f t="shared" si="159"/>
        <v>1.0081744619999999</v>
      </c>
      <c r="N544" s="159">
        <f t="shared" ca="1" si="160"/>
        <v>1.0173356019999999</v>
      </c>
      <c r="O544" s="158">
        <f t="shared" si="170"/>
        <v>0</v>
      </c>
      <c r="P544" s="155">
        <f t="shared" ca="1" si="161"/>
        <v>16415.25488982</v>
      </c>
      <c r="Q544" s="160">
        <f t="shared" si="162"/>
        <v>0</v>
      </c>
      <c r="R544" s="155">
        <f t="shared" si="163"/>
        <v>0</v>
      </c>
      <c r="S544" s="161" t="str">
        <f t="shared" si="171"/>
        <v>A+J=</v>
      </c>
      <c r="T544" s="156">
        <f t="shared" si="172"/>
        <v>44179</v>
      </c>
      <c r="U544" s="3"/>
      <c r="V544" s="3"/>
      <c r="W544" s="50"/>
      <c r="X544" s="50"/>
      <c r="Y544" s="22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ht="12.75" x14ac:dyDescent="0.2">
      <c r="A545" s="151">
        <f t="shared" si="164"/>
        <v>44162</v>
      </c>
      <c r="B545" s="152">
        <f t="shared" ca="1" si="173"/>
        <v>963465.41177345999</v>
      </c>
      <c r="C545" s="153">
        <f t="shared" si="165"/>
        <v>946910</v>
      </c>
      <c r="D545" s="154">
        <f ca="1">IF(A545&lt;$B$1,VLOOKUP(A545,[1]DI!$A$4:$B$15000,2,FALSE),0)</f>
        <v>1.9000000000000006E-2</v>
      </c>
      <c r="E545" s="155">
        <f t="shared" ca="1" si="174"/>
        <v>1.0000746899999999</v>
      </c>
      <c r="F545" s="155">
        <f ca="1">(TRUNC(PRODUCT($E$12:$E544),16))</f>
        <v>1.0573136575883999</v>
      </c>
      <c r="G545" s="155">
        <f t="shared" ca="1" si="175"/>
        <v>1.04771426168966</v>
      </c>
      <c r="H545" s="155">
        <f t="shared" ca="1" si="176"/>
        <v>1.00916223</v>
      </c>
      <c r="I545" s="154">
        <f t="shared" si="166"/>
        <v>1.7999999999999999E-2</v>
      </c>
      <c r="J545" s="156">
        <f t="shared" si="167"/>
        <v>43997</v>
      </c>
      <c r="K545" s="157">
        <f t="shared" si="168"/>
        <v>116</v>
      </c>
      <c r="L545" s="158">
        <f t="shared" si="169"/>
        <v>116</v>
      </c>
      <c r="M545" s="159">
        <f t="shared" si="159"/>
        <v>1.008245837</v>
      </c>
      <c r="N545" s="159">
        <f t="shared" ca="1" si="160"/>
        <v>1.0174836169999999</v>
      </c>
      <c r="O545" s="158">
        <f t="shared" si="170"/>
        <v>0</v>
      </c>
      <c r="P545" s="155">
        <f t="shared" ca="1" si="161"/>
        <v>16555.41177346</v>
      </c>
      <c r="Q545" s="160">
        <f t="shared" si="162"/>
        <v>0</v>
      </c>
      <c r="R545" s="155">
        <f t="shared" si="163"/>
        <v>0</v>
      </c>
      <c r="S545" s="161" t="str">
        <f t="shared" si="171"/>
        <v>A+J=</v>
      </c>
      <c r="T545" s="156">
        <f t="shared" si="172"/>
        <v>44179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ht="12.75" x14ac:dyDescent="0.2">
      <c r="A546" s="151">
        <f t="shared" si="164"/>
        <v>44163</v>
      </c>
      <c r="B546" s="152">
        <f t="shared" ca="1" si="173"/>
        <v>963605.58380768006</v>
      </c>
      <c r="C546" s="153">
        <f t="shared" si="165"/>
        <v>946910</v>
      </c>
      <c r="D546" s="154">
        <f ca="1">IF(A546&lt;$B$1,VLOOKUP(A546,[1]DI!$A$4:$B$15000,2,FALSE),0)</f>
        <v>0</v>
      </c>
      <c r="E546" s="155">
        <f t="shared" ca="1" si="174"/>
        <v>1</v>
      </c>
      <c r="F546" s="155">
        <f ca="1">(TRUNC(PRODUCT($E$12:$E545),16))</f>
        <v>1.05739262834548</v>
      </c>
      <c r="G546" s="155">
        <f t="shared" ca="1" si="175"/>
        <v>1.04771426168966</v>
      </c>
      <c r="H546" s="155">
        <f t="shared" ca="1" si="176"/>
        <v>1.0092376000000001</v>
      </c>
      <c r="I546" s="154">
        <f t="shared" si="166"/>
        <v>1.7999999999999999E-2</v>
      </c>
      <c r="J546" s="156">
        <f t="shared" si="167"/>
        <v>43997</v>
      </c>
      <c r="K546" s="157">
        <f t="shared" si="168"/>
        <v>116</v>
      </c>
      <c r="L546" s="158">
        <f t="shared" si="169"/>
        <v>117</v>
      </c>
      <c r="M546" s="159">
        <f t="shared" si="159"/>
        <v>1.0083172170000001</v>
      </c>
      <c r="N546" s="159">
        <f t="shared" ca="1" si="160"/>
        <v>1.0176316480000001</v>
      </c>
      <c r="O546" s="158">
        <f t="shared" si="170"/>
        <v>0</v>
      </c>
      <c r="P546" s="155">
        <f t="shared" ca="1" si="161"/>
        <v>16695.583807679999</v>
      </c>
      <c r="Q546" s="160">
        <f t="shared" si="162"/>
        <v>0</v>
      </c>
      <c r="R546" s="155">
        <f t="shared" si="163"/>
        <v>0</v>
      </c>
      <c r="S546" s="161" t="str">
        <f t="shared" si="171"/>
        <v>A+J=</v>
      </c>
      <c r="T546" s="156">
        <f t="shared" si="172"/>
        <v>44179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ht="12.75" x14ac:dyDescent="0.2">
      <c r="A547" s="151">
        <f t="shared" si="164"/>
        <v>44164</v>
      </c>
      <c r="B547" s="152">
        <f t="shared" ca="1" si="173"/>
        <v>963605.58380768006</v>
      </c>
      <c r="C547" s="153">
        <f t="shared" si="165"/>
        <v>946910</v>
      </c>
      <c r="D547" s="154">
        <f ca="1">IF(A547&lt;$B$1,VLOOKUP(A547,[1]DI!$A$4:$B$15000,2,FALSE),0)</f>
        <v>0</v>
      </c>
      <c r="E547" s="155">
        <f t="shared" ca="1" si="174"/>
        <v>1</v>
      </c>
      <c r="F547" s="155">
        <f ca="1">(TRUNC(PRODUCT($E$12:$E546),16))</f>
        <v>1.05739262834548</v>
      </c>
      <c r="G547" s="155">
        <f t="shared" ca="1" si="175"/>
        <v>1.04771426168966</v>
      </c>
      <c r="H547" s="155">
        <f t="shared" ca="1" si="176"/>
        <v>1.0092376000000001</v>
      </c>
      <c r="I547" s="154">
        <f t="shared" si="166"/>
        <v>1.7999999999999999E-2</v>
      </c>
      <c r="J547" s="156">
        <f t="shared" si="167"/>
        <v>43997</v>
      </c>
      <c r="K547" s="157">
        <f t="shared" si="168"/>
        <v>116</v>
      </c>
      <c r="L547" s="158">
        <f t="shared" si="169"/>
        <v>117</v>
      </c>
      <c r="M547" s="159">
        <f t="shared" si="159"/>
        <v>1.0083172170000001</v>
      </c>
      <c r="N547" s="159">
        <f t="shared" ca="1" si="160"/>
        <v>1.0176316480000001</v>
      </c>
      <c r="O547" s="158">
        <f t="shared" si="170"/>
        <v>0</v>
      </c>
      <c r="P547" s="155">
        <f t="shared" ca="1" si="161"/>
        <v>16695.583807679999</v>
      </c>
      <c r="Q547" s="160">
        <f t="shared" si="162"/>
        <v>0</v>
      </c>
      <c r="R547" s="155">
        <f t="shared" si="163"/>
        <v>0</v>
      </c>
      <c r="S547" s="161" t="str">
        <f t="shared" si="171"/>
        <v>A+J=</v>
      </c>
      <c r="T547" s="156">
        <f t="shared" si="172"/>
        <v>44179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ht="12.75" x14ac:dyDescent="0.2">
      <c r="A548" s="151">
        <f t="shared" si="164"/>
        <v>44165</v>
      </c>
      <c r="B548" s="152">
        <f t="shared" ca="1" si="173"/>
        <v>963605.58380768006</v>
      </c>
      <c r="C548" s="153">
        <f t="shared" si="165"/>
        <v>946910</v>
      </c>
      <c r="D548" s="154">
        <f ca="1">IF(A548&lt;$B$1,VLOOKUP(A548,[1]DI!$A$4:$B$15000,2,FALSE),0)</f>
        <v>1.9000000000000006E-2</v>
      </c>
      <c r="E548" s="155">
        <f t="shared" ca="1" si="174"/>
        <v>1.0000746899999999</v>
      </c>
      <c r="F548" s="155">
        <f ca="1">(TRUNC(PRODUCT($E$12:$E547),16))</f>
        <v>1.05739262834548</v>
      </c>
      <c r="G548" s="155">
        <f t="shared" ca="1" si="175"/>
        <v>1.04771426168966</v>
      </c>
      <c r="H548" s="155">
        <f t="shared" ca="1" si="176"/>
        <v>1.0092376000000001</v>
      </c>
      <c r="I548" s="154">
        <f t="shared" si="166"/>
        <v>1.7999999999999999E-2</v>
      </c>
      <c r="J548" s="156">
        <f t="shared" si="167"/>
        <v>43997</v>
      </c>
      <c r="K548" s="157">
        <f t="shared" si="168"/>
        <v>117</v>
      </c>
      <c r="L548" s="158">
        <f t="shared" si="169"/>
        <v>117</v>
      </c>
      <c r="M548" s="159">
        <f t="shared" si="159"/>
        <v>1.0083172170000001</v>
      </c>
      <c r="N548" s="159">
        <f t="shared" ca="1" si="160"/>
        <v>1.0176316480000001</v>
      </c>
      <c r="O548" s="158">
        <f t="shared" si="170"/>
        <v>0</v>
      </c>
      <c r="P548" s="155">
        <f t="shared" ca="1" si="161"/>
        <v>16695.583807679999</v>
      </c>
      <c r="Q548" s="160">
        <f t="shared" si="162"/>
        <v>0</v>
      </c>
      <c r="R548" s="155">
        <f t="shared" si="163"/>
        <v>0</v>
      </c>
      <c r="S548" s="161" t="str">
        <f t="shared" si="171"/>
        <v>A+J=</v>
      </c>
      <c r="T548" s="156">
        <f t="shared" si="172"/>
        <v>44179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ht="12.75" x14ac:dyDescent="0.2">
      <c r="A549" s="151">
        <f t="shared" si="164"/>
        <v>44166</v>
      </c>
      <c r="B549" s="152">
        <f t="shared" ca="1" si="173"/>
        <v>963745.77951463999</v>
      </c>
      <c r="C549" s="153">
        <f t="shared" si="165"/>
        <v>946910</v>
      </c>
      <c r="D549" s="154">
        <f ca="1">IF(A549&lt;$B$1,VLOOKUP(A549,[1]DI!$A$4:$B$15000,2,FALSE),0)</f>
        <v>1.9000000000000006E-2</v>
      </c>
      <c r="E549" s="155">
        <f t="shared" ca="1" si="174"/>
        <v>1.0000746899999999</v>
      </c>
      <c r="F549" s="155">
        <f ca="1">(TRUNC(PRODUCT($E$12:$E548),16))</f>
        <v>1.0574716050008901</v>
      </c>
      <c r="G549" s="155">
        <f t="shared" ca="1" si="175"/>
        <v>1.04771426168966</v>
      </c>
      <c r="H549" s="155">
        <f t="shared" ca="1" si="176"/>
        <v>1.00931298</v>
      </c>
      <c r="I549" s="154">
        <f t="shared" si="166"/>
        <v>1.7999999999999999E-2</v>
      </c>
      <c r="J549" s="156">
        <f t="shared" si="167"/>
        <v>43997</v>
      </c>
      <c r="K549" s="157">
        <f t="shared" si="168"/>
        <v>118</v>
      </c>
      <c r="L549" s="158">
        <f t="shared" si="169"/>
        <v>118</v>
      </c>
      <c r="M549" s="159">
        <f t="shared" si="159"/>
        <v>1.0083886010000001</v>
      </c>
      <c r="N549" s="159">
        <f t="shared" ca="1" si="160"/>
        <v>1.0177797040000001</v>
      </c>
      <c r="O549" s="158">
        <f t="shared" si="170"/>
        <v>0</v>
      </c>
      <c r="P549" s="155">
        <f t="shared" ca="1" si="161"/>
        <v>16835.779514639999</v>
      </c>
      <c r="Q549" s="160">
        <f t="shared" si="162"/>
        <v>0</v>
      </c>
      <c r="R549" s="155">
        <f t="shared" si="163"/>
        <v>0</v>
      </c>
      <c r="S549" s="161" t="str">
        <f t="shared" si="171"/>
        <v>A+J=</v>
      </c>
      <c r="T549" s="156">
        <f t="shared" si="172"/>
        <v>44179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ht="12.75" x14ac:dyDescent="0.2">
      <c r="A550" s="151">
        <f t="shared" si="164"/>
        <v>44167</v>
      </c>
      <c r="B550" s="152">
        <f t="shared" ca="1" si="173"/>
        <v>963886.00078817003</v>
      </c>
      <c r="C550" s="153">
        <f t="shared" si="165"/>
        <v>946910</v>
      </c>
      <c r="D550" s="154">
        <f ca="1">IF(A550&lt;$B$1,VLOOKUP(A550,[1]DI!$A$4:$B$15000,2,FALSE),0)</f>
        <v>1.9000000000000006E-2</v>
      </c>
      <c r="E550" s="155">
        <f t="shared" ca="1" si="174"/>
        <v>1.0000746899999999</v>
      </c>
      <c r="F550" s="155">
        <f ca="1">(TRUNC(PRODUCT($E$12:$E549),16))</f>
        <v>1.0575505875550699</v>
      </c>
      <c r="G550" s="155">
        <f t="shared" ca="1" si="175"/>
        <v>1.04771426168966</v>
      </c>
      <c r="H550" s="155">
        <f t="shared" ca="1" si="176"/>
        <v>1.0093883699999999</v>
      </c>
      <c r="I550" s="154">
        <f t="shared" si="166"/>
        <v>1.7999999999999999E-2</v>
      </c>
      <c r="J550" s="156">
        <f t="shared" si="167"/>
        <v>43997</v>
      </c>
      <c r="K550" s="157">
        <f t="shared" si="168"/>
        <v>119</v>
      </c>
      <c r="L550" s="158">
        <f t="shared" si="169"/>
        <v>119</v>
      </c>
      <c r="M550" s="159">
        <f t="shared" si="159"/>
        <v>1.0084599910000001</v>
      </c>
      <c r="N550" s="159">
        <f t="shared" ca="1" si="160"/>
        <v>1.0179277870000001</v>
      </c>
      <c r="O550" s="158">
        <f t="shared" si="170"/>
        <v>0</v>
      </c>
      <c r="P550" s="155">
        <f t="shared" ca="1" si="161"/>
        <v>16976.00078817</v>
      </c>
      <c r="Q550" s="160">
        <f t="shared" si="162"/>
        <v>0</v>
      </c>
      <c r="R550" s="155">
        <f t="shared" si="163"/>
        <v>0</v>
      </c>
      <c r="S550" s="161" t="str">
        <f t="shared" si="171"/>
        <v>A+J=</v>
      </c>
      <c r="T550" s="156">
        <f t="shared" si="172"/>
        <v>44179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ht="12.75" x14ac:dyDescent="0.2">
      <c r="A551" s="151">
        <f t="shared" si="164"/>
        <v>44168</v>
      </c>
      <c r="B551" s="152">
        <f t="shared" ca="1" si="173"/>
        <v>964026.23626535002</v>
      </c>
      <c r="C551" s="153">
        <f t="shared" si="165"/>
        <v>946910</v>
      </c>
      <c r="D551" s="154">
        <f ca="1">IF(A551&lt;$B$1,VLOOKUP(A551,[1]DI!$A$4:$B$15000,2,FALSE),0)</f>
        <v>1.9000000000000006E-2</v>
      </c>
      <c r="E551" s="155">
        <f t="shared" ca="1" si="174"/>
        <v>1.0000746899999999</v>
      </c>
      <c r="F551" s="155">
        <f ca="1">(TRUNC(PRODUCT($E$12:$E550),16))</f>
        <v>1.05762957600845</v>
      </c>
      <c r="G551" s="155">
        <f t="shared" ca="1" si="175"/>
        <v>1.04771426168966</v>
      </c>
      <c r="H551" s="155">
        <f t="shared" ca="1" si="176"/>
        <v>1.00946376</v>
      </c>
      <c r="I551" s="154">
        <f t="shared" si="166"/>
        <v>1.7999999999999999E-2</v>
      </c>
      <c r="J551" s="156">
        <f t="shared" si="167"/>
        <v>43997</v>
      </c>
      <c r="K551" s="157">
        <f t="shared" si="168"/>
        <v>120</v>
      </c>
      <c r="L551" s="158">
        <f t="shared" si="169"/>
        <v>120</v>
      </c>
      <c r="M551" s="159">
        <f t="shared" si="159"/>
        <v>1.008531386</v>
      </c>
      <c r="N551" s="159">
        <f t="shared" ca="1" si="160"/>
        <v>1.018075885</v>
      </c>
      <c r="O551" s="158">
        <f t="shared" si="170"/>
        <v>0</v>
      </c>
      <c r="P551" s="155">
        <f t="shared" ca="1" si="161"/>
        <v>17116.236265349999</v>
      </c>
      <c r="Q551" s="160">
        <f t="shared" si="162"/>
        <v>0</v>
      </c>
      <c r="R551" s="155">
        <f t="shared" si="163"/>
        <v>0</v>
      </c>
      <c r="S551" s="161" t="str">
        <f t="shared" si="171"/>
        <v>A+J=</v>
      </c>
      <c r="T551" s="156">
        <f t="shared" si="172"/>
        <v>44179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ht="12.75" x14ac:dyDescent="0.2">
      <c r="A552" s="151">
        <f t="shared" si="164"/>
        <v>44169</v>
      </c>
      <c r="B552" s="152">
        <f t="shared" ca="1" si="173"/>
        <v>964166.48689307994</v>
      </c>
      <c r="C552" s="153">
        <f t="shared" si="165"/>
        <v>946910</v>
      </c>
      <c r="D552" s="154">
        <f ca="1">IF(A552&lt;$B$1,VLOOKUP(A552,[1]DI!$A$4:$B$15000,2,FALSE),0)</f>
        <v>1.9000000000000006E-2</v>
      </c>
      <c r="E552" s="155">
        <f t="shared" ca="1" si="174"/>
        <v>1.0000746899999999</v>
      </c>
      <c r="F552" s="155">
        <f ca="1">(TRUNC(PRODUCT($E$12:$E551),16))</f>
        <v>1.0577085703614899</v>
      </c>
      <c r="G552" s="155">
        <f t="shared" ca="1" si="175"/>
        <v>1.04771426168966</v>
      </c>
      <c r="H552" s="155">
        <f t="shared" ca="1" si="176"/>
        <v>1.0095391499999999</v>
      </c>
      <c r="I552" s="154">
        <f t="shared" si="166"/>
        <v>1.7999999999999999E-2</v>
      </c>
      <c r="J552" s="156">
        <f t="shared" si="167"/>
        <v>43997</v>
      </c>
      <c r="K552" s="157">
        <f t="shared" si="168"/>
        <v>121</v>
      </c>
      <c r="L552" s="158">
        <f t="shared" si="169"/>
        <v>121</v>
      </c>
      <c r="M552" s="159">
        <f t="shared" si="159"/>
        <v>1.008602786</v>
      </c>
      <c r="N552" s="159">
        <f t="shared" ca="1" si="160"/>
        <v>1.0182239989999999</v>
      </c>
      <c r="O552" s="158">
        <f t="shared" si="170"/>
        <v>0</v>
      </c>
      <c r="P552" s="155">
        <f t="shared" ca="1" si="161"/>
        <v>17256.48689308</v>
      </c>
      <c r="Q552" s="160">
        <f t="shared" si="162"/>
        <v>0</v>
      </c>
      <c r="R552" s="155">
        <f t="shared" si="163"/>
        <v>0</v>
      </c>
      <c r="S552" s="161" t="str">
        <f t="shared" si="171"/>
        <v>A+J=</v>
      </c>
      <c r="T552" s="156">
        <f t="shared" si="172"/>
        <v>44179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ht="12.75" x14ac:dyDescent="0.2">
      <c r="A553" s="151">
        <f t="shared" si="164"/>
        <v>44170</v>
      </c>
      <c r="B553" s="152">
        <f t="shared" ca="1" si="173"/>
        <v>964306.77160959004</v>
      </c>
      <c r="C553" s="153">
        <f t="shared" si="165"/>
        <v>946910</v>
      </c>
      <c r="D553" s="154">
        <f ca="1">IF(A553&lt;$B$1,VLOOKUP(A553,[1]DI!$A$4:$B$15000,2,FALSE),0)</f>
        <v>0</v>
      </c>
      <c r="E553" s="155">
        <f t="shared" ca="1" si="174"/>
        <v>1</v>
      </c>
      <c r="F553" s="155">
        <f ca="1">(TRUNC(PRODUCT($E$12:$E552),16))</f>
        <v>1.05778757061461</v>
      </c>
      <c r="G553" s="155">
        <f t="shared" ca="1" si="175"/>
        <v>1.04771426168966</v>
      </c>
      <c r="H553" s="155">
        <f t="shared" ca="1" si="176"/>
        <v>1.0096145599999999</v>
      </c>
      <c r="I553" s="154">
        <f t="shared" si="166"/>
        <v>1.7999999999999999E-2</v>
      </c>
      <c r="J553" s="156">
        <f t="shared" si="167"/>
        <v>43997</v>
      </c>
      <c r="K553" s="157">
        <f t="shared" si="168"/>
        <v>121</v>
      </c>
      <c r="L553" s="158">
        <f t="shared" si="169"/>
        <v>122</v>
      </c>
      <c r="M553" s="159">
        <f t="shared" si="159"/>
        <v>1.00867419</v>
      </c>
      <c r="N553" s="159">
        <f t="shared" ca="1" si="160"/>
        <v>1.0183721489999999</v>
      </c>
      <c r="O553" s="158">
        <f t="shared" si="170"/>
        <v>0</v>
      </c>
      <c r="P553" s="155">
        <f t="shared" ca="1" si="161"/>
        <v>17396.77160959</v>
      </c>
      <c r="Q553" s="160">
        <f t="shared" si="162"/>
        <v>0</v>
      </c>
      <c r="R553" s="155">
        <f t="shared" si="163"/>
        <v>0</v>
      </c>
      <c r="S553" s="161" t="str">
        <f t="shared" si="171"/>
        <v>A+J=</v>
      </c>
      <c r="T553" s="156">
        <f t="shared" si="172"/>
        <v>44179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ht="12.75" x14ac:dyDescent="0.2">
      <c r="A554" s="151">
        <f t="shared" si="164"/>
        <v>44171</v>
      </c>
      <c r="B554" s="152">
        <f t="shared" ca="1" si="173"/>
        <v>964306.77160959004</v>
      </c>
      <c r="C554" s="153">
        <f t="shared" si="165"/>
        <v>946910</v>
      </c>
      <c r="D554" s="154">
        <f ca="1">IF(A554&lt;$B$1,VLOOKUP(A554,[1]DI!$A$4:$B$15000,2,FALSE),0)</f>
        <v>0</v>
      </c>
      <c r="E554" s="155">
        <f t="shared" ca="1" si="174"/>
        <v>1</v>
      </c>
      <c r="F554" s="155">
        <f ca="1">(TRUNC(PRODUCT($E$12:$E553),16))</f>
        <v>1.05778757061461</v>
      </c>
      <c r="G554" s="155">
        <f t="shared" ca="1" si="175"/>
        <v>1.04771426168966</v>
      </c>
      <c r="H554" s="155">
        <f t="shared" ca="1" si="176"/>
        <v>1.0096145599999999</v>
      </c>
      <c r="I554" s="154">
        <f t="shared" si="166"/>
        <v>1.7999999999999999E-2</v>
      </c>
      <c r="J554" s="156">
        <f t="shared" si="167"/>
        <v>43997</v>
      </c>
      <c r="K554" s="157">
        <f t="shared" si="168"/>
        <v>121</v>
      </c>
      <c r="L554" s="158">
        <f t="shared" si="169"/>
        <v>122</v>
      </c>
      <c r="M554" s="159">
        <f t="shared" si="159"/>
        <v>1.00867419</v>
      </c>
      <c r="N554" s="159">
        <f t="shared" ca="1" si="160"/>
        <v>1.0183721489999999</v>
      </c>
      <c r="O554" s="158">
        <f t="shared" si="170"/>
        <v>0</v>
      </c>
      <c r="P554" s="155">
        <f t="shared" ca="1" si="161"/>
        <v>17396.77160959</v>
      </c>
      <c r="Q554" s="160">
        <f t="shared" si="162"/>
        <v>0</v>
      </c>
      <c r="R554" s="155">
        <f t="shared" si="163"/>
        <v>0</v>
      </c>
      <c r="S554" s="161" t="str">
        <f t="shared" si="171"/>
        <v>A+J=</v>
      </c>
      <c r="T554" s="156">
        <f t="shared" si="172"/>
        <v>44179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ht="12.75" x14ac:dyDescent="0.2">
      <c r="A555" s="151">
        <f t="shared" si="164"/>
        <v>44172</v>
      </c>
      <c r="B555" s="152">
        <f t="shared" ca="1" si="173"/>
        <v>964306.77160959004</v>
      </c>
      <c r="C555" s="153">
        <f t="shared" si="165"/>
        <v>946910</v>
      </c>
      <c r="D555" s="154">
        <f ca="1">IF(A555&lt;$B$1,VLOOKUP(A555,[1]DI!$A$4:$B$15000,2,FALSE),0)</f>
        <v>1.9000000000000006E-2</v>
      </c>
      <c r="E555" s="155">
        <f t="shared" ca="1" si="174"/>
        <v>1.0000746899999999</v>
      </c>
      <c r="F555" s="155">
        <f ca="1">(TRUNC(PRODUCT($E$12:$E554),16))</f>
        <v>1.05778757061461</v>
      </c>
      <c r="G555" s="155">
        <f t="shared" ca="1" si="175"/>
        <v>1.04771426168966</v>
      </c>
      <c r="H555" s="155">
        <f t="shared" ca="1" si="176"/>
        <v>1.0096145599999999</v>
      </c>
      <c r="I555" s="154">
        <f t="shared" si="166"/>
        <v>1.7999999999999999E-2</v>
      </c>
      <c r="J555" s="156">
        <f t="shared" si="167"/>
        <v>43997</v>
      </c>
      <c r="K555" s="157">
        <f t="shared" si="168"/>
        <v>122</v>
      </c>
      <c r="L555" s="158">
        <f t="shared" si="169"/>
        <v>122</v>
      </c>
      <c r="M555" s="159">
        <f t="shared" si="159"/>
        <v>1.00867419</v>
      </c>
      <c r="N555" s="159">
        <f t="shared" ca="1" si="160"/>
        <v>1.0183721489999999</v>
      </c>
      <c r="O555" s="158">
        <f t="shared" si="170"/>
        <v>0</v>
      </c>
      <c r="P555" s="155">
        <f t="shared" ca="1" si="161"/>
        <v>17396.77160959</v>
      </c>
      <c r="Q555" s="160">
        <f t="shared" si="162"/>
        <v>0</v>
      </c>
      <c r="R555" s="155">
        <f t="shared" si="163"/>
        <v>0</v>
      </c>
      <c r="S555" s="161" t="str">
        <f t="shared" si="171"/>
        <v>A+J=</v>
      </c>
      <c r="T555" s="156">
        <f t="shared" si="172"/>
        <v>44179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ht="12.75" x14ac:dyDescent="0.2">
      <c r="A556" s="151">
        <f t="shared" si="164"/>
        <v>44173</v>
      </c>
      <c r="B556" s="152">
        <f t="shared" ca="1" si="173"/>
        <v>964447.07147664996</v>
      </c>
      <c r="C556" s="153">
        <f t="shared" si="165"/>
        <v>946910</v>
      </c>
      <c r="D556" s="154">
        <f ca="1">IF(A556&lt;$B$1,VLOOKUP(A556,[1]DI!$A$4:$B$15000,2,FALSE),0)</f>
        <v>1.9000000000000006E-2</v>
      </c>
      <c r="E556" s="155">
        <f t="shared" ca="1" si="174"/>
        <v>1.0000746899999999</v>
      </c>
      <c r="F556" s="155">
        <f ca="1">(TRUNC(PRODUCT($E$12:$E555),16))</f>
        <v>1.05786657676826</v>
      </c>
      <c r="G556" s="155">
        <f t="shared" ca="1" si="175"/>
        <v>1.04771426168966</v>
      </c>
      <c r="H556" s="155">
        <f t="shared" ca="1" si="176"/>
        <v>1.0096899699999999</v>
      </c>
      <c r="I556" s="154">
        <f t="shared" si="166"/>
        <v>1.7999999999999999E-2</v>
      </c>
      <c r="J556" s="156">
        <f t="shared" si="167"/>
        <v>43997</v>
      </c>
      <c r="K556" s="157">
        <f t="shared" si="168"/>
        <v>123</v>
      </c>
      <c r="L556" s="158">
        <f t="shared" si="169"/>
        <v>123</v>
      </c>
      <c r="M556" s="159">
        <f t="shared" si="159"/>
        <v>1.0087455999999999</v>
      </c>
      <c r="N556" s="159">
        <f t="shared" ca="1" si="160"/>
        <v>1.018520315</v>
      </c>
      <c r="O556" s="158">
        <f t="shared" si="170"/>
        <v>0</v>
      </c>
      <c r="P556" s="155">
        <f t="shared" ca="1" si="161"/>
        <v>17537.071476649999</v>
      </c>
      <c r="Q556" s="160">
        <f t="shared" si="162"/>
        <v>0</v>
      </c>
      <c r="R556" s="155">
        <f t="shared" si="163"/>
        <v>0</v>
      </c>
      <c r="S556" s="161" t="str">
        <f t="shared" si="171"/>
        <v>A+J=</v>
      </c>
      <c r="T556" s="156">
        <f t="shared" si="172"/>
        <v>44179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ht="12.75" x14ac:dyDescent="0.2">
      <c r="A557" s="151">
        <f t="shared" si="164"/>
        <v>44174</v>
      </c>
      <c r="B557" s="152">
        <f t="shared" ca="1" si="173"/>
        <v>964587.38649426994</v>
      </c>
      <c r="C557" s="153">
        <f t="shared" si="165"/>
        <v>946910</v>
      </c>
      <c r="D557" s="154">
        <f ca="1">IF(A557&lt;$B$1,VLOOKUP(A557,[1]DI!$A$4:$B$15000,2,FALSE),0)</f>
        <v>1.9000000000000006E-2</v>
      </c>
      <c r="E557" s="155">
        <f t="shared" ca="1" si="174"/>
        <v>1.0000746899999999</v>
      </c>
      <c r="F557" s="155">
        <f ca="1">(TRUNC(PRODUCT($E$12:$E556),16))</f>
        <v>1.0579455888228699</v>
      </c>
      <c r="G557" s="155">
        <f t="shared" ca="1" si="175"/>
        <v>1.04771426168966</v>
      </c>
      <c r="H557" s="155">
        <f t="shared" ca="1" si="176"/>
        <v>1.0097653799999999</v>
      </c>
      <c r="I557" s="154">
        <f t="shared" si="166"/>
        <v>1.7999999999999999E-2</v>
      </c>
      <c r="J557" s="156">
        <f t="shared" si="167"/>
        <v>43997</v>
      </c>
      <c r="K557" s="157">
        <f t="shared" si="168"/>
        <v>124</v>
      </c>
      <c r="L557" s="158">
        <f t="shared" si="169"/>
        <v>124</v>
      </c>
      <c r="M557" s="159">
        <f t="shared" si="159"/>
        <v>1.008817015</v>
      </c>
      <c r="N557" s="159">
        <f t="shared" ca="1" si="160"/>
        <v>1.018668497</v>
      </c>
      <c r="O557" s="158">
        <f t="shared" si="170"/>
        <v>0</v>
      </c>
      <c r="P557" s="155">
        <f t="shared" ca="1" si="161"/>
        <v>17677.386494269998</v>
      </c>
      <c r="Q557" s="160">
        <f t="shared" si="162"/>
        <v>0</v>
      </c>
      <c r="R557" s="155">
        <f t="shared" si="163"/>
        <v>0</v>
      </c>
      <c r="S557" s="161" t="str">
        <f t="shared" si="171"/>
        <v>A+J=</v>
      </c>
      <c r="T557" s="156">
        <f t="shared" si="172"/>
        <v>44179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ht="12.75" x14ac:dyDescent="0.2">
      <c r="A558" s="151">
        <f t="shared" si="164"/>
        <v>44175</v>
      </c>
      <c r="B558" s="152">
        <f t="shared" ca="1" si="173"/>
        <v>964727.72518464003</v>
      </c>
      <c r="C558" s="153">
        <f t="shared" si="165"/>
        <v>946910</v>
      </c>
      <c r="D558" s="154">
        <f ca="1">IF(A558&lt;$B$1,VLOOKUP(A558,[1]DI!$A$4:$B$15000,2,FALSE),0)</f>
        <v>1.9000000000000006E-2</v>
      </c>
      <c r="E558" s="155">
        <f t="shared" ca="1" si="174"/>
        <v>1.0000746899999999</v>
      </c>
      <c r="F558" s="155">
        <f ca="1">(TRUNC(PRODUCT($E$12:$E557),16))</f>
        <v>1.0580246067789001</v>
      </c>
      <c r="G558" s="155">
        <f t="shared" ca="1" si="175"/>
        <v>1.04771426168966</v>
      </c>
      <c r="H558" s="155">
        <f t="shared" ca="1" si="176"/>
        <v>1.0098408000000001</v>
      </c>
      <c r="I558" s="154">
        <f t="shared" si="166"/>
        <v>1.7999999999999999E-2</v>
      </c>
      <c r="J558" s="156">
        <f t="shared" si="167"/>
        <v>43997</v>
      </c>
      <c r="K558" s="157">
        <f t="shared" si="168"/>
        <v>125</v>
      </c>
      <c r="L558" s="158">
        <f t="shared" si="169"/>
        <v>125</v>
      </c>
      <c r="M558" s="159">
        <f t="shared" si="159"/>
        <v>1.008888435</v>
      </c>
      <c r="N558" s="159">
        <f t="shared" ca="1" si="160"/>
        <v>1.018816704</v>
      </c>
      <c r="O558" s="158">
        <f t="shared" si="170"/>
        <v>0</v>
      </c>
      <c r="P558" s="155">
        <f t="shared" ca="1" si="161"/>
        <v>17817.725184639999</v>
      </c>
      <c r="Q558" s="160">
        <f t="shared" si="162"/>
        <v>0</v>
      </c>
      <c r="R558" s="155">
        <f t="shared" si="163"/>
        <v>0</v>
      </c>
      <c r="S558" s="161" t="str">
        <f t="shared" si="171"/>
        <v>A+J=</v>
      </c>
      <c r="T558" s="156">
        <f t="shared" si="172"/>
        <v>44179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ht="12.75" x14ac:dyDescent="0.2">
      <c r="A559" s="151">
        <f t="shared" si="164"/>
        <v>44176</v>
      </c>
      <c r="B559" s="152">
        <f t="shared" ca="1" si="173"/>
        <v>964868.07997246995</v>
      </c>
      <c r="C559" s="153">
        <f t="shared" si="165"/>
        <v>946910</v>
      </c>
      <c r="D559" s="154">
        <f ca="1">IF(A559&lt;$B$1,VLOOKUP(A559,[1]DI!$A$4:$B$15000,2,FALSE),0)</f>
        <v>1.9000000000000006E-2</v>
      </c>
      <c r="E559" s="155">
        <f t="shared" ca="1" si="174"/>
        <v>1.0000746899999999</v>
      </c>
      <c r="F559" s="155">
        <f ca="1">(TRUNC(PRODUCT($E$12:$E558),16))</f>
        <v>1.0581036306367799</v>
      </c>
      <c r="G559" s="155">
        <f t="shared" ca="1" si="175"/>
        <v>1.04771426168966</v>
      </c>
      <c r="H559" s="155">
        <f t="shared" ca="1" si="176"/>
        <v>1.00991622</v>
      </c>
      <c r="I559" s="154">
        <f t="shared" si="166"/>
        <v>1.7999999999999999E-2</v>
      </c>
      <c r="J559" s="156">
        <f t="shared" si="167"/>
        <v>43997</v>
      </c>
      <c r="K559" s="157">
        <f t="shared" si="168"/>
        <v>126</v>
      </c>
      <c r="L559" s="158">
        <f t="shared" si="169"/>
        <v>126</v>
      </c>
      <c r="M559" s="159">
        <f t="shared" si="159"/>
        <v>1.00895986</v>
      </c>
      <c r="N559" s="159">
        <f t="shared" ca="1" si="160"/>
        <v>1.0189649279999999</v>
      </c>
      <c r="O559" s="158">
        <f t="shared" si="170"/>
        <v>0</v>
      </c>
      <c r="P559" s="155">
        <f t="shared" ca="1" si="161"/>
        <v>17958.079972470001</v>
      </c>
      <c r="Q559" s="160">
        <f t="shared" si="162"/>
        <v>0</v>
      </c>
      <c r="R559" s="155">
        <f t="shared" si="163"/>
        <v>0</v>
      </c>
      <c r="S559" s="161" t="str">
        <f t="shared" si="171"/>
        <v>A+J=</v>
      </c>
      <c r="T559" s="156">
        <f t="shared" si="172"/>
        <v>44179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</row>
    <row r="560" spans="1:148" ht="12.75" x14ac:dyDescent="0.2">
      <c r="A560" s="151">
        <f t="shared" si="164"/>
        <v>44177</v>
      </c>
      <c r="B560" s="152">
        <f t="shared" ca="1" si="173"/>
        <v>965008.45937997999</v>
      </c>
      <c r="C560" s="153">
        <f t="shared" si="165"/>
        <v>946910</v>
      </c>
      <c r="D560" s="154">
        <f ca="1">IF(A560&lt;$B$1,VLOOKUP(A560,[1]DI!$A$4:$B$15000,2,FALSE),0)</f>
        <v>0</v>
      </c>
      <c r="E560" s="155">
        <f t="shared" ca="1" si="174"/>
        <v>1</v>
      </c>
      <c r="F560" s="155">
        <f ca="1">(TRUNC(PRODUCT($E$12:$E559),16))</f>
        <v>1.05818266039696</v>
      </c>
      <c r="G560" s="155">
        <f t="shared" ca="1" si="175"/>
        <v>1.04771426168966</v>
      </c>
      <c r="H560" s="155">
        <f t="shared" ca="1" si="176"/>
        <v>1.0099916499999999</v>
      </c>
      <c r="I560" s="154">
        <f t="shared" si="166"/>
        <v>1.7999999999999999E-2</v>
      </c>
      <c r="J560" s="156">
        <f t="shared" si="167"/>
        <v>43997</v>
      </c>
      <c r="K560" s="157">
        <f t="shared" si="168"/>
        <v>126</v>
      </c>
      <c r="L560" s="158">
        <f t="shared" si="169"/>
        <v>127</v>
      </c>
      <c r="M560" s="159">
        <f t="shared" si="159"/>
        <v>1.0090312910000001</v>
      </c>
      <c r="N560" s="159">
        <f t="shared" ca="1" si="160"/>
        <v>1.019113178</v>
      </c>
      <c r="O560" s="158">
        <f t="shared" si="170"/>
        <v>0</v>
      </c>
      <c r="P560" s="155">
        <f t="shared" ca="1" si="161"/>
        <v>18098.459379979999</v>
      </c>
      <c r="Q560" s="160">
        <f t="shared" si="162"/>
        <v>0</v>
      </c>
      <c r="R560" s="155">
        <f t="shared" si="163"/>
        <v>0</v>
      </c>
      <c r="S560" s="161" t="str">
        <f t="shared" si="171"/>
        <v>A+J=</v>
      </c>
      <c r="T560" s="156">
        <f t="shared" si="172"/>
        <v>44179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</row>
    <row r="561" spans="1:148" ht="12.75" x14ac:dyDescent="0.2">
      <c r="A561" s="151">
        <f t="shared" si="164"/>
        <v>44178</v>
      </c>
      <c r="B561" s="152">
        <f t="shared" ca="1" si="173"/>
        <v>965008.45937997999</v>
      </c>
      <c r="C561" s="153">
        <f t="shared" si="165"/>
        <v>946910</v>
      </c>
      <c r="D561" s="154">
        <f ca="1">IF(A561&lt;$B$1,VLOOKUP(A561,[1]DI!$A$4:$B$15000,2,FALSE),0)</f>
        <v>0</v>
      </c>
      <c r="E561" s="155">
        <f t="shared" ca="1" si="174"/>
        <v>1</v>
      </c>
      <c r="F561" s="155">
        <f ca="1">(TRUNC(PRODUCT($E$12:$E560),16))</f>
        <v>1.05818266039696</v>
      </c>
      <c r="G561" s="155">
        <f t="shared" ca="1" si="175"/>
        <v>1.04771426168966</v>
      </c>
      <c r="H561" s="155">
        <f t="shared" ca="1" si="176"/>
        <v>1.0099916499999999</v>
      </c>
      <c r="I561" s="154">
        <f t="shared" si="166"/>
        <v>1.7999999999999999E-2</v>
      </c>
      <c r="J561" s="156">
        <f t="shared" si="167"/>
        <v>43997</v>
      </c>
      <c r="K561" s="157">
        <f t="shared" si="168"/>
        <v>126</v>
      </c>
      <c r="L561" s="158">
        <f t="shared" si="169"/>
        <v>127</v>
      </c>
      <c r="M561" s="159">
        <f t="shared" si="159"/>
        <v>1.0090312910000001</v>
      </c>
      <c r="N561" s="159">
        <f t="shared" ca="1" si="160"/>
        <v>1.019113178</v>
      </c>
      <c r="O561" s="158">
        <f t="shared" si="170"/>
        <v>0</v>
      </c>
      <c r="P561" s="155">
        <f t="shared" ca="1" si="161"/>
        <v>18098.459379979999</v>
      </c>
      <c r="Q561" s="160">
        <f t="shared" si="162"/>
        <v>0</v>
      </c>
      <c r="R561" s="155">
        <f t="shared" si="163"/>
        <v>0</v>
      </c>
      <c r="S561" s="161" t="str">
        <f t="shared" si="171"/>
        <v>A+J=</v>
      </c>
      <c r="T561" s="156">
        <f t="shared" si="172"/>
        <v>44179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ht="12.75" x14ac:dyDescent="0.2">
      <c r="A562" s="151">
        <f t="shared" si="164"/>
        <v>44179</v>
      </c>
      <c r="B562" s="152">
        <f t="shared" ca="1" si="173"/>
        <v>965008.45937997999</v>
      </c>
      <c r="C562" s="153">
        <f t="shared" si="165"/>
        <v>946910</v>
      </c>
      <c r="D562" s="154">
        <f ca="1">IF(A562&lt;$B$1,VLOOKUP(A562,[1]DI!$A$4:$B$15000,2,FALSE),0)</f>
        <v>1.9000000000000006E-2</v>
      </c>
      <c r="E562" s="155">
        <f t="shared" ca="1" si="174"/>
        <v>1.0000746899999999</v>
      </c>
      <c r="F562" s="155">
        <f ca="1">(TRUNC(PRODUCT($E$12:$E561),16))</f>
        <v>1.05818266039696</v>
      </c>
      <c r="G562" s="155">
        <f t="shared" ca="1" si="175"/>
        <v>1.04771426168966</v>
      </c>
      <c r="H562" s="155">
        <f t="shared" ca="1" si="176"/>
        <v>1.0099916499999999</v>
      </c>
      <c r="I562" s="154">
        <f t="shared" si="166"/>
        <v>1.7999999999999999E-2</v>
      </c>
      <c r="J562" s="156">
        <f t="shared" si="167"/>
        <v>43997</v>
      </c>
      <c r="K562" s="157">
        <f t="shared" si="168"/>
        <v>127</v>
      </c>
      <c r="L562" s="158">
        <f t="shared" si="169"/>
        <v>127</v>
      </c>
      <c r="M562" s="159">
        <f t="shared" si="159"/>
        <v>1.0090312910000001</v>
      </c>
      <c r="N562" s="159">
        <f t="shared" ca="1" si="160"/>
        <v>1.019113178</v>
      </c>
      <c r="O562" s="158">
        <f t="shared" si="170"/>
        <v>3</v>
      </c>
      <c r="P562" s="155">
        <f t="shared" ca="1" si="161"/>
        <v>18098.459379979999</v>
      </c>
      <c r="Q562" s="160">
        <f t="shared" si="162"/>
        <v>5.1330000000000001E-2</v>
      </c>
      <c r="R562" s="155">
        <f t="shared" si="163"/>
        <v>51330</v>
      </c>
      <c r="S562" s="161" t="str">
        <f t="shared" si="171"/>
        <v>A+J=</v>
      </c>
      <c r="T562" s="156">
        <f t="shared" si="172"/>
        <v>44179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ht="12.75" x14ac:dyDescent="0.2">
      <c r="A563" s="151">
        <f t="shared" si="164"/>
        <v>44180</v>
      </c>
      <c r="B563" s="152">
        <f t="shared" ca="1" si="173"/>
        <v>895710.29882977996</v>
      </c>
      <c r="C563" s="153">
        <f t="shared" si="165"/>
        <v>895580</v>
      </c>
      <c r="D563" s="154">
        <f ca="1">IF(A563&lt;$B$1,VLOOKUP(A563,[1]DI!$A$4:$B$15000,2,FALSE),0)</f>
        <v>1.9000000000000006E-2</v>
      </c>
      <c r="E563" s="155">
        <f t="shared" ca="1" si="174"/>
        <v>1.0000746899999999</v>
      </c>
      <c r="F563" s="155">
        <f ca="1">(TRUNC(PRODUCT($E$12:$E562),16))</f>
        <v>1.0582616960598601</v>
      </c>
      <c r="G563" s="155">
        <f t="shared" ca="1" si="175"/>
        <v>1.05818266039696</v>
      </c>
      <c r="H563" s="155">
        <f t="shared" ca="1" si="176"/>
        <v>1.0000746899999999</v>
      </c>
      <c r="I563" s="154">
        <f t="shared" si="166"/>
        <v>1.7999999999999999E-2</v>
      </c>
      <c r="J563" s="156">
        <f t="shared" si="167"/>
        <v>44179</v>
      </c>
      <c r="K563" s="157">
        <f t="shared" si="168"/>
        <v>1</v>
      </c>
      <c r="L563" s="158">
        <f t="shared" si="169"/>
        <v>1</v>
      </c>
      <c r="M563" s="159">
        <f t="shared" si="159"/>
        <v>1.0000707959999999</v>
      </c>
      <c r="N563" s="159">
        <f t="shared" ca="1" si="160"/>
        <v>1.0001454910000001</v>
      </c>
      <c r="O563" s="158">
        <f t="shared" si="170"/>
        <v>0</v>
      </c>
      <c r="P563" s="155">
        <f t="shared" ca="1" si="161"/>
        <v>130.29882978000001</v>
      </c>
      <c r="Q563" s="160">
        <f t="shared" si="162"/>
        <v>0</v>
      </c>
      <c r="R563" s="155">
        <f t="shared" si="163"/>
        <v>0</v>
      </c>
      <c r="S563" s="161" t="str">
        <f t="shared" si="171"/>
        <v>A+J=</v>
      </c>
      <c r="T563" s="156">
        <f t="shared" si="172"/>
        <v>44361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ht="12.75" x14ac:dyDescent="0.2">
      <c r="A564" s="151">
        <f t="shared" si="164"/>
        <v>44181</v>
      </c>
      <c r="B564" s="152">
        <f t="shared" ca="1" si="173"/>
        <v>895840.62094464002</v>
      </c>
      <c r="C564" s="153">
        <f t="shared" si="165"/>
        <v>895580</v>
      </c>
      <c r="D564" s="154">
        <f ca="1">IF(A564&lt;$B$1,VLOOKUP(A564,[1]DI!$A$4:$B$15000,2,FALSE),0)</f>
        <v>1.9000000000000006E-2</v>
      </c>
      <c r="E564" s="155">
        <f t="shared" ca="1" si="174"/>
        <v>1.0000746899999999</v>
      </c>
      <c r="F564" s="155">
        <f ca="1">(TRUNC(PRODUCT($E$12:$E563),16))</f>
        <v>1.0583407376259399</v>
      </c>
      <c r="G564" s="155">
        <f t="shared" ca="1" si="175"/>
        <v>1.05818266039696</v>
      </c>
      <c r="H564" s="155">
        <f t="shared" ca="1" si="176"/>
        <v>1.00014939</v>
      </c>
      <c r="I564" s="154">
        <f t="shared" si="166"/>
        <v>1.7999999999999999E-2</v>
      </c>
      <c r="J564" s="156">
        <f t="shared" si="167"/>
        <v>44179</v>
      </c>
      <c r="K564" s="157">
        <f t="shared" si="168"/>
        <v>2</v>
      </c>
      <c r="L564" s="158">
        <f t="shared" si="169"/>
        <v>2</v>
      </c>
      <c r="M564" s="159">
        <f t="shared" si="159"/>
        <v>1.000141597</v>
      </c>
      <c r="N564" s="159">
        <f t="shared" ca="1" si="160"/>
        <v>1.000291008</v>
      </c>
      <c r="O564" s="158">
        <f t="shared" si="170"/>
        <v>0</v>
      </c>
      <c r="P564" s="155">
        <f t="shared" ca="1" si="161"/>
        <v>260.62094464</v>
      </c>
      <c r="Q564" s="160">
        <f t="shared" si="162"/>
        <v>0</v>
      </c>
      <c r="R564" s="155">
        <f t="shared" si="163"/>
        <v>0</v>
      </c>
      <c r="S564" s="161" t="str">
        <f t="shared" si="171"/>
        <v>A+J=</v>
      </c>
      <c r="T564" s="156">
        <f t="shared" si="172"/>
        <v>44361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ht="12.75" x14ac:dyDescent="0.2">
      <c r="A565" s="151">
        <f t="shared" si="164"/>
        <v>44182</v>
      </c>
      <c r="B565" s="152">
        <f t="shared" ca="1" si="173"/>
        <v>895970.95738877996</v>
      </c>
      <c r="C565" s="153">
        <f t="shared" si="165"/>
        <v>895580</v>
      </c>
      <c r="D565" s="154">
        <f ca="1">IF(A565&lt;$B$1,VLOOKUP(A565,[1]DI!$A$4:$B$15000,2,FALSE),0)</f>
        <v>1.9000000000000006E-2</v>
      </c>
      <c r="E565" s="155">
        <f t="shared" ca="1" si="174"/>
        <v>1.0000746899999999</v>
      </c>
      <c r="F565" s="155">
        <f ca="1">(TRUNC(PRODUCT($E$12:$E564),16))</f>
        <v>1.0584197850956301</v>
      </c>
      <c r="G565" s="155">
        <f t="shared" ca="1" si="175"/>
        <v>1.05818266039696</v>
      </c>
      <c r="H565" s="155">
        <f t="shared" ca="1" si="176"/>
        <v>1.0002240899999999</v>
      </c>
      <c r="I565" s="154">
        <f t="shared" si="166"/>
        <v>1.7999999999999999E-2</v>
      </c>
      <c r="J565" s="156">
        <f t="shared" si="167"/>
        <v>44179</v>
      </c>
      <c r="K565" s="157">
        <f t="shared" si="168"/>
        <v>3</v>
      </c>
      <c r="L565" s="158">
        <f t="shared" si="169"/>
        <v>3</v>
      </c>
      <c r="M565" s="159">
        <f t="shared" si="159"/>
        <v>1.0002124029999999</v>
      </c>
      <c r="N565" s="159">
        <f t="shared" ca="1" si="160"/>
        <v>1.000436541</v>
      </c>
      <c r="O565" s="158">
        <f t="shared" si="170"/>
        <v>0</v>
      </c>
      <c r="P565" s="155">
        <f t="shared" ca="1" si="161"/>
        <v>390.95738877999997</v>
      </c>
      <c r="Q565" s="160">
        <f t="shared" si="162"/>
        <v>0</v>
      </c>
      <c r="R565" s="155">
        <f t="shared" si="163"/>
        <v>0</v>
      </c>
      <c r="S565" s="161" t="str">
        <f t="shared" si="171"/>
        <v>A+J=</v>
      </c>
      <c r="T565" s="156">
        <f t="shared" si="172"/>
        <v>44361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ht="12.75" x14ac:dyDescent="0.2">
      <c r="A566" s="151">
        <f t="shared" si="164"/>
        <v>44183</v>
      </c>
      <c r="B566" s="152">
        <f t="shared" ca="1" si="173"/>
        <v>896101.30637103994</v>
      </c>
      <c r="C566" s="153">
        <f t="shared" si="165"/>
        <v>895580</v>
      </c>
      <c r="D566" s="154">
        <f ca="1">IF(A566&lt;$B$1,VLOOKUP(A566,[1]DI!$A$4:$B$15000,2,FALSE),0)</f>
        <v>1.9000000000000006E-2</v>
      </c>
      <c r="E566" s="155">
        <f t="shared" ca="1" si="174"/>
        <v>1.0000746899999999</v>
      </c>
      <c r="F566" s="155">
        <f ca="1">(TRUNC(PRODUCT($E$12:$E565),16))</f>
        <v>1.0584988384693801</v>
      </c>
      <c r="G566" s="155">
        <f t="shared" ca="1" si="175"/>
        <v>1.05818266039696</v>
      </c>
      <c r="H566" s="155">
        <f t="shared" ca="1" si="176"/>
        <v>1.00029879</v>
      </c>
      <c r="I566" s="154">
        <f t="shared" si="166"/>
        <v>1.7999999999999999E-2</v>
      </c>
      <c r="J566" s="156">
        <f t="shared" si="167"/>
        <v>44179</v>
      </c>
      <c r="K566" s="157">
        <f t="shared" si="168"/>
        <v>4</v>
      </c>
      <c r="L566" s="158">
        <f t="shared" si="169"/>
        <v>4</v>
      </c>
      <c r="M566" s="159">
        <f t="shared" si="159"/>
        <v>1.0002832129999999</v>
      </c>
      <c r="N566" s="159">
        <f t="shared" ca="1" si="160"/>
        <v>1.000582088</v>
      </c>
      <c r="O566" s="158">
        <f t="shared" si="170"/>
        <v>0</v>
      </c>
      <c r="P566" s="155">
        <f t="shared" ca="1" si="161"/>
        <v>521.30637104000004</v>
      </c>
      <c r="Q566" s="160">
        <f t="shared" si="162"/>
        <v>0</v>
      </c>
      <c r="R566" s="155">
        <f t="shared" si="163"/>
        <v>0</v>
      </c>
      <c r="S566" s="161" t="str">
        <f t="shared" si="171"/>
        <v>A+J=</v>
      </c>
      <c r="T566" s="156">
        <f t="shared" si="172"/>
        <v>44361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ht="12.75" x14ac:dyDescent="0.2">
      <c r="A567" s="151">
        <f t="shared" si="164"/>
        <v>44184</v>
      </c>
      <c r="B567" s="152">
        <f t="shared" ca="1" si="173"/>
        <v>896231.68759416998</v>
      </c>
      <c r="C567" s="153">
        <f t="shared" si="165"/>
        <v>895580</v>
      </c>
      <c r="D567" s="154">
        <f ca="1">IF(A567&lt;$B$1,VLOOKUP(A567,[1]DI!$A$4:$B$15000,2,FALSE),0)</f>
        <v>0</v>
      </c>
      <c r="E567" s="155">
        <f t="shared" ca="1" si="174"/>
        <v>1</v>
      </c>
      <c r="F567" s="155">
        <f ca="1">(TRUNC(PRODUCT($E$12:$E566),16))</f>
        <v>1.0585778977476299</v>
      </c>
      <c r="G567" s="155">
        <f t="shared" ca="1" si="175"/>
        <v>1.05818266039696</v>
      </c>
      <c r="H567" s="155">
        <f t="shared" ca="1" si="176"/>
        <v>1.00037351</v>
      </c>
      <c r="I567" s="154">
        <f t="shared" si="166"/>
        <v>1.7999999999999999E-2</v>
      </c>
      <c r="J567" s="156">
        <f t="shared" si="167"/>
        <v>44179</v>
      </c>
      <c r="K567" s="157">
        <f t="shared" si="168"/>
        <v>4</v>
      </c>
      <c r="L567" s="158">
        <f t="shared" si="169"/>
        <v>5</v>
      </c>
      <c r="M567" s="159">
        <f t="shared" si="159"/>
        <v>1.0003540289999999</v>
      </c>
      <c r="N567" s="159">
        <f t="shared" ca="1" si="160"/>
        <v>1.0007276709999999</v>
      </c>
      <c r="O567" s="158">
        <f t="shared" si="170"/>
        <v>0</v>
      </c>
      <c r="P567" s="155">
        <f t="shared" ca="1" si="161"/>
        <v>651.68759417000001</v>
      </c>
      <c r="Q567" s="160">
        <f t="shared" si="162"/>
        <v>0</v>
      </c>
      <c r="R567" s="155">
        <f t="shared" si="163"/>
        <v>0</v>
      </c>
      <c r="S567" s="161" t="str">
        <f t="shared" si="171"/>
        <v>A+J=</v>
      </c>
      <c r="T567" s="156">
        <f t="shared" si="172"/>
        <v>44361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ht="12.75" x14ac:dyDescent="0.2">
      <c r="A568" s="151">
        <f t="shared" si="164"/>
        <v>44185</v>
      </c>
      <c r="B568" s="152">
        <f t="shared" ca="1" si="173"/>
        <v>896231.68759416998</v>
      </c>
      <c r="C568" s="153">
        <f t="shared" si="165"/>
        <v>895580</v>
      </c>
      <c r="D568" s="154">
        <f ca="1">IF(A568&lt;$B$1,VLOOKUP(A568,[1]DI!$A$4:$B$15000,2,FALSE),0)</f>
        <v>0</v>
      </c>
      <c r="E568" s="155">
        <f t="shared" ca="1" si="174"/>
        <v>1</v>
      </c>
      <c r="F568" s="155">
        <f ca="1">(TRUNC(PRODUCT($E$12:$E567),16))</f>
        <v>1.0585778977476299</v>
      </c>
      <c r="G568" s="155">
        <f t="shared" ca="1" si="175"/>
        <v>1.05818266039696</v>
      </c>
      <c r="H568" s="155">
        <f t="shared" ca="1" si="176"/>
        <v>1.00037351</v>
      </c>
      <c r="I568" s="154">
        <f t="shared" si="166"/>
        <v>1.7999999999999999E-2</v>
      </c>
      <c r="J568" s="156">
        <f t="shared" si="167"/>
        <v>44179</v>
      </c>
      <c r="K568" s="157">
        <f t="shared" si="168"/>
        <v>4</v>
      </c>
      <c r="L568" s="158">
        <f t="shared" si="169"/>
        <v>5</v>
      </c>
      <c r="M568" s="159">
        <f t="shared" si="159"/>
        <v>1.0003540289999999</v>
      </c>
      <c r="N568" s="159">
        <f t="shared" ca="1" si="160"/>
        <v>1.0007276709999999</v>
      </c>
      <c r="O568" s="158">
        <f t="shared" si="170"/>
        <v>0</v>
      </c>
      <c r="P568" s="155">
        <f t="shared" ca="1" si="161"/>
        <v>651.68759417000001</v>
      </c>
      <c r="Q568" s="160">
        <f t="shared" si="162"/>
        <v>0</v>
      </c>
      <c r="R568" s="155">
        <f t="shared" si="163"/>
        <v>0</v>
      </c>
      <c r="S568" s="161" t="str">
        <f t="shared" si="171"/>
        <v>A+J=</v>
      </c>
      <c r="T568" s="156">
        <f t="shared" si="172"/>
        <v>44361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ht="12.75" x14ac:dyDescent="0.2">
      <c r="A569" s="151">
        <f t="shared" si="164"/>
        <v>44186</v>
      </c>
      <c r="B569" s="152">
        <f t="shared" ca="1" si="173"/>
        <v>896231.68759416998</v>
      </c>
      <c r="C569" s="153">
        <f t="shared" si="165"/>
        <v>895580</v>
      </c>
      <c r="D569" s="154">
        <f ca="1">IF(A569&lt;$B$1,VLOOKUP(A569,[1]DI!$A$4:$B$15000,2,FALSE),0)</f>
        <v>1.9000000000000006E-2</v>
      </c>
      <c r="E569" s="155">
        <f t="shared" ca="1" si="174"/>
        <v>1.0000746899999999</v>
      </c>
      <c r="F569" s="155">
        <f ca="1">(TRUNC(PRODUCT($E$12:$E568),16))</f>
        <v>1.0585778977476299</v>
      </c>
      <c r="G569" s="155">
        <f t="shared" ca="1" si="175"/>
        <v>1.05818266039696</v>
      </c>
      <c r="H569" s="155">
        <f t="shared" ca="1" si="176"/>
        <v>1.00037351</v>
      </c>
      <c r="I569" s="154">
        <f t="shared" si="166"/>
        <v>1.7999999999999999E-2</v>
      </c>
      <c r="J569" s="156">
        <f t="shared" si="167"/>
        <v>44179</v>
      </c>
      <c r="K569" s="157">
        <f t="shared" si="168"/>
        <v>5</v>
      </c>
      <c r="L569" s="158">
        <f t="shared" si="169"/>
        <v>5</v>
      </c>
      <c r="M569" s="159">
        <f t="shared" si="159"/>
        <v>1.0003540289999999</v>
      </c>
      <c r="N569" s="159">
        <f t="shared" ca="1" si="160"/>
        <v>1.0007276709999999</v>
      </c>
      <c r="O569" s="158">
        <f t="shared" si="170"/>
        <v>0</v>
      </c>
      <c r="P569" s="155">
        <f t="shared" ca="1" si="161"/>
        <v>651.68759417000001</v>
      </c>
      <c r="Q569" s="160">
        <f t="shared" si="162"/>
        <v>0</v>
      </c>
      <c r="R569" s="155">
        <f t="shared" si="163"/>
        <v>0</v>
      </c>
      <c r="S569" s="161" t="str">
        <f t="shared" si="171"/>
        <v>A+J=</v>
      </c>
      <c r="T569" s="156">
        <f t="shared" si="172"/>
        <v>44361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ht="12.75" x14ac:dyDescent="0.2">
      <c r="A570" s="151">
        <f t="shared" si="164"/>
        <v>44187</v>
      </c>
      <c r="B570" s="152">
        <f t="shared" ca="1" si="173"/>
        <v>896362.07419079996</v>
      </c>
      <c r="C570" s="153">
        <f t="shared" si="165"/>
        <v>895580</v>
      </c>
      <c r="D570" s="154">
        <f ca="1">IF(A570&lt;$B$1,VLOOKUP(A570,[1]DI!$A$4:$B$15000,2,FALSE),0)</f>
        <v>1.9000000000000006E-2</v>
      </c>
      <c r="E570" s="155">
        <f t="shared" ca="1" si="174"/>
        <v>1.0000746899999999</v>
      </c>
      <c r="F570" s="155">
        <f ca="1">(TRUNC(PRODUCT($E$12:$E569),16))</f>
        <v>1.05865696293081</v>
      </c>
      <c r="G570" s="155">
        <f t="shared" ca="1" si="175"/>
        <v>1.05818266039696</v>
      </c>
      <c r="H570" s="155">
        <f t="shared" ca="1" si="176"/>
        <v>1.00044822</v>
      </c>
      <c r="I570" s="154">
        <f t="shared" si="166"/>
        <v>1.7999999999999999E-2</v>
      </c>
      <c r="J570" s="156">
        <f t="shared" si="167"/>
        <v>44179</v>
      </c>
      <c r="K570" s="157">
        <f t="shared" si="168"/>
        <v>6</v>
      </c>
      <c r="L570" s="158">
        <f t="shared" si="169"/>
        <v>6</v>
      </c>
      <c r="M570" s="159">
        <f t="shared" si="159"/>
        <v>1.0004248499999999</v>
      </c>
      <c r="N570" s="159">
        <f t="shared" ca="1" si="160"/>
        <v>1.0008732600000001</v>
      </c>
      <c r="O570" s="158">
        <f t="shared" si="170"/>
        <v>0</v>
      </c>
      <c r="P570" s="155">
        <f t="shared" ca="1" si="161"/>
        <v>782.0741908</v>
      </c>
      <c r="Q570" s="160">
        <f t="shared" si="162"/>
        <v>0</v>
      </c>
      <c r="R570" s="155">
        <f t="shared" si="163"/>
        <v>0</v>
      </c>
      <c r="S570" s="161" t="str">
        <f t="shared" si="171"/>
        <v>A+J=</v>
      </c>
      <c r="T570" s="156">
        <f t="shared" si="172"/>
        <v>44361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ht="12.75" x14ac:dyDescent="0.2">
      <c r="A571" s="151">
        <f t="shared" si="164"/>
        <v>44188</v>
      </c>
      <c r="B571" s="152">
        <f t="shared" ca="1" si="173"/>
        <v>896492.49302828999</v>
      </c>
      <c r="C571" s="153">
        <f t="shared" si="165"/>
        <v>895580</v>
      </c>
      <c r="D571" s="154">
        <f ca="1">IF(A571&lt;$B$1,VLOOKUP(A571,[1]DI!$A$4:$B$15000,2,FALSE),0)</f>
        <v>1.9000000000000006E-2</v>
      </c>
      <c r="E571" s="155">
        <f t="shared" ca="1" si="174"/>
        <v>1.0000746899999999</v>
      </c>
      <c r="F571" s="155">
        <f ca="1">(TRUNC(PRODUCT($E$12:$E570),16))</f>
        <v>1.0587360340193701</v>
      </c>
      <c r="G571" s="155">
        <f t="shared" ca="1" si="175"/>
        <v>1.05818266039696</v>
      </c>
      <c r="H571" s="155">
        <f t="shared" ca="1" si="176"/>
        <v>1.0005229499999999</v>
      </c>
      <c r="I571" s="154">
        <f t="shared" si="166"/>
        <v>1.7999999999999999E-2</v>
      </c>
      <c r="J571" s="156">
        <f t="shared" si="167"/>
        <v>44179</v>
      </c>
      <c r="K571" s="157">
        <f t="shared" si="168"/>
        <v>7</v>
      </c>
      <c r="L571" s="158">
        <f t="shared" si="169"/>
        <v>7</v>
      </c>
      <c r="M571" s="159">
        <f t="shared" si="159"/>
        <v>1.0004956759999999</v>
      </c>
      <c r="N571" s="159">
        <f t="shared" ca="1" si="160"/>
        <v>1.0010188849999999</v>
      </c>
      <c r="O571" s="158">
        <f t="shared" si="170"/>
        <v>0</v>
      </c>
      <c r="P571" s="155">
        <f t="shared" ca="1" si="161"/>
        <v>912.49302828999998</v>
      </c>
      <c r="Q571" s="160">
        <f t="shared" si="162"/>
        <v>0</v>
      </c>
      <c r="R571" s="155">
        <f t="shared" si="163"/>
        <v>0</v>
      </c>
      <c r="S571" s="161" t="str">
        <f t="shared" si="171"/>
        <v>A+J=</v>
      </c>
      <c r="T571" s="156">
        <f t="shared" si="172"/>
        <v>44361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ht="12.75" x14ac:dyDescent="0.2">
      <c r="A572" s="151">
        <f t="shared" si="164"/>
        <v>44189</v>
      </c>
      <c r="B572" s="152">
        <f t="shared" ca="1" si="173"/>
        <v>896622.92619507003</v>
      </c>
      <c r="C572" s="153">
        <f t="shared" si="165"/>
        <v>895580</v>
      </c>
      <c r="D572" s="154">
        <f ca="1">IF(A572&lt;$B$1,VLOOKUP(A572,[1]DI!$A$4:$B$15000,2,FALSE),0)</f>
        <v>1.9000000000000006E-2</v>
      </c>
      <c r="E572" s="155">
        <f t="shared" ca="1" si="174"/>
        <v>1.0000746899999999</v>
      </c>
      <c r="F572" s="155">
        <f ca="1">(TRUNC(PRODUCT($E$12:$E571),16))</f>
        <v>1.05881511101375</v>
      </c>
      <c r="G572" s="155">
        <f t="shared" ca="1" si="175"/>
        <v>1.05818266039696</v>
      </c>
      <c r="H572" s="155">
        <f t="shared" ca="1" si="176"/>
        <v>1.00059768</v>
      </c>
      <c r="I572" s="154">
        <f t="shared" si="166"/>
        <v>1.7999999999999999E-2</v>
      </c>
      <c r="J572" s="156">
        <f t="shared" si="167"/>
        <v>44179</v>
      </c>
      <c r="K572" s="157">
        <f t="shared" si="168"/>
        <v>8</v>
      </c>
      <c r="L572" s="158">
        <f t="shared" si="169"/>
        <v>8</v>
      </c>
      <c r="M572" s="159">
        <f t="shared" si="159"/>
        <v>1.000566507</v>
      </c>
      <c r="N572" s="159">
        <f t="shared" ca="1" si="160"/>
        <v>1.0011645259999999</v>
      </c>
      <c r="O572" s="158">
        <f t="shared" si="170"/>
        <v>0</v>
      </c>
      <c r="P572" s="155">
        <f t="shared" ca="1" si="161"/>
        <v>1042.9261950699999</v>
      </c>
      <c r="Q572" s="160">
        <f t="shared" si="162"/>
        <v>0</v>
      </c>
      <c r="R572" s="155">
        <f t="shared" si="163"/>
        <v>0</v>
      </c>
      <c r="S572" s="161" t="str">
        <f t="shared" si="171"/>
        <v>A+J=</v>
      </c>
      <c r="T572" s="156">
        <f t="shared" si="172"/>
        <v>44361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ht="12.75" x14ac:dyDescent="0.2">
      <c r="A573" s="151">
        <f t="shared" si="164"/>
        <v>44190</v>
      </c>
      <c r="B573" s="152">
        <f t="shared" ca="1" si="173"/>
        <v>896753.37279556005</v>
      </c>
      <c r="C573" s="153">
        <f t="shared" si="165"/>
        <v>895580</v>
      </c>
      <c r="D573" s="154">
        <f ca="1">IF(A573&lt;$B$1,VLOOKUP(A573,[1]DI!$A$4:$B$15000,2,FALSE),0)</f>
        <v>0</v>
      </c>
      <c r="E573" s="155">
        <f t="shared" ca="1" si="174"/>
        <v>1</v>
      </c>
      <c r="F573" s="155">
        <f ca="1">(TRUNC(PRODUCT($E$12:$E572),16))</f>
        <v>1.0588941939143901</v>
      </c>
      <c r="G573" s="155">
        <f t="shared" ca="1" si="175"/>
        <v>1.05818266039696</v>
      </c>
      <c r="H573" s="155">
        <f t="shared" ca="1" si="176"/>
        <v>1.00067241</v>
      </c>
      <c r="I573" s="154">
        <f t="shared" si="166"/>
        <v>1.7999999999999999E-2</v>
      </c>
      <c r="J573" s="156">
        <f t="shared" si="167"/>
        <v>44179</v>
      </c>
      <c r="K573" s="157">
        <f t="shared" si="168"/>
        <v>8</v>
      </c>
      <c r="L573" s="158">
        <f t="shared" si="169"/>
        <v>9</v>
      </c>
      <c r="M573" s="159">
        <f t="shared" si="159"/>
        <v>1.000637343</v>
      </c>
      <c r="N573" s="159">
        <f t="shared" ca="1" si="160"/>
        <v>1.0013101820000001</v>
      </c>
      <c r="O573" s="158">
        <f t="shared" si="170"/>
        <v>0</v>
      </c>
      <c r="P573" s="155">
        <f t="shared" ca="1" si="161"/>
        <v>1173.37279556</v>
      </c>
      <c r="Q573" s="160">
        <f t="shared" si="162"/>
        <v>0</v>
      </c>
      <c r="R573" s="155">
        <f t="shared" si="163"/>
        <v>0</v>
      </c>
      <c r="S573" s="161" t="str">
        <f t="shared" si="171"/>
        <v>A+J=</v>
      </c>
      <c r="T573" s="156">
        <f t="shared" si="172"/>
        <v>44361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ht="12.75" x14ac:dyDescent="0.2">
      <c r="A574" s="151">
        <f t="shared" si="164"/>
        <v>44191</v>
      </c>
      <c r="B574" s="152">
        <f t="shared" ca="1" si="173"/>
        <v>896753.37279556005</v>
      </c>
      <c r="C574" s="153">
        <f t="shared" si="165"/>
        <v>895580</v>
      </c>
      <c r="D574" s="154">
        <f ca="1">IF(A574&lt;$B$1,VLOOKUP(A574,[1]DI!$A$4:$B$15000,2,FALSE),0)</f>
        <v>0</v>
      </c>
      <c r="E574" s="155">
        <f t="shared" ca="1" si="174"/>
        <v>1</v>
      </c>
      <c r="F574" s="155">
        <f ca="1">(TRUNC(PRODUCT($E$12:$E573),16))</f>
        <v>1.0588941939143901</v>
      </c>
      <c r="G574" s="155">
        <f t="shared" ca="1" si="175"/>
        <v>1.05818266039696</v>
      </c>
      <c r="H574" s="155">
        <f t="shared" ca="1" si="176"/>
        <v>1.00067241</v>
      </c>
      <c r="I574" s="154">
        <f t="shared" si="166"/>
        <v>1.7999999999999999E-2</v>
      </c>
      <c r="J574" s="156">
        <f t="shared" si="167"/>
        <v>44179</v>
      </c>
      <c r="K574" s="157">
        <f t="shared" si="168"/>
        <v>8</v>
      </c>
      <c r="L574" s="158">
        <f t="shared" si="169"/>
        <v>9</v>
      </c>
      <c r="M574" s="159">
        <f t="shared" si="159"/>
        <v>1.000637343</v>
      </c>
      <c r="N574" s="159">
        <f t="shared" ca="1" si="160"/>
        <v>1.0013101820000001</v>
      </c>
      <c r="O574" s="158">
        <f t="shared" si="170"/>
        <v>0</v>
      </c>
      <c r="P574" s="155">
        <f t="shared" ca="1" si="161"/>
        <v>1173.37279556</v>
      </c>
      <c r="Q574" s="160">
        <f t="shared" si="162"/>
        <v>0</v>
      </c>
      <c r="R574" s="155">
        <f t="shared" si="163"/>
        <v>0</v>
      </c>
      <c r="S574" s="161" t="str">
        <f t="shared" si="171"/>
        <v>A+J=</v>
      </c>
      <c r="T574" s="156">
        <f t="shared" si="172"/>
        <v>44361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ht="12.75" x14ac:dyDescent="0.2">
      <c r="A575" s="151">
        <f t="shared" si="164"/>
        <v>44192</v>
      </c>
      <c r="B575" s="152">
        <f t="shared" ca="1" si="173"/>
        <v>896753.37279556005</v>
      </c>
      <c r="C575" s="153">
        <f t="shared" si="165"/>
        <v>895580</v>
      </c>
      <c r="D575" s="154">
        <f ca="1">IF(A575&lt;$B$1,VLOOKUP(A575,[1]DI!$A$4:$B$15000,2,FALSE),0)</f>
        <v>0</v>
      </c>
      <c r="E575" s="155">
        <f t="shared" ca="1" si="174"/>
        <v>1</v>
      </c>
      <c r="F575" s="155">
        <f ca="1">(TRUNC(PRODUCT($E$12:$E574),16))</f>
        <v>1.0588941939143901</v>
      </c>
      <c r="G575" s="155">
        <f t="shared" ca="1" si="175"/>
        <v>1.05818266039696</v>
      </c>
      <c r="H575" s="155">
        <f t="shared" ca="1" si="176"/>
        <v>1.00067241</v>
      </c>
      <c r="I575" s="154">
        <f t="shared" si="166"/>
        <v>1.7999999999999999E-2</v>
      </c>
      <c r="J575" s="156">
        <f t="shared" si="167"/>
        <v>44179</v>
      </c>
      <c r="K575" s="157">
        <f t="shared" si="168"/>
        <v>8</v>
      </c>
      <c r="L575" s="158">
        <f t="shared" si="169"/>
        <v>9</v>
      </c>
      <c r="M575" s="159">
        <f t="shared" si="159"/>
        <v>1.000637343</v>
      </c>
      <c r="N575" s="159">
        <f t="shared" ca="1" si="160"/>
        <v>1.0013101820000001</v>
      </c>
      <c r="O575" s="158">
        <f t="shared" si="170"/>
        <v>0</v>
      </c>
      <c r="P575" s="155">
        <f t="shared" ca="1" si="161"/>
        <v>1173.37279556</v>
      </c>
      <c r="Q575" s="160">
        <f t="shared" si="162"/>
        <v>0</v>
      </c>
      <c r="R575" s="155">
        <f t="shared" si="163"/>
        <v>0</v>
      </c>
      <c r="S575" s="161" t="str">
        <f t="shared" si="171"/>
        <v>A+J=</v>
      </c>
      <c r="T575" s="156">
        <f t="shared" si="172"/>
        <v>44361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ht="12.75" x14ac:dyDescent="0.2">
      <c r="A576" s="151">
        <f t="shared" si="164"/>
        <v>44193</v>
      </c>
      <c r="B576" s="152">
        <f t="shared" ca="1" si="173"/>
        <v>896753.37279556005</v>
      </c>
      <c r="C576" s="153">
        <f t="shared" si="165"/>
        <v>895580</v>
      </c>
      <c r="D576" s="154">
        <f ca="1">IF(A576&lt;$B$1,VLOOKUP(A576,[1]DI!$A$4:$B$15000,2,FALSE),0)</f>
        <v>1.9000000000000006E-2</v>
      </c>
      <c r="E576" s="155">
        <f t="shared" ca="1" si="174"/>
        <v>1.0000746899999999</v>
      </c>
      <c r="F576" s="155">
        <f ca="1">(TRUNC(PRODUCT($E$12:$E575),16))</f>
        <v>1.0588941939143901</v>
      </c>
      <c r="G576" s="155">
        <f t="shared" ca="1" si="175"/>
        <v>1.05818266039696</v>
      </c>
      <c r="H576" s="155">
        <f t="shared" ca="1" si="176"/>
        <v>1.00067241</v>
      </c>
      <c r="I576" s="154">
        <f t="shared" si="166"/>
        <v>1.7999999999999999E-2</v>
      </c>
      <c r="J576" s="156">
        <f t="shared" si="167"/>
        <v>44179</v>
      </c>
      <c r="K576" s="157">
        <f t="shared" si="168"/>
        <v>9</v>
      </c>
      <c r="L576" s="158">
        <f t="shared" si="169"/>
        <v>9</v>
      </c>
      <c r="M576" s="159">
        <f t="shared" si="159"/>
        <v>1.000637343</v>
      </c>
      <c r="N576" s="159">
        <f t="shared" ca="1" si="160"/>
        <v>1.0013101820000001</v>
      </c>
      <c r="O576" s="158">
        <f t="shared" si="170"/>
        <v>0</v>
      </c>
      <c r="P576" s="155">
        <f t="shared" ca="1" si="161"/>
        <v>1173.37279556</v>
      </c>
      <c r="Q576" s="160">
        <f t="shared" si="162"/>
        <v>0</v>
      </c>
      <c r="R576" s="155">
        <f t="shared" si="163"/>
        <v>0</v>
      </c>
      <c r="S576" s="161" t="str">
        <f t="shared" si="171"/>
        <v>A+J=</v>
      </c>
      <c r="T576" s="156">
        <f t="shared" si="172"/>
        <v>44361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ht="12.75" x14ac:dyDescent="0.2">
      <c r="A577" s="151">
        <f t="shared" si="164"/>
        <v>44194</v>
      </c>
      <c r="B577" s="152">
        <f t="shared" ca="1" si="173"/>
        <v>896883.84178552998</v>
      </c>
      <c r="C577" s="153">
        <f t="shared" si="165"/>
        <v>895580</v>
      </c>
      <c r="D577" s="154">
        <f ca="1">IF(A577&lt;$B$1,VLOOKUP(A577,[1]DI!$A$4:$B$15000,2,FALSE),0)</f>
        <v>1.9000000000000006E-2</v>
      </c>
      <c r="E577" s="155">
        <f t="shared" ca="1" si="174"/>
        <v>1.0000746899999999</v>
      </c>
      <c r="F577" s="155">
        <f ca="1">(TRUNC(PRODUCT($E$12:$E576),16))</f>
        <v>1.05897328272174</v>
      </c>
      <c r="G577" s="155">
        <f t="shared" ca="1" si="175"/>
        <v>1.05818266039696</v>
      </c>
      <c r="H577" s="155">
        <f t="shared" ca="1" si="176"/>
        <v>1.00074715</v>
      </c>
      <c r="I577" s="154">
        <f t="shared" si="166"/>
        <v>1.7999999999999999E-2</v>
      </c>
      <c r="J577" s="156">
        <f t="shared" si="167"/>
        <v>44179</v>
      </c>
      <c r="K577" s="157">
        <f t="shared" si="168"/>
        <v>10</v>
      </c>
      <c r="L577" s="158">
        <f t="shared" si="169"/>
        <v>10</v>
      </c>
      <c r="M577" s="159">
        <f t="shared" si="159"/>
        <v>1.0007081840000001</v>
      </c>
      <c r="N577" s="159">
        <f t="shared" ca="1" si="160"/>
        <v>1.0014558629999999</v>
      </c>
      <c r="O577" s="158">
        <f t="shared" si="170"/>
        <v>0</v>
      </c>
      <c r="P577" s="155">
        <f t="shared" ca="1" si="161"/>
        <v>1303.8417855299999</v>
      </c>
      <c r="Q577" s="160">
        <f t="shared" si="162"/>
        <v>0</v>
      </c>
      <c r="R577" s="155">
        <f t="shared" si="163"/>
        <v>0</v>
      </c>
      <c r="S577" s="161" t="str">
        <f t="shared" si="171"/>
        <v>A+J=</v>
      </c>
      <c r="T577" s="156">
        <f t="shared" si="172"/>
        <v>44361</v>
      </c>
      <c r="U577" s="3"/>
      <c r="V577" s="3"/>
      <c r="W577" s="35"/>
      <c r="Y577" s="35"/>
      <c r="Z577" s="38"/>
      <c r="AA577" s="35"/>
      <c r="AB577" s="35"/>
      <c r="AC577" s="35"/>
      <c r="AD577" s="35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ht="12.75" x14ac:dyDescent="0.2">
      <c r="A578" s="151">
        <f t="shared" si="164"/>
        <v>44195</v>
      </c>
      <c r="B578" s="152">
        <f t="shared" ca="1" si="173"/>
        <v>897014.33406060003</v>
      </c>
      <c r="C578" s="153">
        <f t="shared" si="165"/>
        <v>895580</v>
      </c>
      <c r="D578" s="154">
        <f ca="1">IF(A578&lt;$B$1,VLOOKUP(A578,[1]DI!$A$4:$B$15000,2,FALSE),0)</f>
        <v>1.9000000000000006E-2</v>
      </c>
      <c r="E578" s="155">
        <f t="shared" ca="1" si="174"/>
        <v>1.0000746899999999</v>
      </c>
      <c r="F578" s="155">
        <f ca="1">(TRUNC(PRODUCT($E$12:$E577),16))</f>
        <v>1.0590523774362199</v>
      </c>
      <c r="G578" s="155">
        <f t="shared" ca="1" si="175"/>
        <v>1.05818266039696</v>
      </c>
      <c r="H578" s="155">
        <f t="shared" ca="1" si="176"/>
        <v>1.0008219</v>
      </c>
      <c r="I578" s="154">
        <f t="shared" si="166"/>
        <v>1.7999999999999999E-2</v>
      </c>
      <c r="J578" s="156">
        <f t="shared" si="167"/>
        <v>44179</v>
      </c>
      <c r="K578" s="157">
        <f t="shared" si="168"/>
        <v>11</v>
      </c>
      <c r="L578" s="158">
        <f t="shared" si="169"/>
        <v>11</v>
      </c>
      <c r="M578" s="159">
        <f t="shared" si="159"/>
        <v>1.0007790299999999</v>
      </c>
      <c r="N578" s="159">
        <f t="shared" ca="1" si="160"/>
        <v>1.0016015700000001</v>
      </c>
      <c r="O578" s="158">
        <f t="shared" si="170"/>
        <v>0</v>
      </c>
      <c r="P578" s="155">
        <f t="shared" ca="1" si="161"/>
        <v>1434.3340605999999</v>
      </c>
      <c r="Q578" s="160">
        <f t="shared" si="162"/>
        <v>0</v>
      </c>
      <c r="R578" s="155">
        <f t="shared" si="163"/>
        <v>0</v>
      </c>
      <c r="S578" s="161" t="str">
        <f t="shared" si="171"/>
        <v>A+J=</v>
      </c>
      <c r="T578" s="156">
        <f t="shared" si="172"/>
        <v>44361</v>
      </c>
      <c r="U578" s="3"/>
      <c r="V578" s="3"/>
      <c r="W578" s="35"/>
      <c r="Y578" s="35"/>
      <c r="Z578" s="38"/>
      <c r="AA578" s="35"/>
      <c r="AB578" s="35"/>
      <c r="AC578" s="35"/>
      <c r="AD578" s="35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ht="12.75" x14ac:dyDescent="0.2">
      <c r="A579" s="151">
        <f t="shared" si="164"/>
        <v>44196</v>
      </c>
      <c r="B579" s="152">
        <f t="shared" ca="1" si="173"/>
        <v>897144.84066492994</v>
      </c>
      <c r="C579" s="153">
        <f t="shared" si="165"/>
        <v>895580</v>
      </c>
      <c r="D579" s="154">
        <f ca="1">IF(A579&lt;$B$1,VLOOKUP(A579,[1]DI!$A$4:$B$15000,2,FALSE),0)</f>
        <v>1.9000000000000006E-2</v>
      </c>
      <c r="E579" s="155">
        <f t="shared" ca="1" si="174"/>
        <v>1.0000746899999999</v>
      </c>
      <c r="F579" s="155">
        <f ca="1">(TRUNC(PRODUCT($E$12:$E578),16))</f>
        <v>1.0591314780582901</v>
      </c>
      <c r="G579" s="155">
        <f t="shared" ca="1" si="175"/>
        <v>1.05818266039696</v>
      </c>
      <c r="H579" s="155">
        <f t="shared" ca="1" si="176"/>
        <v>1.0008966500000001</v>
      </c>
      <c r="I579" s="154">
        <f t="shared" si="166"/>
        <v>1.7999999999999999E-2</v>
      </c>
      <c r="J579" s="156">
        <f t="shared" si="167"/>
        <v>44179</v>
      </c>
      <c r="K579" s="157">
        <f t="shared" si="168"/>
        <v>12</v>
      </c>
      <c r="L579" s="158">
        <f t="shared" si="169"/>
        <v>12</v>
      </c>
      <c r="M579" s="159">
        <f t="shared" si="159"/>
        <v>1.0008498809999999</v>
      </c>
      <c r="N579" s="159">
        <f t="shared" ca="1" si="160"/>
        <v>1.001747293</v>
      </c>
      <c r="O579" s="158">
        <f t="shared" si="170"/>
        <v>0</v>
      </c>
      <c r="P579" s="155">
        <f t="shared" ca="1" si="161"/>
        <v>1564.84066493</v>
      </c>
      <c r="Q579" s="160">
        <f t="shared" si="162"/>
        <v>0</v>
      </c>
      <c r="R579" s="155">
        <f t="shared" si="163"/>
        <v>0</v>
      </c>
      <c r="S579" s="161" t="str">
        <f t="shared" si="171"/>
        <v>A+J=</v>
      </c>
      <c r="T579" s="156">
        <f t="shared" si="172"/>
        <v>44361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ht="12.75" x14ac:dyDescent="0.2">
      <c r="A580" s="151">
        <f t="shared" si="164"/>
        <v>44197</v>
      </c>
      <c r="B580" s="152">
        <f t="shared" ca="1" si="173"/>
        <v>897275.36965877004</v>
      </c>
      <c r="C580" s="153">
        <f t="shared" si="165"/>
        <v>895580</v>
      </c>
      <c r="D580" s="154">
        <f ca="1">IF(A580&lt;$B$1,VLOOKUP(A580,[1]DI!$A$4:$B$15000,2,FALSE),0)</f>
        <v>0</v>
      </c>
      <c r="E580" s="155">
        <f t="shared" ca="1" si="174"/>
        <v>1</v>
      </c>
      <c r="F580" s="155">
        <f ca="1">(TRUNC(PRODUCT($E$12:$E579),16))</f>
        <v>1.0592105845883899</v>
      </c>
      <c r="G580" s="155">
        <f t="shared" ca="1" si="175"/>
        <v>1.05818266039696</v>
      </c>
      <c r="H580" s="155">
        <f t="shared" ca="1" si="176"/>
        <v>1.00097141</v>
      </c>
      <c r="I580" s="154">
        <f t="shared" si="166"/>
        <v>1.7999999999999999E-2</v>
      </c>
      <c r="J580" s="156">
        <f t="shared" si="167"/>
        <v>44179</v>
      </c>
      <c r="K580" s="157">
        <f t="shared" si="168"/>
        <v>12</v>
      </c>
      <c r="L580" s="158">
        <f t="shared" si="169"/>
        <v>13</v>
      </c>
      <c r="M580" s="159">
        <f t="shared" si="159"/>
        <v>1.0009207369999999</v>
      </c>
      <c r="N580" s="159">
        <f t="shared" ca="1" si="160"/>
        <v>1.001893041</v>
      </c>
      <c r="O580" s="158">
        <f t="shared" si="170"/>
        <v>0</v>
      </c>
      <c r="P580" s="155">
        <f t="shared" ca="1" si="161"/>
        <v>1695.3696587699999</v>
      </c>
      <c r="Q580" s="160">
        <f t="shared" si="162"/>
        <v>0</v>
      </c>
      <c r="R580" s="155">
        <f t="shared" si="163"/>
        <v>0</v>
      </c>
      <c r="S580" s="161" t="str">
        <f t="shared" si="171"/>
        <v>A+J=</v>
      </c>
      <c r="T580" s="156">
        <f t="shared" si="172"/>
        <v>44361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ht="12.75" x14ac:dyDescent="0.2">
      <c r="A581" s="151">
        <f t="shared" si="164"/>
        <v>44198</v>
      </c>
      <c r="B581" s="152">
        <f t="shared" ca="1" si="173"/>
        <v>897275.36965877004</v>
      </c>
      <c r="C581" s="153">
        <f t="shared" si="165"/>
        <v>895580</v>
      </c>
      <c r="D581" s="154">
        <f ca="1">IF(A581&lt;$B$1,VLOOKUP(A581,[1]DI!$A$4:$B$15000,2,FALSE),0)</f>
        <v>0</v>
      </c>
      <c r="E581" s="155">
        <f t="shared" ca="1" si="174"/>
        <v>1</v>
      </c>
      <c r="F581" s="155">
        <f ca="1">(TRUNC(PRODUCT($E$12:$E580),16))</f>
        <v>1.0592105845883899</v>
      </c>
      <c r="G581" s="155">
        <f t="shared" ca="1" si="175"/>
        <v>1.05818266039696</v>
      </c>
      <c r="H581" s="155">
        <f t="shared" ca="1" si="176"/>
        <v>1.00097141</v>
      </c>
      <c r="I581" s="154">
        <f t="shared" si="166"/>
        <v>1.7999999999999999E-2</v>
      </c>
      <c r="J581" s="156">
        <f t="shared" si="167"/>
        <v>44179</v>
      </c>
      <c r="K581" s="157">
        <f t="shared" si="168"/>
        <v>12</v>
      </c>
      <c r="L581" s="158">
        <f t="shared" si="169"/>
        <v>13</v>
      </c>
      <c r="M581" s="159">
        <f t="shared" si="159"/>
        <v>1.0009207369999999</v>
      </c>
      <c r="N581" s="159">
        <f t="shared" ca="1" si="160"/>
        <v>1.001893041</v>
      </c>
      <c r="O581" s="158">
        <f t="shared" si="170"/>
        <v>0</v>
      </c>
      <c r="P581" s="155">
        <f t="shared" ca="1" si="161"/>
        <v>1695.3696587699999</v>
      </c>
      <c r="Q581" s="160">
        <f t="shared" si="162"/>
        <v>0</v>
      </c>
      <c r="R581" s="155">
        <f t="shared" si="163"/>
        <v>0</v>
      </c>
      <c r="S581" s="161" t="str">
        <f t="shared" si="171"/>
        <v>A+J=</v>
      </c>
      <c r="T581" s="156">
        <f t="shared" si="172"/>
        <v>44361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ht="12.75" x14ac:dyDescent="0.2">
      <c r="A582" s="151">
        <f t="shared" si="164"/>
        <v>44199</v>
      </c>
      <c r="B582" s="152">
        <f t="shared" ca="1" si="173"/>
        <v>897275.36965877004</v>
      </c>
      <c r="C582" s="153">
        <f t="shared" si="165"/>
        <v>895580</v>
      </c>
      <c r="D582" s="154">
        <f ca="1">IF(A582&lt;$B$1,VLOOKUP(A582,[1]DI!$A$4:$B$15000,2,FALSE),0)</f>
        <v>0</v>
      </c>
      <c r="E582" s="155">
        <f t="shared" ca="1" si="174"/>
        <v>1</v>
      </c>
      <c r="F582" s="155">
        <f ca="1">(TRUNC(PRODUCT($E$12:$E581),16))</f>
        <v>1.0592105845883899</v>
      </c>
      <c r="G582" s="155">
        <f t="shared" ca="1" si="175"/>
        <v>1.05818266039696</v>
      </c>
      <c r="H582" s="155">
        <f t="shared" ca="1" si="176"/>
        <v>1.00097141</v>
      </c>
      <c r="I582" s="154">
        <f t="shared" si="166"/>
        <v>1.7999999999999999E-2</v>
      </c>
      <c r="J582" s="156">
        <f t="shared" si="167"/>
        <v>44179</v>
      </c>
      <c r="K582" s="157">
        <f t="shared" si="168"/>
        <v>12</v>
      </c>
      <c r="L582" s="158">
        <f t="shared" si="169"/>
        <v>13</v>
      </c>
      <c r="M582" s="159">
        <f t="shared" si="159"/>
        <v>1.0009207369999999</v>
      </c>
      <c r="N582" s="159">
        <f t="shared" ca="1" si="160"/>
        <v>1.001893041</v>
      </c>
      <c r="O582" s="158">
        <f t="shared" si="170"/>
        <v>0</v>
      </c>
      <c r="P582" s="155">
        <f t="shared" ca="1" si="161"/>
        <v>1695.3696587699999</v>
      </c>
      <c r="Q582" s="160">
        <f t="shared" si="162"/>
        <v>0</v>
      </c>
      <c r="R582" s="155">
        <f t="shared" si="163"/>
        <v>0</v>
      </c>
      <c r="S582" s="161" t="str">
        <f t="shared" si="171"/>
        <v>A+J=</v>
      </c>
      <c r="T582" s="156">
        <f t="shared" si="172"/>
        <v>44361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ht="12.75" x14ac:dyDescent="0.2">
      <c r="A583" s="151">
        <f t="shared" si="164"/>
        <v>44200</v>
      </c>
      <c r="B583" s="152">
        <f t="shared" ca="1" si="173"/>
        <v>897275.36965877004</v>
      </c>
      <c r="C583" s="153">
        <f t="shared" si="165"/>
        <v>895580</v>
      </c>
      <c r="D583" s="154">
        <f ca="1">IF(A583&lt;$B$1,VLOOKUP(A583,[1]DI!$A$4:$B$15000,2,FALSE),0)</f>
        <v>1.9000000000000006E-2</v>
      </c>
      <c r="E583" s="155">
        <f t="shared" ca="1" si="174"/>
        <v>1.0000746899999999</v>
      </c>
      <c r="F583" s="155">
        <f ca="1">(TRUNC(PRODUCT($E$12:$E582),16))</f>
        <v>1.0592105845883899</v>
      </c>
      <c r="G583" s="155">
        <f t="shared" ca="1" si="175"/>
        <v>1.05818266039696</v>
      </c>
      <c r="H583" s="155">
        <f t="shared" ca="1" si="176"/>
        <v>1.00097141</v>
      </c>
      <c r="I583" s="154">
        <f t="shared" si="166"/>
        <v>1.7999999999999999E-2</v>
      </c>
      <c r="J583" s="156">
        <f t="shared" si="167"/>
        <v>44179</v>
      </c>
      <c r="K583" s="157">
        <f t="shared" si="168"/>
        <v>13</v>
      </c>
      <c r="L583" s="158">
        <f t="shared" si="169"/>
        <v>13</v>
      </c>
      <c r="M583" s="159">
        <f t="shared" si="159"/>
        <v>1.0009207369999999</v>
      </c>
      <c r="N583" s="159">
        <f t="shared" ca="1" si="160"/>
        <v>1.001893041</v>
      </c>
      <c r="O583" s="158">
        <f t="shared" si="170"/>
        <v>0</v>
      </c>
      <c r="P583" s="155">
        <f t="shared" ca="1" si="161"/>
        <v>1695.3696587699999</v>
      </c>
      <c r="Q583" s="160">
        <f t="shared" si="162"/>
        <v>0</v>
      </c>
      <c r="R583" s="155">
        <f t="shared" si="163"/>
        <v>0</v>
      </c>
      <c r="S583" s="161" t="str">
        <f t="shared" si="171"/>
        <v>A+J=</v>
      </c>
      <c r="T583" s="156">
        <f t="shared" si="172"/>
        <v>44361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ht="12.75" x14ac:dyDescent="0.2">
      <c r="A584" s="151">
        <f t="shared" si="164"/>
        <v>44201</v>
      </c>
      <c r="B584" s="152">
        <f t="shared" ca="1" si="173"/>
        <v>897405.91298189003</v>
      </c>
      <c r="C584" s="153">
        <f t="shared" si="165"/>
        <v>895580</v>
      </c>
      <c r="D584" s="154">
        <f ca="1">IF(A584&lt;$B$1,VLOOKUP(A584,[1]DI!$A$4:$B$15000,2,FALSE),0)</f>
        <v>1.9000000000000006E-2</v>
      </c>
      <c r="E584" s="155">
        <f t="shared" ca="1" si="174"/>
        <v>1.0000746899999999</v>
      </c>
      <c r="F584" s="155">
        <f ca="1">(TRUNC(PRODUCT($E$12:$E583),16))</f>
        <v>1.0592896970269501</v>
      </c>
      <c r="G584" s="155">
        <f t="shared" ca="1" si="175"/>
        <v>1.05818266039696</v>
      </c>
      <c r="H584" s="155">
        <f t="shared" ca="1" si="176"/>
        <v>1.00104617</v>
      </c>
      <c r="I584" s="154">
        <f t="shared" si="166"/>
        <v>1.7999999999999999E-2</v>
      </c>
      <c r="J584" s="156">
        <f t="shared" si="167"/>
        <v>44179</v>
      </c>
      <c r="K584" s="157">
        <f t="shared" si="168"/>
        <v>14</v>
      </c>
      <c r="L584" s="158">
        <f t="shared" si="169"/>
        <v>14</v>
      </c>
      <c r="M584" s="159">
        <f t="shared" si="159"/>
        <v>1.0009915979999999</v>
      </c>
      <c r="N584" s="159">
        <f t="shared" ca="1" si="160"/>
        <v>1.002038805</v>
      </c>
      <c r="O584" s="158">
        <f t="shared" si="170"/>
        <v>0</v>
      </c>
      <c r="P584" s="155">
        <f t="shared" ca="1" si="161"/>
        <v>1825.9129818900001</v>
      </c>
      <c r="Q584" s="160">
        <f t="shared" si="162"/>
        <v>0</v>
      </c>
      <c r="R584" s="155">
        <f t="shared" si="163"/>
        <v>0</v>
      </c>
      <c r="S584" s="161" t="str">
        <f t="shared" si="171"/>
        <v>A+J=</v>
      </c>
      <c r="T584" s="156">
        <f t="shared" si="172"/>
        <v>44361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ht="12.75" x14ac:dyDescent="0.2">
      <c r="A585" s="151">
        <f t="shared" si="164"/>
        <v>44202</v>
      </c>
      <c r="B585" s="152">
        <f t="shared" ca="1" si="173"/>
        <v>897536.47959008999</v>
      </c>
      <c r="C585" s="153">
        <f t="shared" si="165"/>
        <v>895580</v>
      </c>
      <c r="D585" s="154">
        <f ca="1">IF(A585&lt;$B$1,VLOOKUP(A585,[1]DI!$A$4:$B$15000,2,FALSE),0)</f>
        <v>1.9000000000000006E-2</v>
      </c>
      <c r="E585" s="155">
        <f t="shared" ca="1" si="174"/>
        <v>1.0000746899999999</v>
      </c>
      <c r="F585" s="155">
        <f ca="1">(TRUNC(PRODUCT($E$12:$E584),16))</f>
        <v>1.0593688153744201</v>
      </c>
      <c r="G585" s="155">
        <f t="shared" ca="1" si="175"/>
        <v>1.05818266039696</v>
      </c>
      <c r="H585" s="155">
        <f t="shared" ca="1" si="176"/>
        <v>1.0011209400000001</v>
      </c>
      <c r="I585" s="154">
        <f t="shared" si="166"/>
        <v>1.7999999999999999E-2</v>
      </c>
      <c r="J585" s="156">
        <f t="shared" si="167"/>
        <v>44179</v>
      </c>
      <c r="K585" s="157">
        <f t="shared" si="168"/>
        <v>15</v>
      </c>
      <c r="L585" s="158">
        <f t="shared" si="169"/>
        <v>15</v>
      </c>
      <c r="M585" s="159">
        <f t="shared" si="159"/>
        <v>1.0010624640000001</v>
      </c>
      <c r="N585" s="159">
        <f t="shared" ca="1" si="160"/>
        <v>1.0021845949999999</v>
      </c>
      <c r="O585" s="158">
        <f t="shared" si="170"/>
        <v>0</v>
      </c>
      <c r="P585" s="155">
        <f t="shared" ca="1" si="161"/>
        <v>1956.4795900900001</v>
      </c>
      <c r="Q585" s="160">
        <f t="shared" si="162"/>
        <v>0</v>
      </c>
      <c r="R585" s="155">
        <f t="shared" si="163"/>
        <v>0</v>
      </c>
      <c r="S585" s="161" t="str">
        <f t="shared" si="171"/>
        <v>A+J=</v>
      </c>
      <c r="T585" s="156">
        <f t="shared" si="172"/>
        <v>44361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ht="12.75" x14ac:dyDescent="0.2">
      <c r="A586" s="151">
        <f t="shared" si="164"/>
        <v>44203</v>
      </c>
      <c r="B586" s="152">
        <f t="shared" ca="1" si="173"/>
        <v>897667.05963199004</v>
      </c>
      <c r="C586" s="153">
        <f t="shared" si="165"/>
        <v>895580</v>
      </c>
      <c r="D586" s="154">
        <f ca="1">IF(A586&lt;$B$1,VLOOKUP(A586,[1]DI!$A$4:$B$15000,2,FALSE),0)</f>
        <v>1.9000000000000006E-2</v>
      </c>
      <c r="E586" s="155">
        <f t="shared" ca="1" si="174"/>
        <v>1.0000746899999999</v>
      </c>
      <c r="F586" s="155">
        <f ca="1">(TRUNC(PRODUCT($E$12:$E585),16))</f>
        <v>1.05944793963124</v>
      </c>
      <c r="G586" s="155">
        <f t="shared" ca="1" si="175"/>
        <v>1.05818266039696</v>
      </c>
      <c r="H586" s="155">
        <f t="shared" ca="1" si="176"/>
        <v>1.00119571</v>
      </c>
      <c r="I586" s="154">
        <f t="shared" si="166"/>
        <v>1.7999999999999999E-2</v>
      </c>
      <c r="J586" s="156">
        <f t="shared" si="167"/>
        <v>44179</v>
      </c>
      <c r="K586" s="157">
        <f t="shared" si="168"/>
        <v>16</v>
      </c>
      <c r="L586" s="158">
        <f t="shared" si="169"/>
        <v>16</v>
      </c>
      <c r="M586" s="159">
        <f t="shared" si="159"/>
        <v>1.001133335</v>
      </c>
      <c r="N586" s="159">
        <f t="shared" ca="1" si="160"/>
        <v>1.0023304</v>
      </c>
      <c r="O586" s="158">
        <f t="shared" si="170"/>
        <v>0</v>
      </c>
      <c r="P586" s="155">
        <f t="shared" ca="1" si="161"/>
        <v>2087.0596319900001</v>
      </c>
      <c r="Q586" s="160">
        <f t="shared" si="162"/>
        <v>0</v>
      </c>
      <c r="R586" s="155">
        <f t="shared" si="163"/>
        <v>0</v>
      </c>
      <c r="S586" s="161" t="str">
        <f t="shared" si="171"/>
        <v>A+J=</v>
      </c>
      <c r="T586" s="156">
        <f t="shared" si="172"/>
        <v>44361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ht="12.75" x14ac:dyDescent="0.2">
      <c r="A587" s="151">
        <f t="shared" si="164"/>
        <v>44204</v>
      </c>
      <c r="B587" s="152">
        <f t="shared" ca="1" si="173"/>
        <v>897797.66295896994</v>
      </c>
      <c r="C587" s="153">
        <f t="shared" si="165"/>
        <v>895580</v>
      </c>
      <c r="D587" s="154">
        <f ca="1">IF(A587&lt;$B$1,VLOOKUP(A587,[1]DI!$A$4:$B$15000,2,FALSE),0)</f>
        <v>1.9000000000000006E-2</v>
      </c>
      <c r="E587" s="155">
        <f t="shared" ca="1" si="174"/>
        <v>1.0000746899999999</v>
      </c>
      <c r="F587" s="155">
        <f ca="1">(TRUNC(PRODUCT($E$12:$E586),16))</f>
        <v>1.0595270697978501</v>
      </c>
      <c r="G587" s="155">
        <f t="shared" ca="1" si="175"/>
        <v>1.05818266039696</v>
      </c>
      <c r="H587" s="155">
        <f t="shared" ca="1" si="176"/>
        <v>1.00127049</v>
      </c>
      <c r="I587" s="154">
        <f t="shared" si="166"/>
        <v>1.7999999999999999E-2</v>
      </c>
      <c r="J587" s="156">
        <f t="shared" si="167"/>
        <v>44179</v>
      </c>
      <c r="K587" s="157">
        <f t="shared" si="168"/>
        <v>17</v>
      </c>
      <c r="L587" s="158">
        <f t="shared" si="169"/>
        <v>17</v>
      </c>
      <c r="M587" s="159">
        <f t="shared" si="159"/>
        <v>1.0012042109999999</v>
      </c>
      <c r="N587" s="159">
        <f t="shared" ca="1" si="160"/>
        <v>1.0024762309999999</v>
      </c>
      <c r="O587" s="158">
        <f t="shared" si="170"/>
        <v>0</v>
      </c>
      <c r="P587" s="155">
        <f t="shared" ca="1" si="161"/>
        <v>2217.6629589700001</v>
      </c>
      <c r="Q587" s="160">
        <f t="shared" si="162"/>
        <v>0</v>
      </c>
      <c r="R587" s="155">
        <f t="shared" si="163"/>
        <v>0</v>
      </c>
      <c r="S587" s="161" t="str">
        <f t="shared" si="171"/>
        <v>A+J=</v>
      </c>
      <c r="T587" s="156">
        <f t="shared" si="172"/>
        <v>44361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ht="12.75" x14ac:dyDescent="0.2">
      <c r="A588" s="151">
        <f t="shared" si="164"/>
        <v>44205</v>
      </c>
      <c r="B588" s="152">
        <f t="shared" ca="1" si="173"/>
        <v>897928.27971965994</v>
      </c>
      <c r="C588" s="153">
        <f t="shared" si="165"/>
        <v>895580</v>
      </c>
      <c r="D588" s="154">
        <f ca="1">IF(A588&lt;$B$1,VLOOKUP(A588,[1]DI!$A$4:$B$15000,2,FALSE),0)</f>
        <v>0</v>
      </c>
      <c r="E588" s="155">
        <f t="shared" ca="1" si="174"/>
        <v>1</v>
      </c>
      <c r="F588" s="155">
        <f ca="1">(TRUNC(PRODUCT($E$12:$E587),16))</f>
        <v>1.0596062058747</v>
      </c>
      <c r="G588" s="155">
        <f t="shared" ca="1" si="175"/>
        <v>1.05818266039696</v>
      </c>
      <c r="H588" s="155">
        <f t="shared" ca="1" si="176"/>
        <v>1.0013452700000001</v>
      </c>
      <c r="I588" s="154">
        <f t="shared" si="166"/>
        <v>1.7999999999999999E-2</v>
      </c>
      <c r="J588" s="156">
        <f t="shared" si="167"/>
        <v>44179</v>
      </c>
      <c r="K588" s="157">
        <f t="shared" si="168"/>
        <v>17</v>
      </c>
      <c r="L588" s="158">
        <f t="shared" si="169"/>
        <v>18</v>
      </c>
      <c r="M588" s="159">
        <f t="shared" ref="M588:M651" si="177">ROUND((I588+1)^(L588/252),9)</f>
        <v>1.001275092</v>
      </c>
      <c r="N588" s="159">
        <f t="shared" ref="N588:N651" ca="1" si="178">ROUND(H588*M588,9)</f>
        <v>1.0026220770000001</v>
      </c>
      <c r="O588" s="158">
        <f t="shared" si="170"/>
        <v>0</v>
      </c>
      <c r="P588" s="155">
        <f t="shared" ref="P588:P651" ca="1" si="179">TRUNC(((N588-1)*C588),8)</f>
        <v>2348.27971966</v>
      </c>
      <c r="Q588" s="160">
        <f t="shared" ref="Q588:Q651" si="180">IF($O588&gt;0,VLOOKUP($O588,$W$12:$AC$150,7),0)</f>
        <v>0</v>
      </c>
      <c r="R588" s="155">
        <f t="shared" ref="R588:R651" si="181">IF(Q588&gt;0,TRUNC(Q588*C$12,8),0)</f>
        <v>0</v>
      </c>
      <c r="S588" s="161" t="str">
        <f t="shared" si="171"/>
        <v>A+J=</v>
      </c>
      <c r="T588" s="156">
        <f t="shared" si="172"/>
        <v>44361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ht="12.75" x14ac:dyDescent="0.2">
      <c r="A589" s="151">
        <f t="shared" ref="A589:A652" si="182">(A588+1)</f>
        <v>44206</v>
      </c>
      <c r="B589" s="152">
        <f t="shared" ca="1" si="173"/>
        <v>897928.27971965994</v>
      </c>
      <c r="C589" s="153">
        <f t="shared" ref="C589:C652" si="183">(C588-R588)</f>
        <v>895580</v>
      </c>
      <c r="D589" s="154">
        <f ca="1">IF(A589&lt;$B$1,VLOOKUP(A589,[1]DI!$A$4:$B$15000,2,FALSE),0)</f>
        <v>0</v>
      </c>
      <c r="E589" s="155">
        <f t="shared" ca="1" si="174"/>
        <v>1</v>
      </c>
      <c r="F589" s="155">
        <f ca="1">(TRUNC(PRODUCT($E$12:$E588),16))</f>
        <v>1.0596062058747</v>
      </c>
      <c r="G589" s="155">
        <f t="shared" ca="1" si="175"/>
        <v>1.05818266039696</v>
      </c>
      <c r="H589" s="155">
        <f t="shared" ca="1" si="176"/>
        <v>1.0013452700000001</v>
      </c>
      <c r="I589" s="154">
        <f t="shared" ref="I589:I652" si="184">I588</f>
        <v>1.7999999999999999E-2</v>
      </c>
      <c r="J589" s="156">
        <f t="shared" ref="J589:J652" si="185">IF(O588&gt;0,VLOOKUP(O588,W$12:AG$150,2),J588)</f>
        <v>44179</v>
      </c>
      <c r="K589" s="157">
        <f t="shared" ref="K589:K652" si="186">IF(A589&gt;J589,IF(NETWORKDAYS(J589,A589,$W$160:$W$544)-1=0,1,NETWORKDAYS(J589,A589,$W$160:$W$544)-1),0)</f>
        <v>17</v>
      </c>
      <c r="L589" s="158">
        <f t="shared" ref="L589:L652" si="187">IF(AND(K589=1,K588=1),1,IF(K589&gt;0,IF(K589=K588,K589+1,K589),0))</f>
        <v>18</v>
      </c>
      <c r="M589" s="159">
        <f t="shared" si="177"/>
        <v>1.001275092</v>
      </c>
      <c r="N589" s="159">
        <f t="shared" ca="1" si="178"/>
        <v>1.0026220770000001</v>
      </c>
      <c r="O589" s="158">
        <f t="shared" ref="O589:O652" si="188">IF(VLOOKUP(A589,X$12:AE$150,8)=VLOOKUP(A588,X$12:AE$150,8),0,VLOOKUP(A589,X$12:AE$150,8))</f>
        <v>0</v>
      </c>
      <c r="P589" s="155">
        <f t="shared" ca="1" si="179"/>
        <v>2348.27971966</v>
      </c>
      <c r="Q589" s="160">
        <f t="shared" si="180"/>
        <v>0</v>
      </c>
      <c r="R589" s="155">
        <f t="shared" si="181"/>
        <v>0</v>
      </c>
      <c r="S589" s="161" t="str">
        <f t="shared" ref="S589:S652" si="189">IF(O588&gt;0,VLOOKUP(O588,W$12:AG$150,10),S588)</f>
        <v>A+J=</v>
      </c>
      <c r="T589" s="156">
        <f t="shared" ref="T589:T652" si="190">IF(O588&gt;0,VLOOKUP(O588,W$12:AG$150,11),T588)</f>
        <v>44361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ht="12.75" x14ac:dyDescent="0.2">
      <c r="A590" s="151">
        <f t="shared" si="182"/>
        <v>44207</v>
      </c>
      <c r="B590" s="152">
        <f t="shared" ref="B590:B653" ca="1" si="191">IF(A590&lt;=TODAY(),C590+P590,IF(AND(A590&gt;TODAY(),A590&lt;=$B$1),IF(VLOOKUP(TODAY(),$A$10:$D$5000,4,FALSE)=0,"n.d",C590+P590),"n.d"))</f>
        <v>897928.27971965994</v>
      </c>
      <c r="C590" s="153">
        <f t="shared" si="183"/>
        <v>895580</v>
      </c>
      <c r="D590" s="154">
        <f ca="1">IF(A590&lt;$B$1,VLOOKUP(A590,[1]DI!$A$4:$B$15000,2,FALSE),0)</f>
        <v>1.9000000000000006E-2</v>
      </c>
      <c r="E590" s="155">
        <f t="shared" ref="E590:E653" ca="1" si="192">ROUND(((1+D590)^(1/252)),8)</f>
        <v>1.0000746899999999</v>
      </c>
      <c r="F590" s="155">
        <f ca="1">(TRUNC(PRODUCT($E$12:$E589),16))</f>
        <v>1.0596062058747</v>
      </c>
      <c r="G590" s="155">
        <f t="shared" ref="G590:G653" ca="1" si="193">IF(O589&gt;0,F589,G589)</f>
        <v>1.05818266039696</v>
      </c>
      <c r="H590" s="155">
        <f t="shared" ref="H590:H653" ca="1" si="194">ROUND(F590/G590,8)</f>
        <v>1.0013452700000001</v>
      </c>
      <c r="I590" s="154">
        <f t="shared" si="184"/>
        <v>1.7999999999999999E-2</v>
      </c>
      <c r="J590" s="156">
        <f t="shared" si="185"/>
        <v>44179</v>
      </c>
      <c r="K590" s="157">
        <f t="shared" si="186"/>
        <v>18</v>
      </c>
      <c r="L590" s="158">
        <f t="shared" si="187"/>
        <v>18</v>
      </c>
      <c r="M590" s="159">
        <f t="shared" si="177"/>
        <v>1.001275092</v>
      </c>
      <c r="N590" s="159">
        <f t="shared" ca="1" si="178"/>
        <v>1.0026220770000001</v>
      </c>
      <c r="O590" s="158">
        <f t="shared" si="188"/>
        <v>0</v>
      </c>
      <c r="P590" s="155">
        <f t="shared" ca="1" si="179"/>
        <v>2348.27971966</v>
      </c>
      <c r="Q590" s="160">
        <f t="shared" si="180"/>
        <v>0</v>
      </c>
      <c r="R590" s="155">
        <f t="shared" si="181"/>
        <v>0</v>
      </c>
      <c r="S590" s="161" t="str">
        <f t="shared" si="189"/>
        <v>A+J=</v>
      </c>
      <c r="T590" s="156">
        <f t="shared" si="190"/>
        <v>44361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ht="12.75" x14ac:dyDescent="0.2">
      <c r="A591" s="151">
        <f t="shared" si="182"/>
        <v>44208</v>
      </c>
      <c r="B591" s="152">
        <f t="shared" ca="1" si="191"/>
        <v>898058.91976542003</v>
      </c>
      <c r="C591" s="153">
        <f t="shared" si="183"/>
        <v>895580</v>
      </c>
      <c r="D591" s="154">
        <f ca="1">IF(A591&lt;$B$1,VLOOKUP(A591,[1]DI!$A$4:$B$15000,2,FALSE),0)</f>
        <v>1.9000000000000006E-2</v>
      </c>
      <c r="E591" s="155">
        <f t="shared" ca="1" si="192"/>
        <v>1.0000746899999999</v>
      </c>
      <c r="F591" s="155">
        <f ca="1">(TRUNC(PRODUCT($E$12:$E590),16))</f>
        <v>1.0596853478622099</v>
      </c>
      <c r="G591" s="155">
        <f t="shared" ca="1" si="193"/>
        <v>1.05818266039696</v>
      </c>
      <c r="H591" s="155">
        <f t="shared" ca="1" si="194"/>
        <v>1.0014200600000001</v>
      </c>
      <c r="I591" s="154">
        <f t="shared" si="184"/>
        <v>1.7999999999999999E-2</v>
      </c>
      <c r="J591" s="156">
        <f t="shared" si="185"/>
        <v>44179</v>
      </c>
      <c r="K591" s="157">
        <f t="shared" si="186"/>
        <v>19</v>
      </c>
      <c r="L591" s="158">
        <f t="shared" si="187"/>
        <v>19</v>
      </c>
      <c r="M591" s="159">
        <f t="shared" si="177"/>
        <v>1.001345978</v>
      </c>
      <c r="N591" s="159">
        <f t="shared" ca="1" si="178"/>
        <v>1.0027679490000001</v>
      </c>
      <c r="O591" s="158">
        <f t="shared" si="188"/>
        <v>0</v>
      </c>
      <c r="P591" s="155">
        <f t="shared" ca="1" si="179"/>
        <v>2478.9197654200002</v>
      </c>
      <c r="Q591" s="160">
        <f t="shared" si="180"/>
        <v>0</v>
      </c>
      <c r="R591" s="155">
        <f t="shared" si="181"/>
        <v>0</v>
      </c>
      <c r="S591" s="161" t="str">
        <f t="shared" si="189"/>
        <v>A+J=</v>
      </c>
      <c r="T591" s="156">
        <f t="shared" si="190"/>
        <v>44361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ht="12.75" x14ac:dyDescent="0.2">
      <c r="A592" s="151">
        <f t="shared" si="182"/>
        <v>44209</v>
      </c>
      <c r="B592" s="152">
        <f t="shared" ca="1" si="191"/>
        <v>898189.58309625997</v>
      </c>
      <c r="C592" s="153">
        <f t="shared" si="183"/>
        <v>895580</v>
      </c>
      <c r="D592" s="154">
        <f ca="1">IF(A592&lt;$B$1,VLOOKUP(A592,[1]DI!$A$4:$B$15000,2,FALSE),0)</f>
        <v>1.9000000000000006E-2</v>
      </c>
      <c r="E592" s="155">
        <f t="shared" ca="1" si="192"/>
        <v>1.0000746899999999</v>
      </c>
      <c r="F592" s="155">
        <f ca="1">(TRUNC(PRODUCT($E$12:$E591),16))</f>
        <v>1.0597644957608501</v>
      </c>
      <c r="G592" s="155">
        <f t="shared" ca="1" si="193"/>
        <v>1.05818266039696</v>
      </c>
      <c r="H592" s="155">
        <f t="shared" ca="1" si="194"/>
        <v>1.00149486</v>
      </c>
      <c r="I592" s="154">
        <f t="shared" si="184"/>
        <v>1.7999999999999999E-2</v>
      </c>
      <c r="J592" s="156">
        <f t="shared" si="185"/>
        <v>44179</v>
      </c>
      <c r="K592" s="157">
        <f t="shared" si="186"/>
        <v>20</v>
      </c>
      <c r="L592" s="158">
        <f t="shared" si="187"/>
        <v>20</v>
      </c>
      <c r="M592" s="159">
        <f t="shared" si="177"/>
        <v>1.001416869</v>
      </c>
      <c r="N592" s="159">
        <f t="shared" ca="1" si="178"/>
        <v>1.0029138470000001</v>
      </c>
      <c r="O592" s="158">
        <f t="shared" si="188"/>
        <v>0</v>
      </c>
      <c r="P592" s="155">
        <f t="shared" ca="1" si="179"/>
        <v>2609.5830962599998</v>
      </c>
      <c r="Q592" s="160">
        <f t="shared" si="180"/>
        <v>0</v>
      </c>
      <c r="R592" s="155">
        <f t="shared" si="181"/>
        <v>0</v>
      </c>
      <c r="S592" s="161" t="str">
        <f t="shared" si="189"/>
        <v>A+J=</v>
      </c>
      <c r="T592" s="156">
        <f t="shared" si="190"/>
        <v>44361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ht="12.75" x14ac:dyDescent="0.2">
      <c r="A593" s="151">
        <f t="shared" si="182"/>
        <v>44210</v>
      </c>
      <c r="B593" s="152">
        <f t="shared" ca="1" si="191"/>
        <v>898320.25986078999</v>
      </c>
      <c r="C593" s="153">
        <f t="shared" si="183"/>
        <v>895580</v>
      </c>
      <c r="D593" s="154">
        <f ca="1">IF(A593&lt;$B$1,VLOOKUP(A593,[1]DI!$A$4:$B$15000,2,FALSE),0)</f>
        <v>1.9000000000000006E-2</v>
      </c>
      <c r="E593" s="155">
        <f t="shared" ca="1" si="192"/>
        <v>1.0000746899999999</v>
      </c>
      <c r="F593" s="155">
        <f ca="1">(TRUNC(PRODUCT($E$12:$E592),16))</f>
        <v>1.0598436495710299</v>
      </c>
      <c r="G593" s="155">
        <f t="shared" ca="1" si="193"/>
        <v>1.05818266039696</v>
      </c>
      <c r="H593" s="155">
        <f t="shared" ca="1" si="194"/>
        <v>1.0015696599999999</v>
      </c>
      <c r="I593" s="154">
        <f t="shared" si="184"/>
        <v>1.7999999999999999E-2</v>
      </c>
      <c r="J593" s="156">
        <f t="shared" si="185"/>
        <v>44179</v>
      </c>
      <c r="K593" s="157">
        <f t="shared" si="186"/>
        <v>21</v>
      </c>
      <c r="L593" s="158">
        <f t="shared" si="187"/>
        <v>21</v>
      </c>
      <c r="M593" s="159">
        <f t="shared" si="177"/>
        <v>1.001487765</v>
      </c>
      <c r="N593" s="159">
        <f t="shared" ca="1" si="178"/>
        <v>1.00305976</v>
      </c>
      <c r="O593" s="158">
        <f t="shared" si="188"/>
        <v>0</v>
      </c>
      <c r="P593" s="155">
        <f t="shared" ca="1" si="179"/>
        <v>2740.2598607899999</v>
      </c>
      <c r="Q593" s="160">
        <f t="shared" si="180"/>
        <v>0</v>
      </c>
      <c r="R593" s="155">
        <f t="shared" si="181"/>
        <v>0</v>
      </c>
      <c r="S593" s="161" t="str">
        <f t="shared" si="189"/>
        <v>A+J=</v>
      </c>
      <c r="T593" s="156">
        <f t="shared" si="190"/>
        <v>44361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ht="12.75" x14ac:dyDescent="0.2">
      <c r="A594" s="151">
        <f t="shared" si="182"/>
        <v>44211</v>
      </c>
      <c r="B594" s="152">
        <f t="shared" ca="1" si="191"/>
        <v>898450.96080600005</v>
      </c>
      <c r="C594" s="153">
        <f t="shared" si="183"/>
        <v>895580</v>
      </c>
      <c r="D594" s="154">
        <f ca="1">IF(A594&lt;$B$1,VLOOKUP(A594,[1]DI!$A$4:$B$15000,2,FALSE),0)</f>
        <v>1.9000000000000006E-2</v>
      </c>
      <c r="E594" s="155">
        <f t="shared" ca="1" si="192"/>
        <v>1.0000746899999999</v>
      </c>
      <c r="F594" s="155">
        <f ca="1">(TRUNC(PRODUCT($E$12:$E593),16))</f>
        <v>1.05992280929322</v>
      </c>
      <c r="G594" s="155">
        <f t="shared" ca="1" si="193"/>
        <v>1.05818266039696</v>
      </c>
      <c r="H594" s="155">
        <f t="shared" ca="1" si="194"/>
        <v>1.00164447</v>
      </c>
      <c r="I594" s="154">
        <f t="shared" si="184"/>
        <v>1.7999999999999999E-2</v>
      </c>
      <c r="J594" s="156">
        <f t="shared" si="185"/>
        <v>44179</v>
      </c>
      <c r="K594" s="157">
        <f t="shared" si="186"/>
        <v>22</v>
      </c>
      <c r="L594" s="158">
        <f t="shared" si="187"/>
        <v>22</v>
      </c>
      <c r="M594" s="159">
        <f t="shared" si="177"/>
        <v>1.0015586670000001</v>
      </c>
      <c r="N594" s="159">
        <f t="shared" ca="1" si="178"/>
        <v>1.0032057000000001</v>
      </c>
      <c r="O594" s="158">
        <f t="shared" si="188"/>
        <v>0</v>
      </c>
      <c r="P594" s="155">
        <f t="shared" ca="1" si="179"/>
        <v>2870.960806</v>
      </c>
      <c r="Q594" s="160">
        <f t="shared" si="180"/>
        <v>0</v>
      </c>
      <c r="R594" s="155">
        <f t="shared" si="181"/>
        <v>0</v>
      </c>
      <c r="S594" s="161" t="str">
        <f t="shared" si="189"/>
        <v>A+J=</v>
      </c>
      <c r="T594" s="156">
        <f t="shared" si="190"/>
        <v>44361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ht="12.75" x14ac:dyDescent="0.2">
      <c r="A595" s="151">
        <f t="shared" si="182"/>
        <v>44212</v>
      </c>
      <c r="B595" s="152">
        <f t="shared" ca="1" si="191"/>
        <v>898581.67518489005</v>
      </c>
      <c r="C595" s="153">
        <f t="shared" si="183"/>
        <v>895580</v>
      </c>
      <c r="D595" s="154">
        <f ca="1">IF(A595&lt;$B$1,VLOOKUP(A595,[1]DI!$A$4:$B$15000,2,FALSE),0)</f>
        <v>0</v>
      </c>
      <c r="E595" s="155">
        <f t="shared" ca="1" si="192"/>
        <v>1</v>
      </c>
      <c r="F595" s="155">
        <f ca="1">(TRUNC(PRODUCT($E$12:$E594),16))</f>
        <v>1.06000197492785</v>
      </c>
      <c r="G595" s="155">
        <f t="shared" ca="1" si="193"/>
        <v>1.05818266039696</v>
      </c>
      <c r="H595" s="155">
        <f t="shared" ca="1" si="194"/>
        <v>1.0017192800000001</v>
      </c>
      <c r="I595" s="154">
        <f t="shared" si="184"/>
        <v>1.7999999999999999E-2</v>
      </c>
      <c r="J595" s="156">
        <f t="shared" si="185"/>
        <v>44179</v>
      </c>
      <c r="K595" s="157">
        <f t="shared" si="186"/>
        <v>22</v>
      </c>
      <c r="L595" s="158">
        <f t="shared" si="187"/>
        <v>23</v>
      </c>
      <c r="M595" s="159">
        <f t="shared" si="177"/>
        <v>1.001629573</v>
      </c>
      <c r="N595" s="159">
        <f t="shared" ca="1" si="178"/>
        <v>1.0033516549999999</v>
      </c>
      <c r="O595" s="158">
        <f t="shared" si="188"/>
        <v>0</v>
      </c>
      <c r="P595" s="155">
        <f t="shared" ca="1" si="179"/>
        <v>3001.6751848899999</v>
      </c>
      <c r="Q595" s="160">
        <f t="shared" si="180"/>
        <v>0</v>
      </c>
      <c r="R595" s="155">
        <f t="shared" si="181"/>
        <v>0</v>
      </c>
      <c r="S595" s="161" t="str">
        <f t="shared" si="189"/>
        <v>A+J=</v>
      </c>
      <c r="T595" s="156">
        <f t="shared" si="190"/>
        <v>44361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ht="12.75" x14ac:dyDescent="0.2">
      <c r="A596" s="151">
        <f t="shared" si="182"/>
        <v>44213</v>
      </c>
      <c r="B596" s="152">
        <f t="shared" ca="1" si="191"/>
        <v>898581.67518489005</v>
      </c>
      <c r="C596" s="153">
        <f t="shared" si="183"/>
        <v>895580</v>
      </c>
      <c r="D596" s="154">
        <f ca="1">IF(A596&lt;$B$1,VLOOKUP(A596,[1]DI!$A$4:$B$15000,2,FALSE),0)</f>
        <v>0</v>
      </c>
      <c r="E596" s="155">
        <f t="shared" ca="1" si="192"/>
        <v>1</v>
      </c>
      <c r="F596" s="155">
        <f ca="1">(TRUNC(PRODUCT($E$12:$E595),16))</f>
        <v>1.06000197492785</v>
      </c>
      <c r="G596" s="155">
        <f t="shared" ca="1" si="193"/>
        <v>1.05818266039696</v>
      </c>
      <c r="H596" s="155">
        <f t="shared" ca="1" si="194"/>
        <v>1.0017192800000001</v>
      </c>
      <c r="I596" s="154">
        <f t="shared" si="184"/>
        <v>1.7999999999999999E-2</v>
      </c>
      <c r="J596" s="156">
        <f t="shared" si="185"/>
        <v>44179</v>
      </c>
      <c r="K596" s="157">
        <f t="shared" si="186"/>
        <v>22</v>
      </c>
      <c r="L596" s="158">
        <f t="shared" si="187"/>
        <v>23</v>
      </c>
      <c r="M596" s="159">
        <f t="shared" si="177"/>
        <v>1.001629573</v>
      </c>
      <c r="N596" s="159">
        <f t="shared" ca="1" si="178"/>
        <v>1.0033516549999999</v>
      </c>
      <c r="O596" s="158">
        <f t="shared" si="188"/>
        <v>0</v>
      </c>
      <c r="P596" s="155">
        <f t="shared" ca="1" si="179"/>
        <v>3001.6751848899999</v>
      </c>
      <c r="Q596" s="160">
        <f t="shared" si="180"/>
        <v>0</v>
      </c>
      <c r="R596" s="155">
        <f t="shared" si="181"/>
        <v>0</v>
      </c>
      <c r="S596" s="161" t="str">
        <f t="shared" si="189"/>
        <v>A+J=</v>
      </c>
      <c r="T596" s="156">
        <f t="shared" si="190"/>
        <v>44361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ht="12.75" x14ac:dyDescent="0.2">
      <c r="A597" s="151">
        <f t="shared" si="182"/>
        <v>44214</v>
      </c>
      <c r="B597" s="152">
        <f t="shared" ca="1" si="191"/>
        <v>898581.67518489005</v>
      </c>
      <c r="C597" s="153">
        <f t="shared" si="183"/>
        <v>895580</v>
      </c>
      <c r="D597" s="154">
        <f ca="1">IF(A597&lt;$B$1,VLOOKUP(A597,[1]DI!$A$4:$B$15000,2,FALSE),0)</f>
        <v>1.9000000000000006E-2</v>
      </c>
      <c r="E597" s="155">
        <f t="shared" ca="1" si="192"/>
        <v>1.0000746899999999</v>
      </c>
      <c r="F597" s="155">
        <f ca="1">(TRUNC(PRODUCT($E$12:$E596),16))</f>
        <v>1.06000197492785</v>
      </c>
      <c r="G597" s="155">
        <f t="shared" ca="1" si="193"/>
        <v>1.05818266039696</v>
      </c>
      <c r="H597" s="155">
        <f t="shared" ca="1" si="194"/>
        <v>1.0017192800000001</v>
      </c>
      <c r="I597" s="154">
        <f t="shared" si="184"/>
        <v>1.7999999999999999E-2</v>
      </c>
      <c r="J597" s="156">
        <f t="shared" si="185"/>
        <v>44179</v>
      </c>
      <c r="K597" s="157">
        <f t="shared" si="186"/>
        <v>23</v>
      </c>
      <c r="L597" s="158">
        <f t="shared" si="187"/>
        <v>23</v>
      </c>
      <c r="M597" s="159">
        <f t="shared" si="177"/>
        <v>1.001629573</v>
      </c>
      <c r="N597" s="159">
        <f t="shared" ca="1" si="178"/>
        <v>1.0033516549999999</v>
      </c>
      <c r="O597" s="158">
        <f t="shared" si="188"/>
        <v>0</v>
      </c>
      <c r="P597" s="155">
        <f t="shared" ca="1" si="179"/>
        <v>3001.6751848899999</v>
      </c>
      <c r="Q597" s="160">
        <f t="shared" si="180"/>
        <v>0</v>
      </c>
      <c r="R597" s="155">
        <f t="shared" si="181"/>
        <v>0</v>
      </c>
      <c r="S597" s="161" t="str">
        <f t="shared" si="189"/>
        <v>A+J=</v>
      </c>
      <c r="T597" s="156">
        <f t="shared" si="190"/>
        <v>44361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ht="12.75" x14ac:dyDescent="0.2">
      <c r="A598" s="151">
        <f t="shared" si="182"/>
        <v>44215</v>
      </c>
      <c r="B598" s="152">
        <f t="shared" ca="1" si="191"/>
        <v>898712.4119533</v>
      </c>
      <c r="C598" s="153">
        <f t="shared" si="183"/>
        <v>895580</v>
      </c>
      <c r="D598" s="154">
        <f ca="1">IF(A598&lt;$B$1,VLOOKUP(A598,[1]DI!$A$4:$B$15000,2,FALSE),0)</f>
        <v>1.9000000000000006E-2</v>
      </c>
      <c r="E598" s="155">
        <f t="shared" ca="1" si="192"/>
        <v>1.0000746899999999</v>
      </c>
      <c r="F598" s="155">
        <f ca="1">(TRUNC(PRODUCT($E$12:$E597),16))</f>
        <v>1.0600811464753499</v>
      </c>
      <c r="G598" s="155">
        <f t="shared" ca="1" si="193"/>
        <v>1.05818266039696</v>
      </c>
      <c r="H598" s="155">
        <f t="shared" ca="1" si="194"/>
        <v>1.0017940999999999</v>
      </c>
      <c r="I598" s="154">
        <f t="shared" si="184"/>
        <v>1.7999999999999999E-2</v>
      </c>
      <c r="J598" s="156">
        <f t="shared" si="185"/>
        <v>44179</v>
      </c>
      <c r="K598" s="157">
        <f t="shared" si="186"/>
        <v>24</v>
      </c>
      <c r="L598" s="158">
        <f t="shared" si="187"/>
        <v>24</v>
      </c>
      <c r="M598" s="159">
        <f t="shared" si="177"/>
        <v>1.0017004839999999</v>
      </c>
      <c r="N598" s="159">
        <f t="shared" ca="1" si="178"/>
        <v>1.003497635</v>
      </c>
      <c r="O598" s="158">
        <f t="shared" si="188"/>
        <v>0</v>
      </c>
      <c r="P598" s="155">
        <f t="shared" ca="1" si="179"/>
        <v>3132.4119532999998</v>
      </c>
      <c r="Q598" s="160">
        <f t="shared" si="180"/>
        <v>0</v>
      </c>
      <c r="R598" s="155">
        <f t="shared" si="181"/>
        <v>0</v>
      </c>
      <c r="S598" s="161" t="str">
        <f t="shared" si="189"/>
        <v>A+J=</v>
      </c>
      <c r="T598" s="156">
        <f t="shared" si="190"/>
        <v>44361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ht="12.75" x14ac:dyDescent="0.2">
      <c r="A599" s="151">
        <f t="shared" si="182"/>
        <v>44216</v>
      </c>
      <c r="B599" s="152">
        <f t="shared" ca="1" si="191"/>
        <v>898843.16305097996</v>
      </c>
      <c r="C599" s="153">
        <f t="shared" si="183"/>
        <v>895580</v>
      </c>
      <c r="D599" s="154">
        <f ca="1">IF(A599&lt;$B$1,VLOOKUP(A599,[1]DI!$A$4:$B$15000,2,FALSE),0)</f>
        <v>1.9000000000000006E-2</v>
      </c>
      <c r="E599" s="155">
        <f t="shared" ca="1" si="192"/>
        <v>1.0000746899999999</v>
      </c>
      <c r="F599" s="155">
        <f ca="1">(TRUNC(PRODUCT($E$12:$E598),16))</f>
        <v>1.0601603239361801</v>
      </c>
      <c r="G599" s="155">
        <f t="shared" ca="1" si="193"/>
        <v>1.05818266039696</v>
      </c>
      <c r="H599" s="155">
        <f t="shared" ca="1" si="194"/>
        <v>1.0018689199999999</v>
      </c>
      <c r="I599" s="154">
        <f t="shared" si="184"/>
        <v>1.7999999999999999E-2</v>
      </c>
      <c r="J599" s="156">
        <f t="shared" si="185"/>
        <v>44179</v>
      </c>
      <c r="K599" s="157">
        <f t="shared" si="186"/>
        <v>25</v>
      </c>
      <c r="L599" s="158">
        <f t="shared" si="187"/>
        <v>25</v>
      </c>
      <c r="M599" s="159">
        <f t="shared" si="177"/>
        <v>1.0017714</v>
      </c>
      <c r="N599" s="159">
        <f t="shared" ca="1" si="178"/>
        <v>1.0036436310000001</v>
      </c>
      <c r="O599" s="158">
        <f t="shared" si="188"/>
        <v>0</v>
      </c>
      <c r="P599" s="155">
        <f t="shared" ca="1" si="179"/>
        <v>3263.1630509800002</v>
      </c>
      <c r="Q599" s="160">
        <f t="shared" si="180"/>
        <v>0</v>
      </c>
      <c r="R599" s="155">
        <f t="shared" si="181"/>
        <v>0</v>
      </c>
      <c r="S599" s="161" t="str">
        <f t="shared" si="189"/>
        <v>A+J=</v>
      </c>
      <c r="T599" s="156">
        <f t="shared" si="190"/>
        <v>44361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ht="12.75" x14ac:dyDescent="0.2">
      <c r="A600" s="151">
        <f t="shared" si="182"/>
        <v>44217</v>
      </c>
      <c r="B600" s="152">
        <f t="shared" ca="1" si="191"/>
        <v>898973.93653815996</v>
      </c>
      <c r="C600" s="153">
        <f t="shared" si="183"/>
        <v>895580</v>
      </c>
      <c r="D600" s="154">
        <f ca="1">IF(A600&lt;$B$1,VLOOKUP(A600,[1]DI!$A$4:$B$15000,2,FALSE),0)</f>
        <v>1.9000000000000006E-2</v>
      </c>
      <c r="E600" s="155">
        <f t="shared" ca="1" si="192"/>
        <v>1.0000746899999999</v>
      </c>
      <c r="F600" s="155">
        <f ca="1">(TRUNC(PRODUCT($E$12:$E599),16))</f>
        <v>1.06023950731078</v>
      </c>
      <c r="G600" s="155">
        <f t="shared" ca="1" si="193"/>
        <v>1.05818266039696</v>
      </c>
      <c r="H600" s="155">
        <f t="shared" ca="1" si="194"/>
        <v>1.0019437499999999</v>
      </c>
      <c r="I600" s="154">
        <f t="shared" si="184"/>
        <v>1.7999999999999999E-2</v>
      </c>
      <c r="J600" s="156">
        <f t="shared" si="185"/>
        <v>44179</v>
      </c>
      <c r="K600" s="157">
        <f t="shared" si="186"/>
        <v>26</v>
      </c>
      <c r="L600" s="158">
        <f t="shared" si="187"/>
        <v>26</v>
      </c>
      <c r="M600" s="159">
        <f t="shared" si="177"/>
        <v>1.001842321</v>
      </c>
      <c r="N600" s="159">
        <f t="shared" ca="1" si="178"/>
        <v>1.003789652</v>
      </c>
      <c r="O600" s="158">
        <f t="shared" si="188"/>
        <v>0</v>
      </c>
      <c r="P600" s="155">
        <f t="shared" ca="1" si="179"/>
        <v>3393.9365381600001</v>
      </c>
      <c r="Q600" s="160">
        <f t="shared" si="180"/>
        <v>0</v>
      </c>
      <c r="R600" s="155">
        <f t="shared" si="181"/>
        <v>0</v>
      </c>
      <c r="S600" s="161" t="str">
        <f t="shared" si="189"/>
        <v>A+J=</v>
      </c>
      <c r="T600" s="156">
        <f t="shared" si="190"/>
        <v>44361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ht="12.75" x14ac:dyDescent="0.2">
      <c r="A601" s="151">
        <f t="shared" si="182"/>
        <v>44218</v>
      </c>
      <c r="B601" s="152">
        <f t="shared" ca="1" si="191"/>
        <v>899104.73420598998</v>
      </c>
      <c r="C601" s="153">
        <f t="shared" si="183"/>
        <v>895580</v>
      </c>
      <c r="D601" s="154">
        <f ca="1">IF(A601&lt;$B$1,VLOOKUP(A601,[1]DI!$A$4:$B$15000,2,FALSE),0)</f>
        <v>1.9000000000000006E-2</v>
      </c>
      <c r="E601" s="155">
        <f t="shared" ca="1" si="192"/>
        <v>1.0000746899999999</v>
      </c>
      <c r="F601" s="155">
        <f ca="1">(TRUNC(PRODUCT($E$12:$E600),16))</f>
        <v>1.0603186965995799</v>
      </c>
      <c r="G601" s="155">
        <f t="shared" ca="1" si="193"/>
        <v>1.05818266039696</v>
      </c>
      <c r="H601" s="155">
        <f t="shared" ca="1" si="194"/>
        <v>1.00201859</v>
      </c>
      <c r="I601" s="154">
        <f t="shared" si="184"/>
        <v>1.7999999999999999E-2</v>
      </c>
      <c r="J601" s="156">
        <f t="shared" si="185"/>
        <v>44179</v>
      </c>
      <c r="K601" s="157">
        <f t="shared" si="186"/>
        <v>27</v>
      </c>
      <c r="L601" s="158">
        <f t="shared" si="187"/>
        <v>27</v>
      </c>
      <c r="M601" s="159">
        <f t="shared" si="177"/>
        <v>1.0019132479999999</v>
      </c>
      <c r="N601" s="159">
        <f t="shared" ca="1" si="178"/>
        <v>1.0039357</v>
      </c>
      <c r="O601" s="158">
        <f t="shared" si="188"/>
        <v>0</v>
      </c>
      <c r="P601" s="155">
        <f t="shared" ca="1" si="179"/>
        <v>3524.7342059900002</v>
      </c>
      <c r="Q601" s="160">
        <f t="shared" si="180"/>
        <v>0</v>
      </c>
      <c r="R601" s="155">
        <f t="shared" si="181"/>
        <v>0</v>
      </c>
      <c r="S601" s="161" t="str">
        <f t="shared" si="189"/>
        <v>A+J=</v>
      </c>
      <c r="T601" s="156">
        <f t="shared" si="190"/>
        <v>44361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ht="12.75" x14ac:dyDescent="0.2">
      <c r="A602" s="151">
        <f t="shared" si="182"/>
        <v>44219</v>
      </c>
      <c r="B602" s="152">
        <f t="shared" ca="1" si="191"/>
        <v>899235.54530753999</v>
      </c>
      <c r="C602" s="153">
        <f t="shared" si="183"/>
        <v>895580</v>
      </c>
      <c r="D602" s="154">
        <f ca="1">IF(A602&lt;$B$1,VLOOKUP(A602,[1]DI!$A$4:$B$15000,2,FALSE),0)</f>
        <v>0</v>
      </c>
      <c r="E602" s="155">
        <f t="shared" ca="1" si="192"/>
        <v>1</v>
      </c>
      <c r="F602" s="155">
        <f ca="1">(TRUNC(PRODUCT($E$12:$E601),16))</f>
        <v>1.0603978918030299</v>
      </c>
      <c r="G602" s="155">
        <f t="shared" ca="1" si="193"/>
        <v>1.05818266039696</v>
      </c>
      <c r="H602" s="155">
        <f t="shared" ca="1" si="194"/>
        <v>1.00209343</v>
      </c>
      <c r="I602" s="154">
        <f t="shared" si="184"/>
        <v>1.7999999999999999E-2</v>
      </c>
      <c r="J602" s="156">
        <f t="shared" si="185"/>
        <v>44179</v>
      </c>
      <c r="K602" s="157">
        <f t="shared" si="186"/>
        <v>27</v>
      </c>
      <c r="L602" s="158">
        <f t="shared" si="187"/>
        <v>28</v>
      </c>
      <c r="M602" s="159">
        <f t="shared" si="177"/>
        <v>1.0019841789999999</v>
      </c>
      <c r="N602" s="159">
        <f t="shared" ca="1" si="178"/>
        <v>1.0040817630000001</v>
      </c>
      <c r="O602" s="158">
        <f t="shared" si="188"/>
        <v>0</v>
      </c>
      <c r="P602" s="155">
        <f t="shared" ca="1" si="179"/>
        <v>3655.5453075400001</v>
      </c>
      <c r="Q602" s="160">
        <f t="shared" si="180"/>
        <v>0</v>
      </c>
      <c r="R602" s="155">
        <f t="shared" si="181"/>
        <v>0</v>
      </c>
      <c r="S602" s="161" t="str">
        <f t="shared" si="189"/>
        <v>A+J=</v>
      </c>
      <c r="T602" s="156">
        <f t="shared" si="190"/>
        <v>44361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ht="12.75" x14ac:dyDescent="0.2">
      <c r="A603" s="151">
        <f t="shared" si="182"/>
        <v>44220</v>
      </c>
      <c r="B603" s="152">
        <f t="shared" ca="1" si="191"/>
        <v>899235.54530753999</v>
      </c>
      <c r="C603" s="153">
        <f t="shared" si="183"/>
        <v>895580</v>
      </c>
      <c r="D603" s="154">
        <f ca="1">IF(A603&lt;$B$1,VLOOKUP(A603,[1]DI!$A$4:$B$15000,2,FALSE),0)</f>
        <v>0</v>
      </c>
      <c r="E603" s="155">
        <f t="shared" ca="1" si="192"/>
        <v>1</v>
      </c>
      <c r="F603" s="155">
        <f ca="1">(TRUNC(PRODUCT($E$12:$E602),16))</f>
        <v>1.0603978918030299</v>
      </c>
      <c r="G603" s="155">
        <f t="shared" ca="1" si="193"/>
        <v>1.05818266039696</v>
      </c>
      <c r="H603" s="155">
        <f t="shared" ca="1" si="194"/>
        <v>1.00209343</v>
      </c>
      <c r="I603" s="154">
        <f t="shared" si="184"/>
        <v>1.7999999999999999E-2</v>
      </c>
      <c r="J603" s="156">
        <f t="shared" si="185"/>
        <v>44179</v>
      </c>
      <c r="K603" s="157">
        <f t="shared" si="186"/>
        <v>27</v>
      </c>
      <c r="L603" s="158">
        <f t="shared" si="187"/>
        <v>28</v>
      </c>
      <c r="M603" s="159">
        <f t="shared" si="177"/>
        <v>1.0019841789999999</v>
      </c>
      <c r="N603" s="159">
        <f t="shared" ca="1" si="178"/>
        <v>1.0040817630000001</v>
      </c>
      <c r="O603" s="158">
        <f t="shared" si="188"/>
        <v>0</v>
      </c>
      <c r="P603" s="155">
        <f t="shared" ca="1" si="179"/>
        <v>3655.5453075400001</v>
      </c>
      <c r="Q603" s="160">
        <f t="shared" si="180"/>
        <v>0</v>
      </c>
      <c r="R603" s="155">
        <f t="shared" si="181"/>
        <v>0</v>
      </c>
      <c r="S603" s="161" t="str">
        <f t="shared" si="189"/>
        <v>A+J=</v>
      </c>
      <c r="T603" s="156">
        <f t="shared" si="190"/>
        <v>44361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ht="12.75" x14ac:dyDescent="0.2">
      <c r="A604" s="151">
        <f t="shared" si="182"/>
        <v>44221</v>
      </c>
      <c r="B604" s="152">
        <f t="shared" ca="1" si="191"/>
        <v>899235.54530753999</v>
      </c>
      <c r="C604" s="153">
        <f t="shared" si="183"/>
        <v>895580</v>
      </c>
      <c r="D604" s="154">
        <f ca="1">IF(A604&lt;$B$1,VLOOKUP(A604,[1]DI!$A$4:$B$15000,2,FALSE),0)</f>
        <v>1.9000000000000006E-2</v>
      </c>
      <c r="E604" s="155">
        <f t="shared" ca="1" si="192"/>
        <v>1.0000746899999999</v>
      </c>
      <c r="F604" s="155">
        <f ca="1">(TRUNC(PRODUCT($E$12:$E603),16))</f>
        <v>1.0603978918030299</v>
      </c>
      <c r="G604" s="155">
        <f t="shared" ca="1" si="193"/>
        <v>1.05818266039696</v>
      </c>
      <c r="H604" s="155">
        <f t="shared" ca="1" si="194"/>
        <v>1.00209343</v>
      </c>
      <c r="I604" s="154">
        <f t="shared" si="184"/>
        <v>1.7999999999999999E-2</v>
      </c>
      <c r="J604" s="156">
        <f t="shared" si="185"/>
        <v>44179</v>
      </c>
      <c r="K604" s="157">
        <f t="shared" si="186"/>
        <v>28</v>
      </c>
      <c r="L604" s="158">
        <f t="shared" si="187"/>
        <v>28</v>
      </c>
      <c r="M604" s="159">
        <f t="shared" si="177"/>
        <v>1.0019841789999999</v>
      </c>
      <c r="N604" s="159">
        <f t="shared" ca="1" si="178"/>
        <v>1.0040817630000001</v>
      </c>
      <c r="O604" s="158">
        <f t="shared" si="188"/>
        <v>0</v>
      </c>
      <c r="P604" s="155">
        <f t="shared" ca="1" si="179"/>
        <v>3655.5453075400001</v>
      </c>
      <c r="Q604" s="160">
        <f t="shared" si="180"/>
        <v>0</v>
      </c>
      <c r="R604" s="155">
        <f t="shared" si="181"/>
        <v>0</v>
      </c>
      <c r="S604" s="161" t="str">
        <f t="shared" si="189"/>
        <v>A+J=</v>
      </c>
      <c r="T604" s="156">
        <f t="shared" si="190"/>
        <v>44361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ht="12.75" x14ac:dyDescent="0.2">
      <c r="A605" s="151">
        <f t="shared" si="182"/>
        <v>44222</v>
      </c>
      <c r="B605" s="152">
        <f t="shared" ca="1" si="191"/>
        <v>899366.37879858003</v>
      </c>
      <c r="C605" s="153">
        <f t="shared" si="183"/>
        <v>895580</v>
      </c>
      <c r="D605" s="154">
        <f ca="1">IF(A605&lt;$B$1,VLOOKUP(A605,[1]DI!$A$4:$B$15000,2,FALSE),0)</f>
        <v>1.9000000000000006E-2</v>
      </c>
      <c r="E605" s="155">
        <f t="shared" ca="1" si="192"/>
        <v>1.0000746899999999</v>
      </c>
      <c r="F605" s="155">
        <f ca="1">(TRUNC(PRODUCT($E$12:$E604),16))</f>
        <v>1.0604770929215701</v>
      </c>
      <c r="G605" s="155">
        <f t="shared" ca="1" si="193"/>
        <v>1.05818266039696</v>
      </c>
      <c r="H605" s="155">
        <f t="shared" ca="1" si="194"/>
        <v>1.00216828</v>
      </c>
      <c r="I605" s="154">
        <f t="shared" si="184"/>
        <v>1.7999999999999999E-2</v>
      </c>
      <c r="J605" s="156">
        <f t="shared" si="185"/>
        <v>44179</v>
      </c>
      <c r="K605" s="157">
        <f t="shared" si="186"/>
        <v>29</v>
      </c>
      <c r="L605" s="158">
        <f t="shared" si="187"/>
        <v>29</v>
      </c>
      <c r="M605" s="159">
        <f t="shared" si="177"/>
        <v>1.0020551150000001</v>
      </c>
      <c r="N605" s="159">
        <f t="shared" ca="1" si="178"/>
        <v>1.004227851</v>
      </c>
      <c r="O605" s="158">
        <f t="shared" si="188"/>
        <v>0</v>
      </c>
      <c r="P605" s="155">
        <f t="shared" ca="1" si="179"/>
        <v>3786.37879858</v>
      </c>
      <c r="Q605" s="160">
        <f t="shared" si="180"/>
        <v>0</v>
      </c>
      <c r="R605" s="155">
        <f t="shared" si="181"/>
        <v>0</v>
      </c>
      <c r="S605" s="161" t="str">
        <f t="shared" si="189"/>
        <v>A+J=</v>
      </c>
      <c r="T605" s="156">
        <f t="shared" si="190"/>
        <v>44361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ht="12.75" x14ac:dyDescent="0.2">
      <c r="A606" s="151">
        <f t="shared" si="182"/>
        <v>44223</v>
      </c>
      <c r="B606" s="152">
        <f t="shared" ca="1" si="191"/>
        <v>899497.22751448001</v>
      </c>
      <c r="C606" s="153">
        <f t="shared" si="183"/>
        <v>895580</v>
      </c>
      <c r="D606" s="154">
        <f ca="1">IF(A606&lt;$B$1,VLOOKUP(A606,[1]DI!$A$4:$B$15000,2,FALSE),0)</f>
        <v>1.9000000000000006E-2</v>
      </c>
      <c r="E606" s="155">
        <f t="shared" ca="1" si="192"/>
        <v>1.0000746899999999</v>
      </c>
      <c r="F606" s="155">
        <f ca="1">(TRUNC(PRODUCT($E$12:$E605),16))</f>
        <v>1.0605562999556399</v>
      </c>
      <c r="G606" s="155">
        <f t="shared" ca="1" si="193"/>
        <v>1.05818266039696</v>
      </c>
      <c r="H606" s="155">
        <f t="shared" ca="1" si="194"/>
        <v>1.0022431300000001</v>
      </c>
      <c r="I606" s="154">
        <f t="shared" si="184"/>
        <v>1.7999999999999999E-2</v>
      </c>
      <c r="J606" s="156">
        <f t="shared" si="185"/>
        <v>44179</v>
      </c>
      <c r="K606" s="157">
        <f t="shared" si="186"/>
        <v>30</v>
      </c>
      <c r="L606" s="158">
        <f t="shared" si="187"/>
        <v>30</v>
      </c>
      <c r="M606" s="159">
        <f t="shared" si="177"/>
        <v>1.0021260569999999</v>
      </c>
      <c r="N606" s="159">
        <f t="shared" ca="1" si="178"/>
        <v>1.004373956</v>
      </c>
      <c r="O606" s="158">
        <f t="shared" si="188"/>
        <v>0</v>
      </c>
      <c r="P606" s="155">
        <f t="shared" ca="1" si="179"/>
        <v>3917.2275144800001</v>
      </c>
      <c r="Q606" s="160">
        <f t="shared" si="180"/>
        <v>0</v>
      </c>
      <c r="R606" s="155">
        <f t="shared" si="181"/>
        <v>0</v>
      </c>
      <c r="S606" s="161" t="str">
        <f t="shared" si="189"/>
        <v>A+J=</v>
      </c>
      <c r="T606" s="156">
        <f t="shared" si="190"/>
        <v>44361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ht="12.75" x14ac:dyDescent="0.2">
      <c r="A607" s="151">
        <f t="shared" si="182"/>
        <v>44224</v>
      </c>
      <c r="B607" s="152">
        <f t="shared" ca="1" si="191"/>
        <v>899628.09861988004</v>
      </c>
      <c r="C607" s="153">
        <f t="shared" si="183"/>
        <v>895580</v>
      </c>
      <c r="D607" s="154">
        <f ca="1">IF(A607&lt;$B$1,VLOOKUP(A607,[1]DI!$A$4:$B$15000,2,FALSE),0)</f>
        <v>1.9000000000000006E-2</v>
      </c>
      <c r="E607" s="155">
        <f t="shared" ca="1" si="192"/>
        <v>1.0000746899999999</v>
      </c>
      <c r="F607" s="155">
        <f ca="1">(TRUNC(PRODUCT($E$12:$E606),16))</f>
        <v>1.0606355129056799</v>
      </c>
      <c r="G607" s="155">
        <f t="shared" ca="1" si="193"/>
        <v>1.05818266039696</v>
      </c>
      <c r="H607" s="155">
        <f t="shared" ca="1" si="194"/>
        <v>1.0023179900000001</v>
      </c>
      <c r="I607" s="154">
        <f t="shared" si="184"/>
        <v>1.7999999999999999E-2</v>
      </c>
      <c r="J607" s="156">
        <f t="shared" si="185"/>
        <v>44179</v>
      </c>
      <c r="K607" s="157">
        <f t="shared" si="186"/>
        <v>31</v>
      </c>
      <c r="L607" s="158">
        <f t="shared" si="187"/>
        <v>31</v>
      </c>
      <c r="M607" s="159">
        <f t="shared" si="177"/>
        <v>1.002197003</v>
      </c>
      <c r="N607" s="159">
        <f t="shared" ca="1" si="178"/>
        <v>1.0045200860000001</v>
      </c>
      <c r="O607" s="158">
        <f t="shared" si="188"/>
        <v>0</v>
      </c>
      <c r="P607" s="155">
        <f t="shared" ca="1" si="179"/>
        <v>4048.0986198800001</v>
      </c>
      <c r="Q607" s="160">
        <f t="shared" si="180"/>
        <v>0</v>
      </c>
      <c r="R607" s="155">
        <f t="shared" si="181"/>
        <v>0</v>
      </c>
      <c r="S607" s="161" t="str">
        <f t="shared" si="189"/>
        <v>A+J=</v>
      </c>
      <c r="T607" s="156">
        <f t="shared" si="190"/>
        <v>44361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ht="12.75" x14ac:dyDescent="0.2">
      <c r="A608" s="151">
        <f t="shared" si="182"/>
        <v>44225</v>
      </c>
      <c r="B608" s="152">
        <f t="shared" ca="1" si="191"/>
        <v>899758.98315898003</v>
      </c>
      <c r="C608" s="153">
        <f t="shared" si="183"/>
        <v>895580</v>
      </c>
      <c r="D608" s="154">
        <f ca="1">IF(A608&lt;$B$1,VLOOKUP(A608,[1]DI!$A$4:$B$15000,2,FALSE),0)</f>
        <v>1.9000000000000006E-2</v>
      </c>
      <c r="E608" s="155">
        <f t="shared" ca="1" si="192"/>
        <v>1.0000746899999999</v>
      </c>
      <c r="F608" s="155">
        <f ca="1">(TRUNC(PRODUCT($E$12:$E607),16))</f>
        <v>1.0607147317721399</v>
      </c>
      <c r="G608" s="155">
        <f t="shared" ca="1" si="193"/>
        <v>1.05818266039696</v>
      </c>
      <c r="H608" s="155">
        <f t="shared" ca="1" si="194"/>
        <v>1.0023928499999999</v>
      </c>
      <c r="I608" s="154">
        <f t="shared" si="184"/>
        <v>1.7999999999999999E-2</v>
      </c>
      <c r="J608" s="156">
        <f t="shared" si="185"/>
        <v>44179</v>
      </c>
      <c r="K608" s="157">
        <f t="shared" si="186"/>
        <v>32</v>
      </c>
      <c r="L608" s="158">
        <f t="shared" si="187"/>
        <v>32</v>
      </c>
      <c r="M608" s="159">
        <f t="shared" si="177"/>
        <v>1.0022679539999999</v>
      </c>
      <c r="N608" s="159">
        <f t="shared" ca="1" si="178"/>
        <v>1.0046662310000001</v>
      </c>
      <c r="O608" s="158">
        <f t="shared" si="188"/>
        <v>0</v>
      </c>
      <c r="P608" s="155">
        <f t="shared" ca="1" si="179"/>
        <v>4178.9831589799996</v>
      </c>
      <c r="Q608" s="160">
        <f t="shared" si="180"/>
        <v>0</v>
      </c>
      <c r="R608" s="155">
        <f t="shared" si="181"/>
        <v>0</v>
      </c>
      <c r="S608" s="161" t="str">
        <f t="shared" si="189"/>
        <v>A+J=</v>
      </c>
      <c r="T608" s="156">
        <f t="shared" si="190"/>
        <v>44361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ht="12.75" x14ac:dyDescent="0.2">
      <c r="A609" s="151">
        <f t="shared" si="182"/>
        <v>44226</v>
      </c>
      <c r="B609" s="152">
        <f t="shared" ca="1" si="191"/>
        <v>899889.89187874005</v>
      </c>
      <c r="C609" s="153">
        <f t="shared" si="183"/>
        <v>895580</v>
      </c>
      <c r="D609" s="154">
        <f ca="1">IF(A609&lt;$B$1,VLOOKUP(A609,[1]DI!$A$4:$B$15000,2,FALSE),0)</f>
        <v>0</v>
      </c>
      <c r="E609" s="155">
        <f t="shared" ca="1" si="192"/>
        <v>1</v>
      </c>
      <c r="F609" s="155">
        <f ca="1">(TRUNC(PRODUCT($E$12:$E608),16))</f>
        <v>1.06079395655546</v>
      </c>
      <c r="G609" s="155">
        <f t="shared" ca="1" si="193"/>
        <v>1.05818266039696</v>
      </c>
      <c r="H609" s="155">
        <f t="shared" ca="1" si="194"/>
        <v>1.0024677200000001</v>
      </c>
      <c r="I609" s="154">
        <f t="shared" si="184"/>
        <v>1.7999999999999999E-2</v>
      </c>
      <c r="J609" s="156">
        <f t="shared" si="185"/>
        <v>44179</v>
      </c>
      <c r="K609" s="157">
        <f t="shared" si="186"/>
        <v>32</v>
      </c>
      <c r="L609" s="158">
        <f t="shared" si="187"/>
        <v>33</v>
      </c>
      <c r="M609" s="159">
        <f t="shared" si="177"/>
        <v>1.0023389110000001</v>
      </c>
      <c r="N609" s="159">
        <f t="shared" ca="1" si="178"/>
        <v>1.0048124030000001</v>
      </c>
      <c r="O609" s="158">
        <f t="shared" si="188"/>
        <v>0</v>
      </c>
      <c r="P609" s="155">
        <f t="shared" ca="1" si="179"/>
        <v>4309.8918787399998</v>
      </c>
      <c r="Q609" s="160">
        <f t="shared" si="180"/>
        <v>0</v>
      </c>
      <c r="R609" s="155">
        <f t="shared" si="181"/>
        <v>0</v>
      </c>
      <c r="S609" s="161" t="str">
        <f t="shared" si="189"/>
        <v>A+J=</v>
      </c>
      <c r="T609" s="156">
        <f t="shared" si="190"/>
        <v>44361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ht="12.75" x14ac:dyDescent="0.2">
      <c r="A610" s="151">
        <f t="shared" si="182"/>
        <v>44227</v>
      </c>
      <c r="B610" s="152">
        <f t="shared" ca="1" si="191"/>
        <v>899889.89187874005</v>
      </c>
      <c r="C610" s="153">
        <f t="shared" si="183"/>
        <v>895580</v>
      </c>
      <c r="D610" s="154">
        <f ca="1">IF(A610&lt;$B$1,VLOOKUP(A610,[1]DI!$A$4:$B$15000,2,FALSE),0)</f>
        <v>0</v>
      </c>
      <c r="E610" s="155">
        <f t="shared" ca="1" si="192"/>
        <v>1</v>
      </c>
      <c r="F610" s="155">
        <f ca="1">(TRUNC(PRODUCT($E$12:$E609),16))</f>
        <v>1.06079395655546</v>
      </c>
      <c r="G610" s="155">
        <f t="shared" ca="1" si="193"/>
        <v>1.05818266039696</v>
      </c>
      <c r="H610" s="155">
        <f t="shared" ca="1" si="194"/>
        <v>1.0024677200000001</v>
      </c>
      <c r="I610" s="154">
        <f t="shared" si="184"/>
        <v>1.7999999999999999E-2</v>
      </c>
      <c r="J610" s="156">
        <f t="shared" si="185"/>
        <v>44179</v>
      </c>
      <c r="K610" s="157">
        <f t="shared" si="186"/>
        <v>32</v>
      </c>
      <c r="L610" s="158">
        <f t="shared" si="187"/>
        <v>33</v>
      </c>
      <c r="M610" s="159">
        <f t="shared" si="177"/>
        <v>1.0023389110000001</v>
      </c>
      <c r="N610" s="159">
        <f t="shared" ca="1" si="178"/>
        <v>1.0048124030000001</v>
      </c>
      <c r="O610" s="158">
        <f t="shared" si="188"/>
        <v>0</v>
      </c>
      <c r="P610" s="155">
        <f t="shared" ca="1" si="179"/>
        <v>4309.8918787399998</v>
      </c>
      <c r="Q610" s="160">
        <f t="shared" si="180"/>
        <v>0</v>
      </c>
      <c r="R610" s="155">
        <f t="shared" si="181"/>
        <v>0</v>
      </c>
      <c r="S610" s="161" t="str">
        <f t="shared" si="189"/>
        <v>A+J=</v>
      </c>
      <c r="T610" s="156">
        <f t="shared" si="190"/>
        <v>44361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ht="12.75" x14ac:dyDescent="0.2">
      <c r="A611" s="151">
        <f t="shared" si="182"/>
        <v>44228</v>
      </c>
      <c r="B611" s="152">
        <f t="shared" ca="1" si="191"/>
        <v>899889.89187874005</v>
      </c>
      <c r="C611" s="153">
        <f t="shared" si="183"/>
        <v>895580</v>
      </c>
      <c r="D611" s="154">
        <f ca="1">IF(A611&lt;$B$1,VLOOKUP(A611,[1]DI!$A$4:$B$15000,2,FALSE),0)</f>
        <v>1.9000000000000006E-2</v>
      </c>
      <c r="E611" s="155">
        <f t="shared" ca="1" si="192"/>
        <v>1.0000746899999999</v>
      </c>
      <c r="F611" s="155">
        <f ca="1">(TRUNC(PRODUCT($E$12:$E610),16))</f>
        <v>1.06079395655546</v>
      </c>
      <c r="G611" s="155">
        <f t="shared" ca="1" si="193"/>
        <v>1.05818266039696</v>
      </c>
      <c r="H611" s="155">
        <f t="shared" ca="1" si="194"/>
        <v>1.0024677200000001</v>
      </c>
      <c r="I611" s="154">
        <f t="shared" si="184"/>
        <v>1.7999999999999999E-2</v>
      </c>
      <c r="J611" s="156">
        <f t="shared" si="185"/>
        <v>44179</v>
      </c>
      <c r="K611" s="157">
        <f t="shared" si="186"/>
        <v>33</v>
      </c>
      <c r="L611" s="158">
        <f t="shared" si="187"/>
        <v>33</v>
      </c>
      <c r="M611" s="159">
        <f t="shared" si="177"/>
        <v>1.0023389110000001</v>
      </c>
      <c r="N611" s="159">
        <f t="shared" ca="1" si="178"/>
        <v>1.0048124030000001</v>
      </c>
      <c r="O611" s="158">
        <f t="shared" si="188"/>
        <v>0</v>
      </c>
      <c r="P611" s="155">
        <f t="shared" ca="1" si="179"/>
        <v>4309.8918787399998</v>
      </c>
      <c r="Q611" s="160">
        <f t="shared" si="180"/>
        <v>0</v>
      </c>
      <c r="R611" s="155">
        <f t="shared" si="181"/>
        <v>0</v>
      </c>
      <c r="S611" s="161" t="str">
        <f t="shared" si="189"/>
        <v>A+J=</v>
      </c>
      <c r="T611" s="156">
        <f t="shared" si="190"/>
        <v>44361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ht="12.75" x14ac:dyDescent="0.2">
      <c r="A612" s="151">
        <f t="shared" si="182"/>
        <v>44229</v>
      </c>
      <c r="B612" s="152">
        <f t="shared" ca="1" si="191"/>
        <v>900020.81313660997</v>
      </c>
      <c r="C612" s="153">
        <f t="shared" si="183"/>
        <v>895580</v>
      </c>
      <c r="D612" s="154">
        <f ca="1">IF(A612&lt;$B$1,VLOOKUP(A612,[1]DI!$A$4:$B$15000,2,FALSE),0)</f>
        <v>1.9000000000000006E-2</v>
      </c>
      <c r="E612" s="155">
        <f t="shared" ca="1" si="192"/>
        <v>1.0000746899999999</v>
      </c>
      <c r="F612" s="155">
        <f ca="1">(TRUNC(PRODUCT($E$12:$E611),16))</f>
        <v>1.0608731872560699</v>
      </c>
      <c r="G612" s="155">
        <f t="shared" ca="1" si="193"/>
        <v>1.05818266039696</v>
      </c>
      <c r="H612" s="155">
        <f t="shared" ca="1" si="194"/>
        <v>1.00254259</v>
      </c>
      <c r="I612" s="154">
        <f t="shared" si="184"/>
        <v>1.7999999999999999E-2</v>
      </c>
      <c r="J612" s="156">
        <f t="shared" si="185"/>
        <v>44179</v>
      </c>
      <c r="K612" s="157">
        <f t="shared" si="186"/>
        <v>34</v>
      </c>
      <c r="L612" s="158">
        <f t="shared" si="187"/>
        <v>34</v>
      </c>
      <c r="M612" s="159">
        <f t="shared" si="177"/>
        <v>1.0024098720000001</v>
      </c>
      <c r="N612" s="159">
        <f t="shared" ca="1" si="178"/>
        <v>1.0049585889999999</v>
      </c>
      <c r="O612" s="158">
        <f t="shared" si="188"/>
        <v>0</v>
      </c>
      <c r="P612" s="155">
        <f t="shared" ca="1" si="179"/>
        <v>4440.8131366099997</v>
      </c>
      <c r="Q612" s="160">
        <f t="shared" si="180"/>
        <v>0</v>
      </c>
      <c r="R612" s="155">
        <f t="shared" si="181"/>
        <v>0</v>
      </c>
      <c r="S612" s="161" t="str">
        <f t="shared" si="189"/>
        <v>A+J=</v>
      </c>
      <c r="T612" s="156">
        <f t="shared" si="190"/>
        <v>44361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ht="12.75" x14ac:dyDescent="0.2">
      <c r="A613" s="151">
        <f t="shared" si="182"/>
        <v>44230</v>
      </c>
      <c r="B613" s="152">
        <f t="shared" ca="1" si="191"/>
        <v>900151.75947073998</v>
      </c>
      <c r="C613" s="153">
        <f t="shared" si="183"/>
        <v>895580</v>
      </c>
      <c r="D613" s="154">
        <f ca="1">IF(A613&lt;$B$1,VLOOKUP(A613,[1]DI!$A$4:$B$15000,2,FALSE),0)</f>
        <v>1.9000000000000006E-2</v>
      </c>
      <c r="E613" s="155">
        <f t="shared" ca="1" si="192"/>
        <v>1.0000746899999999</v>
      </c>
      <c r="F613" s="155">
        <f ca="1">(TRUNC(PRODUCT($E$12:$E612),16))</f>
        <v>1.0609524238744299</v>
      </c>
      <c r="G613" s="155">
        <f t="shared" ca="1" si="193"/>
        <v>1.05818266039696</v>
      </c>
      <c r="H613" s="155">
        <f t="shared" ca="1" si="194"/>
        <v>1.0026174699999999</v>
      </c>
      <c r="I613" s="154">
        <f t="shared" si="184"/>
        <v>1.7999999999999999E-2</v>
      </c>
      <c r="J613" s="156">
        <f t="shared" si="185"/>
        <v>44179</v>
      </c>
      <c r="K613" s="157">
        <f t="shared" si="186"/>
        <v>35</v>
      </c>
      <c r="L613" s="158">
        <f t="shared" si="187"/>
        <v>35</v>
      </c>
      <c r="M613" s="159">
        <f t="shared" si="177"/>
        <v>1.002480839</v>
      </c>
      <c r="N613" s="159">
        <f t="shared" ca="1" si="178"/>
        <v>1.005104803</v>
      </c>
      <c r="O613" s="158">
        <f t="shared" si="188"/>
        <v>0</v>
      </c>
      <c r="P613" s="155">
        <f t="shared" ca="1" si="179"/>
        <v>4571.7594707400003</v>
      </c>
      <c r="Q613" s="160">
        <f t="shared" si="180"/>
        <v>0</v>
      </c>
      <c r="R613" s="155">
        <f t="shared" si="181"/>
        <v>0</v>
      </c>
      <c r="S613" s="161" t="str">
        <f t="shared" si="189"/>
        <v>A+J=</v>
      </c>
      <c r="T613" s="156">
        <f t="shared" si="190"/>
        <v>44361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ht="12.75" x14ac:dyDescent="0.2">
      <c r="A614" s="151">
        <f t="shared" si="182"/>
        <v>44231</v>
      </c>
      <c r="B614" s="152">
        <f t="shared" ca="1" si="191"/>
        <v>900282.72640319995</v>
      </c>
      <c r="C614" s="153">
        <f t="shared" si="183"/>
        <v>895580</v>
      </c>
      <c r="D614" s="154">
        <f ca="1">IF(A614&lt;$B$1,VLOOKUP(A614,[1]DI!$A$4:$B$15000,2,FALSE),0)</f>
        <v>1.9000000000000006E-2</v>
      </c>
      <c r="E614" s="155">
        <f t="shared" ca="1" si="192"/>
        <v>1.0000746899999999</v>
      </c>
      <c r="F614" s="155">
        <f ca="1">(TRUNC(PRODUCT($E$12:$E613),16))</f>
        <v>1.06103166641097</v>
      </c>
      <c r="G614" s="155">
        <f t="shared" ca="1" si="193"/>
        <v>1.05818266039696</v>
      </c>
      <c r="H614" s="155">
        <f t="shared" ca="1" si="194"/>
        <v>1.0026923599999999</v>
      </c>
      <c r="I614" s="154">
        <f t="shared" si="184"/>
        <v>1.7999999999999999E-2</v>
      </c>
      <c r="J614" s="156">
        <f t="shared" si="185"/>
        <v>44179</v>
      </c>
      <c r="K614" s="157">
        <f t="shared" si="186"/>
        <v>36</v>
      </c>
      <c r="L614" s="158">
        <f t="shared" si="187"/>
        <v>36</v>
      </c>
      <c r="M614" s="159">
        <f t="shared" si="177"/>
        <v>1.0025518099999999</v>
      </c>
      <c r="N614" s="159">
        <f t="shared" ca="1" si="178"/>
        <v>1.0052510400000001</v>
      </c>
      <c r="O614" s="158">
        <f t="shared" si="188"/>
        <v>0</v>
      </c>
      <c r="P614" s="155">
        <f t="shared" ca="1" si="179"/>
        <v>4702.7264032000003</v>
      </c>
      <c r="Q614" s="160">
        <f t="shared" si="180"/>
        <v>0</v>
      </c>
      <c r="R614" s="155">
        <f t="shared" si="181"/>
        <v>0</v>
      </c>
      <c r="S614" s="161" t="str">
        <f t="shared" si="189"/>
        <v>A+J=</v>
      </c>
      <c r="T614" s="156">
        <f t="shared" si="190"/>
        <v>44361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ht="12.75" x14ac:dyDescent="0.2">
      <c r="A615" s="151">
        <f t="shared" si="182"/>
        <v>44232</v>
      </c>
      <c r="B615" s="152">
        <f t="shared" ca="1" si="191"/>
        <v>900413.70945610001</v>
      </c>
      <c r="C615" s="153">
        <f t="shared" si="183"/>
        <v>895580</v>
      </c>
      <c r="D615" s="154">
        <f ca="1">IF(A615&lt;$B$1,VLOOKUP(A615,[1]DI!$A$4:$B$15000,2,FALSE),0)</f>
        <v>1.9000000000000006E-2</v>
      </c>
      <c r="E615" s="155">
        <f t="shared" ca="1" si="192"/>
        <v>1.0000746899999999</v>
      </c>
      <c r="F615" s="155">
        <f ca="1">(TRUNC(PRODUCT($E$12:$E614),16))</f>
        <v>1.06111091486613</v>
      </c>
      <c r="G615" s="155">
        <f t="shared" ca="1" si="193"/>
        <v>1.05818266039696</v>
      </c>
      <c r="H615" s="155">
        <f t="shared" ca="1" si="194"/>
        <v>1.00276725</v>
      </c>
      <c r="I615" s="154">
        <f t="shared" si="184"/>
        <v>1.7999999999999999E-2</v>
      </c>
      <c r="J615" s="156">
        <f t="shared" si="185"/>
        <v>44179</v>
      </c>
      <c r="K615" s="157">
        <f t="shared" si="186"/>
        <v>37</v>
      </c>
      <c r="L615" s="158">
        <f t="shared" si="187"/>
        <v>37</v>
      </c>
      <c r="M615" s="159">
        <f t="shared" si="177"/>
        <v>1.002622787</v>
      </c>
      <c r="N615" s="159">
        <f t="shared" ca="1" si="178"/>
        <v>1.0053972950000001</v>
      </c>
      <c r="O615" s="158">
        <f t="shared" si="188"/>
        <v>0</v>
      </c>
      <c r="P615" s="155">
        <f t="shared" ca="1" si="179"/>
        <v>4833.7094561000004</v>
      </c>
      <c r="Q615" s="160">
        <f t="shared" si="180"/>
        <v>0</v>
      </c>
      <c r="R615" s="155">
        <f t="shared" si="181"/>
        <v>0</v>
      </c>
      <c r="S615" s="161" t="str">
        <f t="shared" si="189"/>
        <v>A+J=</v>
      </c>
      <c r="T615" s="156">
        <f t="shared" si="190"/>
        <v>44361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ht="12.75" x14ac:dyDescent="0.2">
      <c r="A616" s="151">
        <f t="shared" si="182"/>
        <v>44233</v>
      </c>
      <c r="B616" s="152">
        <f t="shared" ca="1" si="191"/>
        <v>900544.71400291997</v>
      </c>
      <c r="C616" s="153">
        <f t="shared" si="183"/>
        <v>895580</v>
      </c>
      <c r="D616" s="154">
        <f ca="1">IF(A616&lt;$B$1,VLOOKUP(A616,[1]DI!$A$4:$B$15000,2,FALSE),0)</f>
        <v>0</v>
      </c>
      <c r="E616" s="155">
        <f t="shared" ca="1" si="192"/>
        <v>1</v>
      </c>
      <c r="F616" s="155">
        <f ca="1">(TRUNC(PRODUCT($E$12:$E615),16))</f>
        <v>1.06119016924036</v>
      </c>
      <c r="G616" s="155">
        <f t="shared" ca="1" si="193"/>
        <v>1.05818266039696</v>
      </c>
      <c r="H616" s="155">
        <f t="shared" ca="1" si="194"/>
        <v>1.00284215</v>
      </c>
      <c r="I616" s="154">
        <f t="shared" si="184"/>
        <v>1.7999999999999999E-2</v>
      </c>
      <c r="J616" s="156">
        <f t="shared" si="185"/>
        <v>44179</v>
      </c>
      <c r="K616" s="157">
        <f t="shared" si="186"/>
        <v>37</v>
      </c>
      <c r="L616" s="158">
        <f t="shared" si="187"/>
        <v>38</v>
      </c>
      <c r="M616" s="159">
        <f t="shared" si="177"/>
        <v>1.0026937680000001</v>
      </c>
      <c r="N616" s="159">
        <f t="shared" ca="1" si="178"/>
        <v>1.0055435740000001</v>
      </c>
      <c r="O616" s="158">
        <f t="shared" si="188"/>
        <v>0</v>
      </c>
      <c r="P616" s="155">
        <f t="shared" ca="1" si="179"/>
        <v>4964.71400292</v>
      </c>
      <c r="Q616" s="160">
        <f t="shared" si="180"/>
        <v>0</v>
      </c>
      <c r="R616" s="155">
        <f t="shared" si="181"/>
        <v>0</v>
      </c>
      <c r="S616" s="161" t="str">
        <f t="shared" si="189"/>
        <v>A+J=</v>
      </c>
      <c r="T616" s="156">
        <f t="shared" si="190"/>
        <v>44361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ht="12.75" x14ac:dyDescent="0.2">
      <c r="A617" s="151">
        <f t="shared" si="182"/>
        <v>44234</v>
      </c>
      <c r="B617" s="152">
        <f t="shared" ca="1" si="191"/>
        <v>900544.71400291997</v>
      </c>
      <c r="C617" s="153">
        <f t="shared" si="183"/>
        <v>895580</v>
      </c>
      <c r="D617" s="154">
        <f ca="1">IF(A617&lt;$B$1,VLOOKUP(A617,[1]DI!$A$4:$B$15000,2,FALSE),0)</f>
        <v>0</v>
      </c>
      <c r="E617" s="155">
        <f t="shared" ca="1" si="192"/>
        <v>1</v>
      </c>
      <c r="F617" s="155">
        <f ca="1">(TRUNC(PRODUCT($E$12:$E616),16))</f>
        <v>1.06119016924036</v>
      </c>
      <c r="G617" s="155">
        <f t="shared" ca="1" si="193"/>
        <v>1.05818266039696</v>
      </c>
      <c r="H617" s="155">
        <f t="shared" ca="1" si="194"/>
        <v>1.00284215</v>
      </c>
      <c r="I617" s="154">
        <f t="shared" si="184"/>
        <v>1.7999999999999999E-2</v>
      </c>
      <c r="J617" s="156">
        <f t="shared" si="185"/>
        <v>44179</v>
      </c>
      <c r="K617" s="157">
        <f t="shared" si="186"/>
        <v>37</v>
      </c>
      <c r="L617" s="158">
        <f t="shared" si="187"/>
        <v>38</v>
      </c>
      <c r="M617" s="159">
        <f t="shared" si="177"/>
        <v>1.0026937680000001</v>
      </c>
      <c r="N617" s="159">
        <f t="shared" ca="1" si="178"/>
        <v>1.0055435740000001</v>
      </c>
      <c r="O617" s="158">
        <f t="shared" si="188"/>
        <v>0</v>
      </c>
      <c r="P617" s="155">
        <f t="shared" ca="1" si="179"/>
        <v>4964.71400292</v>
      </c>
      <c r="Q617" s="160">
        <f t="shared" si="180"/>
        <v>0</v>
      </c>
      <c r="R617" s="155">
        <f t="shared" si="181"/>
        <v>0</v>
      </c>
      <c r="S617" s="161" t="str">
        <f t="shared" si="189"/>
        <v>A+J=</v>
      </c>
      <c r="T617" s="156">
        <f t="shared" si="190"/>
        <v>44361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ht="12.75" x14ac:dyDescent="0.2">
      <c r="A618" s="151">
        <f t="shared" si="182"/>
        <v>44235</v>
      </c>
      <c r="B618" s="152">
        <f t="shared" ca="1" si="191"/>
        <v>900544.71400291997</v>
      </c>
      <c r="C618" s="153">
        <f t="shared" si="183"/>
        <v>895580</v>
      </c>
      <c r="D618" s="154">
        <f ca="1">IF(A618&lt;$B$1,VLOOKUP(A618,[1]DI!$A$4:$B$15000,2,FALSE),0)</f>
        <v>1.9000000000000006E-2</v>
      </c>
      <c r="E618" s="155">
        <f t="shared" ca="1" si="192"/>
        <v>1.0000746899999999</v>
      </c>
      <c r="F618" s="155">
        <f ca="1">(TRUNC(PRODUCT($E$12:$E617),16))</f>
        <v>1.06119016924036</v>
      </c>
      <c r="G618" s="155">
        <f t="shared" ca="1" si="193"/>
        <v>1.05818266039696</v>
      </c>
      <c r="H618" s="155">
        <f t="shared" ca="1" si="194"/>
        <v>1.00284215</v>
      </c>
      <c r="I618" s="154">
        <f t="shared" si="184"/>
        <v>1.7999999999999999E-2</v>
      </c>
      <c r="J618" s="156">
        <f t="shared" si="185"/>
        <v>44179</v>
      </c>
      <c r="K618" s="157">
        <f t="shared" si="186"/>
        <v>38</v>
      </c>
      <c r="L618" s="158">
        <f t="shared" si="187"/>
        <v>38</v>
      </c>
      <c r="M618" s="159">
        <f t="shared" si="177"/>
        <v>1.0026937680000001</v>
      </c>
      <c r="N618" s="159">
        <f t="shared" ca="1" si="178"/>
        <v>1.0055435740000001</v>
      </c>
      <c r="O618" s="158">
        <f t="shared" si="188"/>
        <v>0</v>
      </c>
      <c r="P618" s="155">
        <f t="shared" ca="1" si="179"/>
        <v>4964.71400292</v>
      </c>
      <c r="Q618" s="160">
        <f t="shared" si="180"/>
        <v>0</v>
      </c>
      <c r="R618" s="155">
        <f t="shared" si="181"/>
        <v>0</v>
      </c>
      <c r="S618" s="161" t="str">
        <f t="shared" si="189"/>
        <v>A+J=</v>
      </c>
      <c r="T618" s="156">
        <f t="shared" si="190"/>
        <v>44361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ht="12.75" x14ac:dyDescent="0.2">
      <c r="A619" s="151">
        <f t="shared" si="182"/>
        <v>44236</v>
      </c>
      <c r="B619" s="152">
        <f t="shared" ca="1" si="191"/>
        <v>900675.73377459997</v>
      </c>
      <c r="C619" s="153">
        <f t="shared" si="183"/>
        <v>895580</v>
      </c>
      <c r="D619" s="154">
        <f ca="1">IF(A619&lt;$B$1,VLOOKUP(A619,[1]DI!$A$4:$B$15000,2,FALSE),0)</f>
        <v>1.9000000000000006E-2</v>
      </c>
      <c r="E619" s="155">
        <f t="shared" ca="1" si="192"/>
        <v>1.0000746899999999</v>
      </c>
      <c r="F619" s="155">
        <f ca="1">(TRUNC(PRODUCT($E$12:$E618),16))</f>
        <v>1.0612694295341001</v>
      </c>
      <c r="G619" s="155">
        <f t="shared" ca="1" si="193"/>
        <v>1.05818266039696</v>
      </c>
      <c r="H619" s="155">
        <f t="shared" ca="1" si="194"/>
        <v>1.00291705</v>
      </c>
      <c r="I619" s="154">
        <f t="shared" si="184"/>
        <v>1.7999999999999999E-2</v>
      </c>
      <c r="J619" s="156">
        <f t="shared" si="185"/>
        <v>44179</v>
      </c>
      <c r="K619" s="157">
        <f t="shared" si="186"/>
        <v>39</v>
      </c>
      <c r="L619" s="158">
        <f t="shared" si="187"/>
        <v>39</v>
      </c>
      <c r="M619" s="159">
        <f t="shared" si="177"/>
        <v>1.0027647550000001</v>
      </c>
      <c r="N619" s="159">
        <f t="shared" ca="1" si="178"/>
        <v>1.0056898700000001</v>
      </c>
      <c r="O619" s="158">
        <f t="shared" si="188"/>
        <v>0</v>
      </c>
      <c r="P619" s="155">
        <f t="shared" ca="1" si="179"/>
        <v>5095.7337746000003</v>
      </c>
      <c r="Q619" s="160">
        <f t="shared" si="180"/>
        <v>0</v>
      </c>
      <c r="R619" s="155">
        <f t="shared" si="181"/>
        <v>0</v>
      </c>
      <c r="S619" s="161" t="str">
        <f t="shared" si="189"/>
        <v>A+J=</v>
      </c>
      <c r="T619" s="156">
        <f t="shared" si="190"/>
        <v>44361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ht="12.75" x14ac:dyDescent="0.2">
      <c r="A620" s="151">
        <f t="shared" si="182"/>
        <v>44237</v>
      </c>
      <c r="B620" s="152">
        <f t="shared" ca="1" si="191"/>
        <v>900806.77504018997</v>
      </c>
      <c r="C620" s="153">
        <f t="shared" si="183"/>
        <v>895580</v>
      </c>
      <c r="D620" s="154">
        <f ca="1">IF(A620&lt;$B$1,VLOOKUP(A620,[1]DI!$A$4:$B$15000,2,FALSE),0)</f>
        <v>1.9000000000000006E-2</v>
      </c>
      <c r="E620" s="155">
        <f t="shared" ca="1" si="192"/>
        <v>1.0000746899999999</v>
      </c>
      <c r="F620" s="155">
        <f ca="1">(TRUNC(PRODUCT($E$12:$E619),16))</f>
        <v>1.06134869574779</v>
      </c>
      <c r="G620" s="155">
        <f t="shared" ca="1" si="193"/>
        <v>1.05818266039696</v>
      </c>
      <c r="H620" s="155">
        <f t="shared" ca="1" si="194"/>
        <v>1.0029919599999999</v>
      </c>
      <c r="I620" s="154">
        <f t="shared" si="184"/>
        <v>1.7999999999999999E-2</v>
      </c>
      <c r="J620" s="156">
        <f t="shared" si="185"/>
        <v>44179</v>
      </c>
      <c r="K620" s="157">
        <f t="shared" si="186"/>
        <v>40</v>
      </c>
      <c r="L620" s="158">
        <f t="shared" si="187"/>
        <v>40</v>
      </c>
      <c r="M620" s="159">
        <f t="shared" si="177"/>
        <v>1.0028357459999999</v>
      </c>
      <c r="N620" s="159">
        <f t="shared" ca="1" si="178"/>
        <v>1.0058361899999999</v>
      </c>
      <c r="O620" s="158">
        <f t="shared" si="188"/>
        <v>0</v>
      </c>
      <c r="P620" s="155">
        <f t="shared" ca="1" si="179"/>
        <v>5226.7750401900003</v>
      </c>
      <c r="Q620" s="160">
        <f t="shared" si="180"/>
        <v>0</v>
      </c>
      <c r="R620" s="155">
        <f t="shared" si="181"/>
        <v>0</v>
      </c>
      <c r="S620" s="161" t="str">
        <f t="shared" si="189"/>
        <v>A+J=</v>
      </c>
      <c r="T620" s="156">
        <f t="shared" si="190"/>
        <v>44361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ht="12.75" x14ac:dyDescent="0.2">
      <c r="A621" s="151">
        <f t="shared" si="182"/>
        <v>44238</v>
      </c>
      <c r="B621" s="152">
        <f t="shared" ca="1" si="191"/>
        <v>900937.83242623997</v>
      </c>
      <c r="C621" s="153">
        <f t="shared" si="183"/>
        <v>895580</v>
      </c>
      <c r="D621" s="154">
        <f ca="1">IF(A621&lt;$B$1,VLOOKUP(A621,[1]DI!$A$4:$B$15000,2,FALSE),0)</f>
        <v>1.9000000000000006E-2</v>
      </c>
      <c r="E621" s="155">
        <f t="shared" ca="1" si="192"/>
        <v>1.0000746899999999</v>
      </c>
      <c r="F621" s="155">
        <f ca="1">(TRUNC(PRODUCT($E$12:$E620),16))</f>
        <v>1.0614279678818801</v>
      </c>
      <c r="G621" s="155">
        <f t="shared" ca="1" si="193"/>
        <v>1.05818266039696</v>
      </c>
      <c r="H621" s="155">
        <f t="shared" ca="1" si="194"/>
        <v>1.0030668700000001</v>
      </c>
      <c r="I621" s="154">
        <f t="shared" si="184"/>
        <v>1.7999999999999999E-2</v>
      </c>
      <c r="J621" s="156">
        <f t="shared" si="185"/>
        <v>44179</v>
      </c>
      <c r="K621" s="157">
        <f t="shared" si="186"/>
        <v>41</v>
      </c>
      <c r="L621" s="158">
        <f t="shared" si="187"/>
        <v>41</v>
      </c>
      <c r="M621" s="159">
        <f t="shared" si="177"/>
        <v>1.002906743</v>
      </c>
      <c r="N621" s="159">
        <f t="shared" ca="1" si="178"/>
        <v>1.0059825280000001</v>
      </c>
      <c r="O621" s="158">
        <f t="shared" si="188"/>
        <v>0</v>
      </c>
      <c r="P621" s="155">
        <f t="shared" ca="1" si="179"/>
        <v>5357.8324262400001</v>
      </c>
      <c r="Q621" s="160">
        <f t="shared" si="180"/>
        <v>0</v>
      </c>
      <c r="R621" s="155">
        <f t="shared" si="181"/>
        <v>0</v>
      </c>
      <c r="S621" s="161" t="str">
        <f t="shared" si="189"/>
        <v>A+J=</v>
      </c>
      <c r="T621" s="156">
        <f t="shared" si="190"/>
        <v>44361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ht="12.75" x14ac:dyDescent="0.2">
      <c r="A622" s="151">
        <f t="shared" si="182"/>
        <v>44239</v>
      </c>
      <c r="B622" s="152">
        <f t="shared" ca="1" si="191"/>
        <v>901068.91041061003</v>
      </c>
      <c r="C622" s="153">
        <f t="shared" si="183"/>
        <v>895580</v>
      </c>
      <c r="D622" s="154">
        <f ca="1">IF(A622&lt;$B$1,VLOOKUP(A622,[1]DI!$A$4:$B$15000,2,FALSE),0)</f>
        <v>1.9000000000000006E-2</v>
      </c>
      <c r="E622" s="155">
        <f t="shared" ca="1" si="192"/>
        <v>1.0000746899999999</v>
      </c>
      <c r="F622" s="155">
        <f ca="1">(TRUNC(PRODUCT($E$12:$E621),16))</f>
        <v>1.0615072459368</v>
      </c>
      <c r="G622" s="155">
        <f t="shared" ca="1" si="193"/>
        <v>1.05818266039696</v>
      </c>
      <c r="H622" s="155">
        <f t="shared" ca="1" si="194"/>
        <v>1.0031417899999999</v>
      </c>
      <c r="I622" s="154">
        <f t="shared" si="184"/>
        <v>1.7999999999999999E-2</v>
      </c>
      <c r="J622" s="156">
        <f t="shared" si="185"/>
        <v>44179</v>
      </c>
      <c r="K622" s="157">
        <f t="shared" si="186"/>
        <v>42</v>
      </c>
      <c r="L622" s="158">
        <f t="shared" si="187"/>
        <v>42</v>
      </c>
      <c r="M622" s="159">
        <f t="shared" si="177"/>
        <v>1.0029777440000001</v>
      </c>
      <c r="N622" s="159">
        <f t="shared" ca="1" si="178"/>
        <v>1.006128889</v>
      </c>
      <c r="O622" s="158">
        <f t="shared" si="188"/>
        <v>0</v>
      </c>
      <c r="P622" s="155">
        <f t="shared" ca="1" si="179"/>
        <v>5488.9104106100003</v>
      </c>
      <c r="Q622" s="160">
        <f t="shared" si="180"/>
        <v>0</v>
      </c>
      <c r="R622" s="155">
        <f t="shared" si="181"/>
        <v>0</v>
      </c>
      <c r="S622" s="161" t="str">
        <f t="shared" si="189"/>
        <v>A+J=</v>
      </c>
      <c r="T622" s="156">
        <f t="shared" si="190"/>
        <v>44361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ht="12.75" x14ac:dyDescent="0.2">
      <c r="A623" s="151">
        <f t="shared" si="182"/>
        <v>44240</v>
      </c>
      <c r="B623" s="152">
        <f t="shared" ca="1" si="191"/>
        <v>901200.00451543997</v>
      </c>
      <c r="C623" s="153">
        <f t="shared" si="183"/>
        <v>895580</v>
      </c>
      <c r="D623" s="154">
        <f ca="1">IF(A623&lt;$B$1,VLOOKUP(A623,[1]DI!$A$4:$B$15000,2,FALSE),0)</f>
        <v>0</v>
      </c>
      <c r="E623" s="155">
        <f t="shared" ca="1" si="192"/>
        <v>1</v>
      </c>
      <c r="F623" s="155">
        <f ca="1">(TRUNC(PRODUCT($E$12:$E622),16))</f>
        <v>1.0615865299130001</v>
      </c>
      <c r="G623" s="155">
        <f t="shared" ca="1" si="193"/>
        <v>1.05818266039696</v>
      </c>
      <c r="H623" s="155">
        <f t="shared" ca="1" si="194"/>
        <v>1.00321671</v>
      </c>
      <c r="I623" s="154">
        <f t="shared" si="184"/>
        <v>1.7999999999999999E-2</v>
      </c>
      <c r="J623" s="156">
        <f t="shared" si="185"/>
        <v>44179</v>
      </c>
      <c r="K623" s="157">
        <f t="shared" si="186"/>
        <v>42</v>
      </c>
      <c r="L623" s="158">
        <f t="shared" si="187"/>
        <v>43</v>
      </c>
      <c r="M623" s="159">
        <f t="shared" si="177"/>
        <v>1.0030487509999999</v>
      </c>
      <c r="N623" s="159">
        <f t="shared" ca="1" si="178"/>
        <v>1.006275268</v>
      </c>
      <c r="O623" s="158">
        <f t="shared" si="188"/>
        <v>0</v>
      </c>
      <c r="P623" s="155">
        <f t="shared" ca="1" si="179"/>
        <v>5620.0045154400004</v>
      </c>
      <c r="Q623" s="160">
        <f t="shared" si="180"/>
        <v>0</v>
      </c>
      <c r="R623" s="155">
        <f t="shared" si="181"/>
        <v>0</v>
      </c>
      <c r="S623" s="161" t="str">
        <f t="shared" si="189"/>
        <v>A+J=</v>
      </c>
      <c r="T623" s="156">
        <f t="shared" si="190"/>
        <v>44361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ht="12.75" x14ac:dyDescent="0.2">
      <c r="A624" s="151">
        <f t="shared" si="182"/>
        <v>44241</v>
      </c>
      <c r="B624" s="152">
        <f t="shared" ca="1" si="191"/>
        <v>901200.00451543997</v>
      </c>
      <c r="C624" s="153">
        <f t="shared" si="183"/>
        <v>895580</v>
      </c>
      <c r="D624" s="154">
        <f ca="1">IF(A624&lt;$B$1,VLOOKUP(A624,[1]DI!$A$4:$B$15000,2,FALSE),0)</f>
        <v>0</v>
      </c>
      <c r="E624" s="155">
        <f t="shared" ca="1" si="192"/>
        <v>1</v>
      </c>
      <c r="F624" s="155">
        <f ca="1">(TRUNC(PRODUCT($E$12:$E623),16))</f>
        <v>1.0615865299130001</v>
      </c>
      <c r="G624" s="155">
        <f t="shared" ca="1" si="193"/>
        <v>1.05818266039696</v>
      </c>
      <c r="H624" s="155">
        <f t="shared" ca="1" si="194"/>
        <v>1.00321671</v>
      </c>
      <c r="I624" s="154">
        <f t="shared" si="184"/>
        <v>1.7999999999999999E-2</v>
      </c>
      <c r="J624" s="156">
        <f t="shared" si="185"/>
        <v>44179</v>
      </c>
      <c r="K624" s="157">
        <f t="shared" si="186"/>
        <v>42</v>
      </c>
      <c r="L624" s="158">
        <f t="shared" si="187"/>
        <v>43</v>
      </c>
      <c r="M624" s="159">
        <f t="shared" si="177"/>
        <v>1.0030487509999999</v>
      </c>
      <c r="N624" s="159">
        <f t="shared" ca="1" si="178"/>
        <v>1.006275268</v>
      </c>
      <c r="O624" s="158">
        <f t="shared" si="188"/>
        <v>0</v>
      </c>
      <c r="P624" s="155">
        <f t="shared" ca="1" si="179"/>
        <v>5620.0045154400004</v>
      </c>
      <c r="Q624" s="160">
        <f t="shared" si="180"/>
        <v>0</v>
      </c>
      <c r="R624" s="155">
        <f t="shared" si="181"/>
        <v>0</v>
      </c>
      <c r="S624" s="161" t="str">
        <f t="shared" si="189"/>
        <v>A+J=</v>
      </c>
      <c r="T624" s="156">
        <f t="shared" si="190"/>
        <v>44361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ht="12.75" x14ac:dyDescent="0.2">
      <c r="A625" s="151">
        <f t="shared" si="182"/>
        <v>44242</v>
      </c>
      <c r="B625" s="152">
        <f t="shared" ca="1" si="191"/>
        <v>901200.00451543997</v>
      </c>
      <c r="C625" s="153">
        <f t="shared" si="183"/>
        <v>895580</v>
      </c>
      <c r="D625" s="154">
        <f ca="1">IF(A625&lt;$B$1,VLOOKUP(A625,[1]DI!$A$4:$B$15000,2,FALSE),0)</f>
        <v>0</v>
      </c>
      <c r="E625" s="155">
        <f t="shared" ca="1" si="192"/>
        <v>1</v>
      </c>
      <c r="F625" s="155">
        <f ca="1">(TRUNC(PRODUCT($E$12:$E624),16))</f>
        <v>1.0615865299130001</v>
      </c>
      <c r="G625" s="155">
        <f t="shared" ca="1" si="193"/>
        <v>1.05818266039696</v>
      </c>
      <c r="H625" s="155">
        <f t="shared" ca="1" si="194"/>
        <v>1.00321671</v>
      </c>
      <c r="I625" s="154">
        <f t="shared" si="184"/>
        <v>1.7999999999999999E-2</v>
      </c>
      <c r="J625" s="156">
        <f t="shared" si="185"/>
        <v>44179</v>
      </c>
      <c r="K625" s="157">
        <f t="shared" si="186"/>
        <v>42</v>
      </c>
      <c r="L625" s="158">
        <f t="shared" si="187"/>
        <v>43</v>
      </c>
      <c r="M625" s="159">
        <f t="shared" si="177"/>
        <v>1.0030487509999999</v>
      </c>
      <c r="N625" s="159">
        <f t="shared" ca="1" si="178"/>
        <v>1.006275268</v>
      </c>
      <c r="O625" s="158">
        <f t="shared" si="188"/>
        <v>0</v>
      </c>
      <c r="P625" s="155">
        <f t="shared" ca="1" si="179"/>
        <v>5620.0045154400004</v>
      </c>
      <c r="Q625" s="160">
        <f t="shared" si="180"/>
        <v>0</v>
      </c>
      <c r="R625" s="155">
        <f t="shared" si="181"/>
        <v>0</v>
      </c>
      <c r="S625" s="161" t="str">
        <f t="shared" si="189"/>
        <v>A+J=</v>
      </c>
      <c r="T625" s="156">
        <f t="shared" si="190"/>
        <v>44361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ht="12.75" x14ac:dyDescent="0.2">
      <c r="A626" s="151">
        <f t="shared" si="182"/>
        <v>44243</v>
      </c>
      <c r="B626" s="152">
        <f t="shared" ca="1" si="191"/>
        <v>901200.00451543997</v>
      </c>
      <c r="C626" s="153">
        <f t="shared" si="183"/>
        <v>895580</v>
      </c>
      <c r="D626" s="154">
        <f ca="1">IF(A626&lt;$B$1,VLOOKUP(A626,[1]DI!$A$4:$B$15000,2,FALSE),0)</f>
        <v>0</v>
      </c>
      <c r="E626" s="155">
        <f t="shared" ca="1" si="192"/>
        <v>1</v>
      </c>
      <c r="F626" s="155">
        <f ca="1">(TRUNC(PRODUCT($E$12:$E625),16))</f>
        <v>1.0615865299130001</v>
      </c>
      <c r="G626" s="155">
        <f t="shared" ca="1" si="193"/>
        <v>1.05818266039696</v>
      </c>
      <c r="H626" s="155">
        <f t="shared" ca="1" si="194"/>
        <v>1.00321671</v>
      </c>
      <c r="I626" s="154">
        <f t="shared" si="184"/>
        <v>1.7999999999999999E-2</v>
      </c>
      <c r="J626" s="156">
        <f t="shared" si="185"/>
        <v>44179</v>
      </c>
      <c r="K626" s="157">
        <f t="shared" si="186"/>
        <v>42</v>
      </c>
      <c r="L626" s="158">
        <f t="shared" si="187"/>
        <v>43</v>
      </c>
      <c r="M626" s="159">
        <f t="shared" si="177"/>
        <v>1.0030487509999999</v>
      </c>
      <c r="N626" s="159">
        <f t="shared" ca="1" si="178"/>
        <v>1.006275268</v>
      </c>
      <c r="O626" s="158">
        <f t="shared" si="188"/>
        <v>0</v>
      </c>
      <c r="P626" s="155">
        <f t="shared" ca="1" si="179"/>
        <v>5620.0045154400004</v>
      </c>
      <c r="Q626" s="160">
        <f t="shared" si="180"/>
        <v>0</v>
      </c>
      <c r="R626" s="155">
        <f t="shared" si="181"/>
        <v>0</v>
      </c>
      <c r="S626" s="161" t="str">
        <f t="shared" si="189"/>
        <v>A+J=</v>
      </c>
      <c r="T626" s="156">
        <f t="shared" si="190"/>
        <v>44361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ht="12.75" x14ac:dyDescent="0.2">
      <c r="A627" s="151">
        <f t="shared" si="182"/>
        <v>44244</v>
      </c>
      <c r="B627" s="152">
        <f t="shared" ca="1" si="191"/>
        <v>901200.00451543997</v>
      </c>
      <c r="C627" s="153">
        <f t="shared" si="183"/>
        <v>895580</v>
      </c>
      <c r="D627" s="154">
        <f ca="1">IF(A627&lt;$B$1,VLOOKUP(A627,[1]DI!$A$4:$B$15000,2,FALSE),0)</f>
        <v>1.9000000000000006E-2</v>
      </c>
      <c r="E627" s="155">
        <f t="shared" ca="1" si="192"/>
        <v>1.0000746899999999</v>
      </c>
      <c r="F627" s="155">
        <f ca="1">(TRUNC(PRODUCT($E$12:$E626),16))</f>
        <v>1.0615865299130001</v>
      </c>
      <c r="G627" s="155">
        <f t="shared" ca="1" si="193"/>
        <v>1.05818266039696</v>
      </c>
      <c r="H627" s="155">
        <f t="shared" ca="1" si="194"/>
        <v>1.00321671</v>
      </c>
      <c r="I627" s="154">
        <f t="shared" si="184"/>
        <v>1.7999999999999999E-2</v>
      </c>
      <c r="J627" s="156">
        <f t="shared" si="185"/>
        <v>44179</v>
      </c>
      <c r="K627" s="157">
        <f t="shared" si="186"/>
        <v>43</v>
      </c>
      <c r="L627" s="158">
        <f t="shared" si="187"/>
        <v>43</v>
      </c>
      <c r="M627" s="159">
        <f t="shared" si="177"/>
        <v>1.0030487509999999</v>
      </c>
      <c r="N627" s="159">
        <f t="shared" ca="1" si="178"/>
        <v>1.006275268</v>
      </c>
      <c r="O627" s="158">
        <f t="shared" si="188"/>
        <v>0</v>
      </c>
      <c r="P627" s="155">
        <f t="shared" ca="1" si="179"/>
        <v>5620.0045154400004</v>
      </c>
      <c r="Q627" s="160">
        <f t="shared" si="180"/>
        <v>0</v>
      </c>
      <c r="R627" s="155">
        <f t="shared" si="181"/>
        <v>0</v>
      </c>
      <c r="S627" s="161" t="str">
        <f t="shared" si="189"/>
        <v>A+J=</v>
      </c>
      <c r="T627" s="156">
        <f t="shared" si="190"/>
        <v>44361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ht="12.75" x14ac:dyDescent="0.2">
      <c r="A628" s="151">
        <f t="shared" si="182"/>
        <v>44245</v>
      </c>
      <c r="B628" s="152">
        <f t="shared" ca="1" si="191"/>
        <v>901331.12100975995</v>
      </c>
      <c r="C628" s="153">
        <f t="shared" si="183"/>
        <v>895580</v>
      </c>
      <c r="D628" s="154">
        <f ca="1">IF(A628&lt;$B$1,VLOOKUP(A628,[1]DI!$A$4:$B$15000,2,FALSE),0)</f>
        <v>1.9000000000000006E-2</v>
      </c>
      <c r="E628" s="155">
        <f t="shared" ca="1" si="192"/>
        <v>1.0000746899999999</v>
      </c>
      <c r="F628" s="155">
        <f ca="1">(TRUNC(PRODUCT($E$12:$E627),16))</f>
        <v>1.0616658198109199</v>
      </c>
      <c r="G628" s="155">
        <f t="shared" ca="1" si="193"/>
        <v>1.05818266039696</v>
      </c>
      <c r="H628" s="155">
        <f t="shared" ca="1" si="194"/>
        <v>1.00329164</v>
      </c>
      <c r="I628" s="154">
        <f t="shared" si="184"/>
        <v>1.7999999999999999E-2</v>
      </c>
      <c r="J628" s="156">
        <f t="shared" si="185"/>
        <v>44179</v>
      </c>
      <c r="K628" s="157">
        <f t="shared" si="186"/>
        <v>44</v>
      </c>
      <c r="L628" s="158">
        <f t="shared" si="187"/>
        <v>44</v>
      </c>
      <c r="M628" s="159">
        <f t="shared" si="177"/>
        <v>1.0031197629999999</v>
      </c>
      <c r="N628" s="159">
        <f t="shared" ca="1" si="178"/>
        <v>1.0064216720000001</v>
      </c>
      <c r="O628" s="158">
        <f t="shared" si="188"/>
        <v>0</v>
      </c>
      <c r="P628" s="155">
        <f t="shared" ca="1" si="179"/>
        <v>5751.1210097599997</v>
      </c>
      <c r="Q628" s="160">
        <f t="shared" si="180"/>
        <v>0</v>
      </c>
      <c r="R628" s="155">
        <f t="shared" si="181"/>
        <v>0</v>
      </c>
      <c r="S628" s="161" t="str">
        <f t="shared" si="189"/>
        <v>A+J=</v>
      </c>
      <c r="T628" s="156">
        <f t="shared" si="190"/>
        <v>44361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ht="12.75" x14ac:dyDescent="0.2">
      <c r="A629" s="151">
        <f t="shared" si="182"/>
        <v>44246</v>
      </c>
      <c r="B629" s="152">
        <f t="shared" ca="1" si="191"/>
        <v>901462.25989357999</v>
      </c>
      <c r="C629" s="153">
        <f t="shared" si="183"/>
        <v>895580</v>
      </c>
      <c r="D629" s="154">
        <f ca="1">IF(A629&lt;$B$1,VLOOKUP(A629,[1]DI!$A$4:$B$15000,2,FALSE),0)</f>
        <v>1.9000000000000006E-2</v>
      </c>
      <c r="E629" s="155">
        <f t="shared" ca="1" si="192"/>
        <v>1.0000746899999999</v>
      </c>
      <c r="F629" s="155">
        <f ca="1">(TRUNC(PRODUCT($E$12:$E628),16))</f>
        <v>1.061745115631</v>
      </c>
      <c r="G629" s="155">
        <f t="shared" ca="1" si="193"/>
        <v>1.05818266039696</v>
      </c>
      <c r="H629" s="155">
        <f t="shared" ca="1" si="194"/>
        <v>1.00336658</v>
      </c>
      <c r="I629" s="154">
        <f t="shared" si="184"/>
        <v>1.7999999999999999E-2</v>
      </c>
      <c r="J629" s="156">
        <f t="shared" si="185"/>
        <v>44179</v>
      </c>
      <c r="K629" s="157">
        <f t="shared" si="186"/>
        <v>45</v>
      </c>
      <c r="L629" s="158">
        <f t="shared" si="187"/>
        <v>45</v>
      </c>
      <c r="M629" s="159">
        <f t="shared" si="177"/>
        <v>1.0031907790000001</v>
      </c>
      <c r="N629" s="159">
        <f t="shared" ca="1" si="178"/>
        <v>1.006568101</v>
      </c>
      <c r="O629" s="158">
        <f t="shared" si="188"/>
        <v>0</v>
      </c>
      <c r="P629" s="155">
        <f t="shared" ca="1" si="179"/>
        <v>5882.2598935799997</v>
      </c>
      <c r="Q629" s="160">
        <f t="shared" si="180"/>
        <v>0</v>
      </c>
      <c r="R629" s="155">
        <f t="shared" si="181"/>
        <v>0</v>
      </c>
      <c r="S629" s="161" t="str">
        <f t="shared" si="189"/>
        <v>A+J=</v>
      </c>
      <c r="T629" s="156">
        <f t="shared" si="190"/>
        <v>44361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ht="12.75" x14ac:dyDescent="0.2">
      <c r="A630" s="151">
        <f t="shared" si="182"/>
        <v>44247</v>
      </c>
      <c r="B630" s="152">
        <f t="shared" ca="1" si="191"/>
        <v>901593.41400225996</v>
      </c>
      <c r="C630" s="153">
        <f t="shared" si="183"/>
        <v>895580</v>
      </c>
      <c r="D630" s="154">
        <f ca="1">IF(A630&lt;$B$1,VLOOKUP(A630,[1]DI!$A$4:$B$15000,2,FALSE),0)</f>
        <v>0</v>
      </c>
      <c r="E630" s="155">
        <f t="shared" ca="1" si="192"/>
        <v>1</v>
      </c>
      <c r="F630" s="155">
        <f ca="1">(TRUNC(PRODUCT($E$12:$E629),16))</f>
        <v>1.0618244173736899</v>
      </c>
      <c r="G630" s="155">
        <f t="shared" ca="1" si="193"/>
        <v>1.05818266039696</v>
      </c>
      <c r="H630" s="155">
        <f t="shared" ca="1" si="194"/>
        <v>1.00344152</v>
      </c>
      <c r="I630" s="154">
        <f t="shared" si="184"/>
        <v>1.7999999999999999E-2</v>
      </c>
      <c r="J630" s="156">
        <f t="shared" si="185"/>
        <v>44179</v>
      </c>
      <c r="K630" s="157">
        <f t="shared" si="186"/>
        <v>45</v>
      </c>
      <c r="L630" s="158">
        <f t="shared" si="187"/>
        <v>46</v>
      </c>
      <c r="M630" s="159">
        <f t="shared" si="177"/>
        <v>1.0032618010000001</v>
      </c>
      <c r="N630" s="159">
        <f t="shared" ca="1" si="178"/>
        <v>1.0067145470000001</v>
      </c>
      <c r="O630" s="158">
        <f t="shared" si="188"/>
        <v>0</v>
      </c>
      <c r="P630" s="155">
        <f t="shared" ca="1" si="179"/>
        <v>6013.4140022600004</v>
      </c>
      <c r="Q630" s="160">
        <f t="shared" si="180"/>
        <v>0</v>
      </c>
      <c r="R630" s="155">
        <f t="shared" si="181"/>
        <v>0</v>
      </c>
      <c r="S630" s="161" t="str">
        <f t="shared" si="189"/>
        <v>A+J=</v>
      </c>
      <c r="T630" s="156">
        <f t="shared" si="190"/>
        <v>44361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ht="12.75" x14ac:dyDescent="0.2">
      <c r="A631" s="151">
        <f t="shared" si="182"/>
        <v>44248</v>
      </c>
      <c r="B631" s="152">
        <f t="shared" ca="1" si="191"/>
        <v>901593.41400225996</v>
      </c>
      <c r="C631" s="153">
        <f t="shared" si="183"/>
        <v>895580</v>
      </c>
      <c r="D631" s="154">
        <f ca="1">IF(A631&lt;$B$1,VLOOKUP(A631,[1]DI!$A$4:$B$15000,2,FALSE),0)</f>
        <v>0</v>
      </c>
      <c r="E631" s="155">
        <f t="shared" ca="1" si="192"/>
        <v>1</v>
      </c>
      <c r="F631" s="155">
        <f ca="1">(TRUNC(PRODUCT($E$12:$E630),16))</f>
        <v>1.0618244173736899</v>
      </c>
      <c r="G631" s="155">
        <f t="shared" ca="1" si="193"/>
        <v>1.05818266039696</v>
      </c>
      <c r="H631" s="155">
        <f t="shared" ca="1" si="194"/>
        <v>1.00344152</v>
      </c>
      <c r="I631" s="154">
        <f t="shared" si="184"/>
        <v>1.7999999999999999E-2</v>
      </c>
      <c r="J631" s="156">
        <f t="shared" si="185"/>
        <v>44179</v>
      </c>
      <c r="K631" s="157">
        <f t="shared" si="186"/>
        <v>45</v>
      </c>
      <c r="L631" s="158">
        <f t="shared" si="187"/>
        <v>46</v>
      </c>
      <c r="M631" s="159">
        <f t="shared" si="177"/>
        <v>1.0032618010000001</v>
      </c>
      <c r="N631" s="159">
        <f t="shared" ca="1" si="178"/>
        <v>1.0067145470000001</v>
      </c>
      <c r="O631" s="158">
        <f t="shared" si="188"/>
        <v>0</v>
      </c>
      <c r="P631" s="155">
        <f t="shared" ca="1" si="179"/>
        <v>6013.4140022600004</v>
      </c>
      <c r="Q631" s="160">
        <f t="shared" si="180"/>
        <v>0</v>
      </c>
      <c r="R631" s="155">
        <f t="shared" si="181"/>
        <v>0</v>
      </c>
      <c r="S631" s="161" t="str">
        <f t="shared" si="189"/>
        <v>A+J=</v>
      </c>
      <c r="T631" s="156">
        <f t="shared" si="190"/>
        <v>44361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ht="12.75" x14ac:dyDescent="0.2">
      <c r="A632" s="151">
        <f t="shared" si="182"/>
        <v>44249</v>
      </c>
      <c r="B632" s="152">
        <f t="shared" ca="1" si="191"/>
        <v>901593.41400225996</v>
      </c>
      <c r="C632" s="153">
        <f t="shared" si="183"/>
        <v>895580</v>
      </c>
      <c r="D632" s="154">
        <f ca="1">IF(A632&lt;$B$1,VLOOKUP(A632,[1]DI!$A$4:$B$15000,2,FALSE),0)</f>
        <v>1.9000000000000006E-2</v>
      </c>
      <c r="E632" s="155">
        <f t="shared" ca="1" si="192"/>
        <v>1.0000746899999999</v>
      </c>
      <c r="F632" s="155">
        <f ca="1">(TRUNC(PRODUCT($E$12:$E631),16))</f>
        <v>1.0618244173736899</v>
      </c>
      <c r="G632" s="155">
        <f t="shared" ca="1" si="193"/>
        <v>1.05818266039696</v>
      </c>
      <c r="H632" s="155">
        <f t="shared" ca="1" si="194"/>
        <v>1.00344152</v>
      </c>
      <c r="I632" s="154">
        <f t="shared" si="184"/>
        <v>1.7999999999999999E-2</v>
      </c>
      <c r="J632" s="156">
        <f t="shared" si="185"/>
        <v>44179</v>
      </c>
      <c r="K632" s="157">
        <f t="shared" si="186"/>
        <v>46</v>
      </c>
      <c r="L632" s="158">
        <f t="shared" si="187"/>
        <v>46</v>
      </c>
      <c r="M632" s="159">
        <f t="shared" si="177"/>
        <v>1.0032618010000001</v>
      </c>
      <c r="N632" s="159">
        <f t="shared" ca="1" si="178"/>
        <v>1.0067145470000001</v>
      </c>
      <c r="O632" s="158">
        <f t="shared" si="188"/>
        <v>0</v>
      </c>
      <c r="P632" s="155">
        <f t="shared" ca="1" si="179"/>
        <v>6013.4140022600004</v>
      </c>
      <c r="Q632" s="160">
        <f t="shared" si="180"/>
        <v>0</v>
      </c>
      <c r="R632" s="155">
        <f t="shared" si="181"/>
        <v>0</v>
      </c>
      <c r="S632" s="161" t="str">
        <f t="shared" si="189"/>
        <v>A+J=</v>
      </c>
      <c r="T632" s="156">
        <f t="shared" si="190"/>
        <v>44361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ht="12.75" x14ac:dyDescent="0.2">
      <c r="A633" s="151">
        <f t="shared" si="182"/>
        <v>44250</v>
      </c>
      <c r="B633" s="152">
        <f t="shared" ca="1" si="191"/>
        <v>901724.59050042997</v>
      </c>
      <c r="C633" s="153">
        <f t="shared" si="183"/>
        <v>895580</v>
      </c>
      <c r="D633" s="154">
        <f ca="1">IF(A633&lt;$B$1,VLOOKUP(A633,[1]DI!$A$4:$B$15000,2,FALSE),0)</f>
        <v>1.9000000000000006E-2</v>
      </c>
      <c r="E633" s="155">
        <f t="shared" ca="1" si="192"/>
        <v>1.0000746899999999</v>
      </c>
      <c r="F633" s="155">
        <f ca="1">(TRUNC(PRODUCT($E$12:$E632),16))</f>
        <v>1.0619037250394201</v>
      </c>
      <c r="G633" s="155">
        <f t="shared" ca="1" si="193"/>
        <v>1.05818266039696</v>
      </c>
      <c r="H633" s="155">
        <f t="shared" ca="1" si="194"/>
        <v>1.0035164700000001</v>
      </c>
      <c r="I633" s="154">
        <f t="shared" si="184"/>
        <v>1.7999999999999999E-2</v>
      </c>
      <c r="J633" s="156">
        <f t="shared" si="185"/>
        <v>44179</v>
      </c>
      <c r="K633" s="157">
        <f t="shared" si="186"/>
        <v>47</v>
      </c>
      <c r="L633" s="158">
        <f t="shared" si="187"/>
        <v>47</v>
      </c>
      <c r="M633" s="159">
        <f t="shared" si="177"/>
        <v>1.003332828</v>
      </c>
      <c r="N633" s="159">
        <f t="shared" ca="1" si="178"/>
        <v>1.0068610179999999</v>
      </c>
      <c r="O633" s="158">
        <f t="shared" si="188"/>
        <v>0</v>
      </c>
      <c r="P633" s="155">
        <f t="shared" ca="1" si="179"/>
        <v>6144.5905004300002</v>
      </c>
      <c r="Q633" s="160">
        <f t="shared" si="180"/>
        <v>0</v>
      </c>
      <c r="R633" s="155">
        <f t="shared" si="181"/>
        <v>0</v>
      </c>
      <c r="S633" s="161" t="str">
        <f t="shared" si="189"/>
        <v>A+J=</v>
      </c>
      <c r="T633" s="156">
        <f t="shared" si="190"/>
        <v>44361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ht="12.75" x14ac:dyDescent="0.2">
      <c r="A634" s="151">
        <f t="shared" si="182"/>
        <v>44251</v>
      </c>
      <c r="B634" s="152">
        <f t="shared" ca="1" si="191"/>
        <v>901855.78132790001</v>
      </c>
      <c r="C634" s="153">
        <f t="shared" si="183"/>
        <v>895580</v>
      </c>
      <c r="D634" s="154">
        <f ca="1">IF(A634&lt;$B$1,VLOOKUP(A634,[1]DI!$A$4:$B$15000,2,FALSE),0)</f>
        <v>1.9000000000000006E-2</v>
      </c>
      <c r="E634" s="155">
        <f t="shared" ca="1" si="192"/>
        <v>1.0000746899999999</v>
      </c>
      <c r="F634" s="155">
        <f ca="1">(TRUNC(PRODUCT($E$12:$E633),16))</f>
        <v>1.06198303862864</v>
      </c>
      <c r="G634" s="155">
        <f t="shared" ca="1" si="193"/>
        <v>1.05818266039696</v>
      </c>
      <c r="H634" s="155">
        <f t="shared" ca="1" si="194"/>
        <v>1.00359142</v>
      </c>
      <c r="I634" s="154">
        <f t="shared" si="184"/>
        <v>1.7999999999999999E-2</v>
      </c>
      <c r="J634" s="156">
        <f t="shared" si="185"/>
        <v>44179</v>
      </c>
      <c r="K634" s="157">
        <f t="shared" si="186"/>
        <v>48</v>
      </c>
      <c r="L634" s="158">
        <f t="shared" si="187"/>
        <v>48</v>
      </c>
      <c r="M634" s="159">
        <f t="shared" si="177"/>
        <v>1.0034038599999999</v>
      </c>
      <c r="N634" s="159">
        <f t="shared" ca="1" si="178"/>
        <v>1.007007505</v>
      </c>
      <c r="O634" s="158">
        <f t="shared" si="188"/>
        <v>0</v>
      </c>
      <c r="P634" s="155">
        <f t="shared" ca="1" si="179"/>
        <v>6275.7813279000002</v>
      </c>
      <c r="Q634" s="160">
        <f t="shared" si="180"/>
        <v>0</v>
      </c>
      <c r="R634" s="155">
        <f t="shared" si="181"/>
        <v>0</v>
      </c>
      <c r="S634" s="161" t="str">
        <f t="shared" si="189"/>
        <v>A+J=</v>
      </c>
      <c r="T634" s="156">
        <f t="shared" si="190"/>
        <v>44361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ht="12.75" x14ac:dyDescent="0.2">
      <c r="A635" s="151">
        <f t="shared" si="182"/>
        <v>44252</v>
      </c>
      <c r="B635" s="152">
        <f t="shared" ca="1" si="191"/>
        <v>901986.99364928005</v>
      </c>
      <c r="C635" s="153">
        <f t="shared" si="183"/>
        <v>895580</v>
      </c>
      <c r="D635" s="154">
        <f ca="1">IF(A635&lt;$B$1,VLOOKUP(A635,[1]DI!$A$4:$B$15000,2,FALSE),0)</f>
        <v>1.9000000000000006E-2</v>
      </c>
      <c r="E635" s="155">
        <f t="shared" ca="1" si="192"/>
        <v>1.0000746899999999</v>
      </c>
      <c r="F635" s="155">
        <f ca="1">(TRUNC(PRODUCT($E$12:$E634),16))</f>
        <v>1.0620623581418001</v>
      </c>
      <c r="G635" s="155">
        <f t="shared" ca="1" si="193"/>
        <v>1.05818266039696</v>
      </c>
      <c r="H635" s="155">
        <f t="shared" ca="1" si="194"/>
        <v>1.0036663800000001</v>
      </c>
      <c r="I635" s="154">
        <f t="shared" si="184"/>
        <v>1.7999999999999999E-2</v>
      </c>
      <c r="J635" s="156">
        <f t="shared" si="185"/>
        <v>44179</v>
      </c>
      <c r="K635" s="157">
        <f t="shared" si="186"/>
        <v>49</v>
      </c>
      <c r="L635" s="158">
        <f t="shared" si="187"/>
        <v>49</v>
      </c>
      <c r="M635" s="159">
        <f t="shared" si="177"/>
        <v>1.0034748959999999</v>
      </c>
      <c r="N635" s="159">
        <f t="shared" ca="1" si="178"/>
        <v>1.0071540160000001</v>
      </c>
      <c r="O635" s="158">
        <f t="shared" si="188"/>
        <v>0</v>
      </c>
      <c r="P635" s="155">
        <f t="shared" ca="1" si="179"/>
        <v>6406.9936492799998</v>
      </c>
      <c r="Q635" s="160">
        <f t="shared" si="180"/>
        <v>0</v>
      </c>
      <c r="R635" s="155">
        <f t="shared" si="181"/>
        <v>0</v>
      </c>
      <c r="S635" s="161" t="str">
        <f t="shared" si="189"/>
        <v>A+J=</v>
      </c>
      <c r="T635" s="156">
        <f t="shared" si="190"/>
        <v>44361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ht="12.75" x14ac:dyDescent="0.2">
      <c r="A636" s="151">
        <f t="shared" si="182"/>
        <v>44253</v>
      </c>
      <c r="B636" s="152">
        <f t="shared" ca="1" si="191"/>
        <v>902118.22209109995</v>
      </c>
      <c r="C636" s="153">
        <f t="shared" si="183"/>
        <v>895580</v>
      </c>
      <c r="D636" s="154">
        <f ca="1">IF(A636&lt;$B$1,VLOOKUP(A636,[1]DI!$A$4:$B$15000,2,FALSE),0)</f>
        <v>1.9000000000000006E-2</v>
      </c>
      <c r="E636" s="155">
        <f t="shared" ca="1" si="192"/>
        <v>1.0000746899999999</v>
      </c>
      <c r="F636" s="155">
        <f ca="1">(TRUNC(PRODUCT($E$12:$E635),16))</f>
        <v>1.06214168357933</v>
      </c>
      <c r="G636" s="155">
        <f t="shared" ca="1" si="193"/>
        <v>1.05818266039696</v>
      </c>
      <c r="H636" s="155">
        <f t="shared" ca="1" si="194"/>
        <v>1.0037413399999999</v>
      </c>
      <c r="I636" s="154">
        <f t="shared" si="184"/>
        <v>1.7999999999999999E-2</v>
      </c>
      <c r="J636" s="156">
        <f t="shared" si="185"/>
        <v>44179</v>
      </c>
      <c r="K636" s="157">
        <f t="shared" si="186"/>
        <v>50</v>
      </c>
      <c r="L636" s="158">
        <f t="shared" si="187"/>
        <v>50</v>
      </c>
      <c r="M636" s="159">
        <f t="shared" si="177"/>
        <v>1.003545938</v>
      </c>
      <c r="N636" s="159">
        <f t="shared" ca="1" si="178"/>
        <v>1.0073005450000001</v>
      </c>
      <c r="O636" s="158">
        <f t="shared" si="188"/>
        <v>0</v>
      </c>
      <c r="P636" s="155">
        <f t="shared" ca="1" si="179"/>
        <v>6538.2220911000004</v>
      </c>
      <c r="Q636" s="160">
        <f t="shared" si="180"/>
        <v>0</v>
      </c>
      <c r="R636" s="155">
        <f t="shared" si="181"/>
        <v>0</v>
      </c>
      <c r="S636" s="161" t="str">
        <f t="shared" si="189"/>
        <v>A+J=</v>
      </c>
      <c r="T636" s="156">
        <f t="shared" si="190"/>
        <v>44361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ht="12.75" x14ac:dyDescent="0.2">
      <c r="A637" s="151">
        <f t="shared" si="182"/>
        <v>44254</v>
      </c>
      <c r="B637" s="152">
        <f t="shared" ca="1" si="191"/>
        <v>902249.47292241</v>
      </c>
      <c r="C637" s="153">
        <f t="shared" si="183"/>
        <v>895580</v>
      </c>
      <c r="D637" s="154">
        <f ca="1">IF(A637&lt;$B$1,VLOOKUP(A637,[1]DI!$A$4:$B$15000,2,FALSE),0)</f>
        <v>0</v>
      </c>
      <c r="E637" s="155">
        <f t="shared" ca="1" si="192"/>
        <v>1</v>
      </c>
      <c r="F637" s="155">
        <f ca="1">(TRUNC(PRODUCT($E$12:$E636),16))</f>
        <v>1.06222101494167</v>
      </c>
      <c r="G637" s="155">
        <f t="shared" ca="1" si="193"/>
        <v>1.05818266039696</v>
      </c>
      <c r="H637" s="155">
        <f t="shared" ca="1" si="194"/>
        <v>1.0038163099999999</v>
      </c>
      <c r="I637" s="154">
        <f t="shared" si="184"/>
        <v>1.7999999999999999E-2</v>
      </c>
      <c r="J637" s="156">
        <f t="shared" si="185"/>
        <v>44179</v>
      </c>
      <c r="K637" s="157">
        <f t="shared" si="186"/>
        <v>50</v>
      </c>
      <c r="L637" s="158">
        <f t="shared" si="187"/>
        <v>51</v>
      </c>
      <c r="M637" s="159">
        <f t="shared" si="177"/>
        <v>1.0036169850000001</v>
      </c>
      <c r="N637" s="159">
        <f t="shared" ca="1" si="178"/>
        <v>1.007447099</v>
      </c>
      <c r="O637" s="158">
        <f t="shared" si="188"/>
        <v>0</v>
      </c>
      <c r="P637" s="155">
        <f t="shared" ca="1" si="179"/>
        <v>6669.4729224100001</v>
      </c>
      <c r="Q637" s="160">
        <f t="shared" si="180"/>
        <v>0</v>
      </c>
      <c r="R637" s="155">
        <f t="shared" si="181"/>
        <v>0</v>
      </c>
      <c r="S637" s="161" t="str">
        <f t="shared" si="189"/>
        <v>A+J=</v>
      </c>
      <c r="T637" s="156">
        <f t="shared" si="190"/>
        <v>44361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ht="12.75" x14ac:dyDescent="0.2">
      <c r="A638" s="151">
        <f t="shared" si="182"/>
        <v>44255</v>
      </c>
      <c r="B638" s="152">
        <f t="shared" ca="1" si="191"/>
        <v>902249.47292241</v>
      </c>
      <c r="C638" s="153">
        <f t="shared" si="183"/>
        <v>895580</v>
      </c>
      <c r="D638" s="154">
        <f ca="1">IF(A638&lt;$B$1,VLOOKUP(A638,[1]DI!$A$4:$B$15000,2,FALSE),0)</f>
        <v>0</v>
      </c>
      <c r="E638" s="155">
        <f t="shared" ca="1" si="192"/>
        <v>1</v>
      </c>
      <c r="F638" s="155">
        <f ca="1">(TRUNC(PRODUCT($E$12:$E637),16))</f>
        <v>1.06222101494167</v>
      </c>
      <c r="G638" s="155">
        <f t="shared" ca="1" si="193"/>
        <v>1.05818266039696</v>
      </c>
      <c r="H638" s="155">
        <f t="shared" ca="1" si="194"/>
        <v>1.0038163099999999</v>
      </c>
      <c r="I638" s="154">
        <f t="shared" si="184"/>
        <v>1.7999999999999999E-2</v>
      </c>
      <c r="J638" s="156">
        <f t="shared" si="185"/>
        <v>44179</v>
      </c>
      <c r="K638" s="157">
        <f t="shared" si="186"/>
        <v>50</v>
      </c>
      <c r="L638" s="158">
        <f t="shared" si="187"/>
        <v>51</v>
      </c>
      <c r="M638" s="159">
        <f t="shared" si="177"/>
        <v>1.0036169850000001</v>
      </c>
      <c r="N638" s="159">
        <f t="shared" ca="1" si="178"/>
        <v>1.007447099</v>
      </c>
      <c r="O638" s="158">
        <f t="shared" si="188"/>
        <v>0</v>
      </c>
      <c r="P638" s="155">
        <f t="shared" ca="1" si="179"/>
        <v>6669.4729224100001</v>
      </c>
      <c r="Q638" s="160">
        <f t="shared" si="180"/>
        <v>0</v>
      </c>
      <c r="R638" s="155">
        <f t="shared" si="181"/>
        <v>0</v>
      </c>
      <c r="S638" s="161" t="str">
        <f t="shared" si="189"/>
        <v>A+J=</v>
      </c>
      <c r="T638" s="156">
        <f t="shared" si="190"/>
        <v>44361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ht="12.75" x14ac:dyDescent="0.2">
      <c r="A639" s="151">
        <f t="shared" si="182"/>
        <v>44256</v>
      </c>
      <c r="B639" s="152">
        <f t="shared" ca="1" si="191"/>
        <v>902249.47292241</v>
      </c>
      <c r="C639" s="153">
        <f t="shared" si="183"/>
        <v>895580</v>
      </c>
      <c r="D639" s="154">
        <f ca="1">IF(A639&lt;$B$1,VLOOKUP(A639,[1]DI!$A$4:$B$15000,2,FALSE),0)</f>
        <v>1.9000000000000006E-2</v>
      </c>
      <c r="E639" s="155">
        <f t="shared" ca="1" si="192"/>
        <v>1.0000746899999999</v>
      </c>
      <c r="F639" s="155">
        <f ca="1">(TRUNC(PRODUCT($E$12:$E638),16))</f>
        <v>1.06222101494167</v>
      </c>
      <c r="G639" s="155">
        <f t="shared" ca="1" si="193"/>
        <v>1.05818266039696</v>
      </c>
      <c r="H639" s="155">
        <f t="shared" ca="1" si="194"/>
        <v>1.0038163099999999</v>
      </c>
      <c r="I639" s="154">
        <f t="shared" si="184"/>
        <v>1.7999999999999999E-2</v>
      </c>
      <c r="J639" s="156">
        <f t="shared" si="185"/>
        <v>44179</v>
      </c>
      <c r="K639" s="157">
        <f t="shared" si="186"/>
        <v>51</v>
      </c>
      <c r="L639" s="158">
        <f t="shared" si="187"/>
        <v>51</v>
      </c>
      <c r="M639" s="159">
        <f t="shared" si="177"/>
        <v>1.0036169850000001</v>
      </c>
      <c r="N639" s="159">
        <f t="shared" ca="1" si="178"/>
        <v>1.007447099</v>
      </c>
      <c r="O639" s="158">
        <f t="shared" si="188"/>
        <v>0</v>
      </c>
      <c r="P639" s="155">
        <f t="shared" ca="1" si="179"/>
        <v>6669.4729224100001</v>
      </c>
      <c r="Q639" s="160">
        <f t="shared" si="180"/>
        <v>0</v>
      </c>
      <c r="R639" s="155">
        <f t="shared" si="181"/>
        <v>0</v>
      </c>
      <c r="S639" s="161" t="str">
        <f t="shared" si="189"/>
        <v>A+J=</v>
      </c>
      <c r="T639" s="156">
        <f t="shared" si="190"/>
        <v>44361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ht="12.75" x14ac:dyDescent="0.2">
      <c r="A640" s="151">
        <f t="shared" si="182"/>
        <v>44257</v>
      </c>
      <c r="B640" s="152">
        <f t="shared" ca="1" si="191"/>
        <v>902380.74614324002</v>
      </c>
      <c r="C640" s="153">
        <f t="shared" si="183"/>
        <v>895580</v>
      </c>
      <c r="D640" s="154">
        <f ca="1">IF(A640&lt;$B$1,VLOOKUP(A640,[1]DI!$A$4:$B$15000,2,FALSE),0)</f>
        <v>1.9000000000000006E-2</v>
      </c>
      <c r="E640" s="155">
        <f t="shared" ca="1" si="192"/>
        <v>1.0000746899999999</v>
      </c>
      <c r="F640" s="155">
        <f ca="1">(TRUNC(PRODUCT($E$12:$E639),16))</f>
        <v>1.06230035222928</v>
      </c>
      <c r="G640" s="155">
        <f t="shared" ca="1" si="193"/>
        <v>1.05818266039696</v>
      </c>
      <c r="H640" s="155">
        <f t="shared" ca="1" si="194"/>
        <v>1.0038912900000001</v>
      </c>
      <c r="I640" s="154">
        <f t="shared" si="184"/>
        <v>1.7999999999999999E-2</v>
      </c>
      <c r="J640" s="156">
        <f t="shared" si="185"/>
        <v>44179</v>
      </c>
      <c r="K640" s="157">
        <f t="shared" si="186"/>
        <v>52</v>
      </c>
      <c r="L640" s="158">
        <f t="shared" si="187"/>
        <v>52</v>
      </c>
      <c r="M640" s="159">
        <f t="shared" si="177"/>
        <v>1.0036880370000001</v>
      </c>
      <c r="N640" s="159">
        <f t="shared" ca="1" si="178"/>
        <v>1.0075936780000001</v>
      </c>
      <c r="O640" s="158">
        <f t="shared" si="188"/>
        <v>0</v>
      </c>
      <c r="P640" s="155">
        <f t="shared" ca="1" si="179"/>
        <v>6800.7461432399996</v>
      </c>
      <c r="Q640" s="160">
        <f t="shared" si="180"/>
        <v>0</v>
      </c>
      <c r="R640" s="155">
        <f t="shared" si="181"/>
        <v>0</v>
      </c>
      <c r="S640" s="161" t="str">
        <f t="shared" si="189"/>
        <v>A+J=</v>
      </c>
      <c r="T640" s="156">
        <f t="shared" si="190"/>
        <v>44361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ht="12.75" x14ac:dyDescent="0.2">
      <c r="A641" s="151">
        <f t="shared" si="182"/>
        <v>44258</v>
      </c>
      <c r="B641" s="152">
        <f t="shared" ca="1" si="191"/>
        <v>902512.03458891995</v>
      </c>
      <c r="C641" s="153">
        <f t="shared" si="183"/>
        <v>895580</v>
      </c>
      <c r="D641" s="154">
        <f ca="1">IF(A641&lt;$B$1,VLOOKUP(A641,[1]DI!$A$4:$B$15000,2,FALSE),0)</f>
        <v>1.9000000000000006E-2</v>
      </c>
      <c r="E641" s="155">
        <f t="shared" ca="1" si="192"/>
        <v>1.0000746899999999</v>
      </c>
      <c r="F641" s="155">
        <f ca="1">(TRUNC(PRODUCT($E$12:$E640),16))</f>
        <v>1.0623796954425899</v>
      </c>
      <c r="G641" s="155">
        <f t="shared" ca="1" si="193"/>
        <v>1.05818266039696</v>
      </c>
      <c r="H641" s="155">
        <f t="shared" ca="1" si="194"/>
        <v>1.00396627</v>
      </c>
      <c r="I641" s="154">
        <f t="shared" si="184"/>
        <v>1.7999999999999999E-2</v>
      </c>
      <c r="J641" s="156">
        <f t="shared" si="185"/>
        <v>44179</v>
      </c>
      <c r="K641" s="157">
        <f t="shared" si="186"/>
        <v>53</v>
      </c>
      <c r="L641" s="158">
        <f t="shared" si="187"/>
        <v>53</v>
      </c>
      <c r="M641" s="159">
        <f t="shared" si="177"/>
        <v>1.0037590940000001</v>
      </c>
      <c r="N641" s="159">
        <f t="shared" ca="1" si="178"/>
        <v>1.0077402740000001</v>
      </c>
      <c r="O641" s="158">
        <f t="shared" si="188"/>
        <v>0</v>
      </c>
      <c r="P641" s="155">
        <f t="shared" ca="1" si="179"/>
        <v>6932.0345889199998</v>
      </c>
      <c r="Q641" s="160">
        <f t="shared" si="180"/>
        <v>0</v>
      </c>
      <c r="R641" s="155">
        <f t="shared" si="181"/>
        <v>0</v>
      </c>
      <c r="S641" s="161" t="str">
        <f t="shared" si="189"/>
        <v>A+J=</v>
      </c>
      <c r="T641" s="156">
        <f t="shared" si="190"/>
        <v>44361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ht="12.75" x14ac:dyDescent="0.2">
      <c r="A642" s="151">
        <f t="shared" si="182"/>
        <v>44259</v>
      </c>
      <c r="B642" s="152">
        <f t="shared" ca="1" si="191"/>
        <v>902643.33646829997</v>
      </c>
      <c r="C642" s="153">
        <f t="shared" si="183"/>
        <v>895580</v>
      </c>
      <c r="D642" s="154">
        <f ca="1">IF(A642&lt;$B$1,VLOOKUP(A642,[1]DI!$A$4:$B$15000,2,FALSE),0)</f>
        <v>1.9000000000000006E-2</v>
      </c>
      <c r="E642" s="155">
        <f t="shared" ca="1" si="192"/>
        <v>1.0000746899999999</v>
      </c>
      <c r="F642" s="155">
        <f ca="1">(TRUNC(PRODUCT($E$12:$E641),16))</f>
        <v>1.0624590445820401</v>
      </c>
      <c r="G642" s="155">
        <f t="shared" ca="1" si="193"/>
        <v>1.05818266039696</v>
      </c>
      <c r="H642" s="155">
        <f t="shared" ca="1" si="194"/>
        <v>1.00404125</v>
      </c>
      <c r="I642" s="154">
        <f t="shared" si="184"/>
        <v>1.7999999999999999E-2</v>
      </c>
      <c r="J642" s="156">
        <f t="shared" si="185"/>
        <v>44179</v>
      </c>
      <c r="K642" s="157">
        <f t="shared" si="186"/>
        <v>54</v>
      </c>
      <c r="L642" s="158">
        <f t="shared" si="187"/>
        <v>54</v>
      </c>
      <c r="M642" s="159">
        <f t="shared" si="177"/>
        <v>1.003830156</v>
      </c>
      <c r="N642" s="159">
        <f t="shared" ca="1" si="178"/>
        <v>1.007886885</v>
      </c>
      <c r="O642" s="158">
        <f t="shared" si="188"/>
        <v>0</v>
      </c>
      <c r="P642" s="155">
        <f t="shared" ca="1" si="179"/>
        <v>7063.3364683</v>
      </c>
      <c r="Q642" s="160">
        <f t="shared" si="180"/>
        <v>0</v>
      </c>
      <c r="R642" s="155">
        <f t="shared" si="181"/>
        <v>0</v>
      </c>
      <c r="S642" s="161" t="str">
        <f t="shared" si="189"/>
        <v>A+J=</v>
      </c>
      <c r="T642" s="156">
        <f t="shared" si="190"/>
        <v>44361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ht="12.75" x14ac:dyDescent="0.2">
      <c r="A643" s="151">
        <f t="shared" si="182"/>
        <v>44260</v>
      </c>
      <c r="B643" s="152">
        <f t="shared" ca="1" si="191"/>
        <v>902774.66969297</v>
      </c>
      <c r="C643" s="153">
        <f t="shared" si="183"/>
        <v>895580</v>
      </c>
      <c r="D643" s="154">
        <f ca="1">IF(A643&lt;$B$1,VLOOKUP(A643,[1]DI!$A$4:$B$15000,2,FALSE),0)</f>
        <v>1.9000000000000006E-2</v>
      </c>
      <c r="E643" s="155">
        <f t="shared" ca="1" si="192"/>
        <v>1.0000746899999999</v>
      </c>
      <c r="F643" s="155">
        <f ca="1">(TRUNC(PRODUCT($E$12:$E642),16))</f>
        <v>1.0625383996480799</v>
      </c>
      <c r="G643" s="155">
        <f t="shared" ca="1" si="193"/>
        <v>1.05818266039696</v>
      </c>
      <c r="H643" s="155">
        <f t="shared" ca="1" si="194"/>
        <v>1.00411625</v>
      </c>
      <c r="I643" s="154">
        <f t="shared" si="184"/>
        <v>1.7999999999999999E-2</v>
      </c>
      <c r="J643" s="156">
        <f t="shared" si="185"/>
        <v>44179</v>
      </c>
      <c r="K643" s="157">
        <f t="shared" si="186"/>
        <v>55</v>
      </c>
      <c r="L643" s="158">
        <f t="shared" si="187"/>
        <v>55</v>
      </c>
      <c r="M643" s="159">
        <f t="shared" si="177"/>
        <v>1.003901223</v>
      </c>
      <c r="N643" s="159">
        <f t="shared" ca="1" si="178"/>
        <v>1.0080335309999999</v>
      </c>
      <c r="O643" s="158">
        <f t="shared" si="188"/>
        <v>0</v>
      </c>
      <c r="P643" s="155">
        <f t="shared" ca="1" si="179"/>
        <v>7194.6696929700001</v>
      </c>
      <c r="Q643" s="160">
        <f t="shared" si="180"/>
        <v>0</v>
      </c>
      <c r="R643" s="155">
        <f t="shared" si="181"/>
        <v>0</v>
      </c>
      <c r="S643" s="161" t="str">
        <f t="shared" si="189"/>
        <v>A+J=</v>
      </c>
      <c r="T643" s="156">
        <f t="shared" si="190"/>
        <v>44361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ht="12.75" x14ac:dyDescent="0.2">
      <c r="A644" s="151">
        <f t="shared" si="182"/>
        <v>44261</v>
      </c>
      <c r="B644" s="152">
        <f t="shared" ca="1" si="191"/>
        <v>902906.00918671</v>
      </c>
      <c r="C644" s="153">
        <f t="shared" si="183"/>
        <v>895580</v>
      </c>
      <c r="D644" s="154">
        <f ca="1">IF(A644&lt;$B$1,VLOOKUP(A644,[1]DI!$A$4:$B$15000,2,FALSE),0)</f>
        <v>0</v>
      </c>
      <c r="E644" s="155">
        <f t="shared" ca="1" si="192"/>
        <v>1</v>
      </c>
      <c r="F644" s="155">
        <f ca="1">(TRUNC(PRODUCT($E$12:$E643),16))</f>
        <v>1.06261776064115</v>
      </c>
      <c r="G644" s="155">
        <f t="shared" ca="1" si="193"/>
        <v>1.05818266039696</v>
      </c>
      <c r="H644" s="155">
        <f t="shared" ca="1" si="194"/>
        <v>1.0041912399999999</v>
      </c>
      <c r="I644" s="154">
        <f t="shared" si="184"/>
        <v>1.7999999999999999E-2</v>
      </c>
      <c r="J644" s="156">
        <f t="shared" si="185"/>
        <v>44179</v>
      </c>
      <c r="K644" s="157">
        <f t="shared" si="186"/>
        <v>55</v>
      </c>
      <c r="L644" s="158">
        <f t="shared" si="187"/>
        <v>56</v>
      </c>
      <c r="M644" s="159">
        <f t="shared" si="177"/>
        <v>1.0039722950000001</v>
      </c>
      <c r="N644" s="159">
        <f t="shared" ca="1" si="178"/>
        <v>1.008180184</v>
      </c>
      <c r="O644" s="158">
        <f t="shared" si="188"/>
        <v>0</v>
      </c>
      <c r="P644" s="155">
        <f t="shared" ca="1" si="179"/>
        <v>7326.00918671</v>
      </c>
      <c r="Q644" s="160">
        <f t="shared" si="180"/>
        <v>0</v>
      </c>
      <c r="R644" s="155">
        <f t="shared" si="181"/>
        <v>0</v>
      </c>
      <c r="S644" s="161" t="str">
        <f t="shared" si="189"/>
        <v>A+J=</v>
      </c>
      <c r="T644" s="156">
        <f t="shared" si="190"/>
        <v>44361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ht="12.75" x14ac:dyDescent="0.2">
      <c r="A645" s="151">
        <f t="shared" si="182"/>
        <v>44262</v>
      </c>
      <c r="B645" s="152">
        <f t="shared" ca="1" si="191"/>
        <v>902906.00918671</v>
      </c>
      <c r="C645" s="153">
        <f t="shared" si="183"/>
        <v>895580</v>
      </c>
      <c r="D645" s="154">
        <f ca="1">IF(A645&lt;$B$1,VLOOKUP(A645,[1]DI!$A$4:$B$15000,2,FALSE),0)</f>
        <v>0</v>
      </c>
      <c r="E645" s="155">
        <f t="shared" ca="1" si="192"/>
        <v>1</v>
      </c>
      <c r="F645" s="155">
        <f ca="1">(TRUNC(PRODUCT($E$12:$E644),16))</f>
        <v>1.06261776064115</v>
      </c>
      <c r="G645" s="155">
        <f t="shared" ca="1" si="193"/>
        <v>1.05818266039696</v>
      </c>
      <c r="H645" s="155">
        <f t="shared" ca="1" si="194"/>
        <v>1.0041912399999999</v>
      </c>
      <c r="I645" s="154">
        <f t="shared" si="184"/>
        <v>1.7999999999999999E-2</v>
      </c>
      <c r="J645" s="156">
        <f t="shared" si="185"/>
        <v>44179</v>
      </c>
      <c r="K645" s="157">
        <f t="shared" si="186"/>
        <v>55</v>
      </c>
      <c r="L645" s="158">
        <f t="shared" si="187"/>
        <v>56</v>
      </c>
      <c r="M645" s="159">
        <f t="shared" si="177"/>
        <v>1.0039722950000001</v>
      </c>
      <c r="N645" s="159">
        <f t="shared" ca="1" si="178"/>
        <v>1.008180184</v>
      </c>
      <c r="O645" s="158">
        <f t="shared" si="188"/>
        <v>0</v>
      </c>
      <c r="P645" s="155">
        <f t="shared" ca="1" si="179"/>
        <v>7326.00918671</v>
      </c>
      <c r="Q645" s="160">
        <f t="shared" si="180"/>
        <v>0</v>
      </c>
      <c r="R645" s="155">
        <f t="shared" si="181"/>
        <v>0</v>
      </c>
      <c r="S645" s="161" t="str">
        <f t="shared" si="189"/>
        <v>A+J=</v>
      </c>
      <c r="T645" s="156">
        <f t="shared" si="190"/>
        <v>44361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ht="12.75" x14ac:dyDescent="0.2">
      <c r="A646" s="151">
        <f t="shared" si="182"/>
        <v>44263</v>
      </c>
      <c r="B646" s="152">
        <f t="shared" ca="1" si="191"/>
        <v>902906.00918671</v>
      </c>
      <c r="C646" s="153">
        <f t="shared" si="183"/>
        <v>895580</v>
      </c>
      <c r="D646" s="154">
        <f ca="1">IF(A646&lt;$B$1,VLOOKUP(A646,[1]DI!$A$4:$B$15000,2,FALSE),0)</f>
        <v>1.9000000000000006E-2</v>
      </c>
      <c r="E646" s="155">
        <f t="shared" ca="1" si="192"/>
        <v>1.0000746899999999</v>
      </c>
      <c r="F646" s="155">
        <f ca="1">(TRUNC(PRODUCT($E$12:$E645),16))</f>
        <v>1.06261776064115</v>
      </c>
      <c r="G646" s="155">
        <f t="shared" ca="1" si="193"/>
        <v>1.05818266039696</v>
      </c>
      <c r="H646" s="155">
        <f t="shared" ca="1" si="194"/>
        <v>1.0041912399999999</v>
      </c>
      <c r="I646" s="154">
        <f t="shared" si="184"/>
        <v>1.7999999999999999E-2</v>
      </c>
      <c r="J646" s="156">
        <f t="shared" si="185"/>
        <v>44179</v>
      </c>
      <c r="K646" s="157">
        <f t="shared" si="186"/>
        <v>56</v>
      </c>
      <c r="L646" s="158">
        <f t="shared" si="187"/>
        <v>56</v>
      </c>
      <c r="M646" s="159">
        <f t="shared" si="177"/>
        <v>1.0039722950000001</v>
      </c>
      <c r="N646" s="159">
        <f t="shared" ca="1" si="178"/>
        <v>1.008180184</v>
      </c>
      <c r="O646" s="158">
        <f t="shared" si="188"/>
        <v>0</v>
      </c>
      <c r="P646" s="155">
        <f t="shared" ca="1" si="179"/>
        <v>7326.00918671</v>
      </c>
      <c r="Q646" s="160">
        <f t="shared" si="180"/>
        <v>0</v>
      </c>
      <c r="R646" s="155">
        <f t="shared" si="181"/>
        <v>0</v>
      </c>
      <c r="S646" s="161" t="str">
        <f t="shared" si="189"/>
        <v>A+J=</v>
      </c>
      <c r="T646" s="156">
        <f t="shared" si="190"/>
        <v>44361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ht="12.75" x14ac:dyDescent="0.2">
      <c r="A647" s="151">
        <f t="shared" si="182"/>
        <v>44264</v>
      </c>
      <c r="B647" s="152">
        <f t="shared" ca="1" si="191"/>
        <v>903037.38002576004</v>
      </c>
      <c r="C647" s="153">
        <f t="shared" si="183"/>
        <v>895580</v>
      </c>
      <c r="D647" s="154">
        <f ca="1">IF(A647&lt;$B$1,VLOOKUP(A647,[1]DI!$A$4:$B$15000,2,FALSE),0)</f>
        <v>1.9000000000000006E-2</v>
      </c>
      <c r="E647" s="155">
        <f t="shared" ca="1" si="192"/>
        <v>1.0000746899999999</v>
      </c>
      <c r="F647" s="155">
        <f ca="1">(TRUNC(PRODUCT($E$12:$E646),16))</f>
        <v>1.0626971275616901</v>
      </c>
      <c r="G647" s="155">
        <f t="shared" ca="1" si="193"/>
        <v>1.05818266039696</v>
      </c>
      <c r="H647" s="155">
        <f t="shared" ca="1" si="194"/>
        <v>1.0042662499999999</v>
      </c>
      <c r="I647" s="154">
        <f t="shared" si="184"/>
        <v>1.7999999999999999E-2</v>
      </c>
      <c r="J647" s="156">
        <f t="shared" si="185"/>
        <v>44179</v>
      </c>
      <c r="K647" s="157">
        <f t="shared" si="186"/>
        <v>57</v>
      </c>
      <c r="L647" s="158">
        <f t="shared" si="187"/>
        <v>57</v>
      </c>
      <c r="M647" s="159">
        <f t="shared" si="177"/>
        <v>1.0040433719999999</v>
      </c>
      <c r="N647" s="159">
        <f t="shared" ca="1" si="178"/>
        <v>1.008326872</v>
      </c>
      <c r="O647" s="158">
        <f t="shared" si="188"/>
        <v>0</v>
      </c>
      <c r="P647" s="155">
        <f t="shared" ca="1" si="179"/>
        <v>7457.3800257599996</v>
      </c>
      <c r="Q647" s="160">
        <f t="shared" si="180"/>
        <v>0</v>
      </c>
      <c r="R647" s="155">
        <f t="shared" si="181"/>
        <v>0</v>
      </c>
      <c r="S647" s="161" t="str">
        <f t="shared" si="189"/>
        <v>A+J=</v>
      </c>
      <c r="T647" s="156">
        <f t="shared" si="190"/>
        <v>44361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ht="12.75" x14ac:dyDescent="0.2">
      <c r="A648" s="151">
        <f t="shared" si="182"/>
        <v>44265</v>
      </c>
      <c r="B648" s="152">
        <f t="shared" ca="1" si="191"/>
        <v>903168.75623826997</v>
      </c>
      <c r="C648" s="153">
        <f t="shared" si="183"/>
        <v>895580</v>
      </c>
      <c r="D648" s="154">
        <f ca="1">IF(A648&lt;$B$1,VLOOKUP(A648,[1]DI!$A$4:$B$15000,2,FALSE),0)</f>
        <v>1.9000000000000006E-2</v>
      </c>
      <c r="E648" s="155">
        <f t="shared" ca="1" si="192"/>
        <v>1.0000746899999999</v>
      </c>
      <c r="F648" s="155">
        <f ca="1">(TRUNC(PRODUCT($E$12:$E647),16))</f>
        <v>1.0627765004101499</v>
      </c>
      <c r="G648" s="155">
        <f t="shared" ca="1" si="193"/>
        <v>1.05818266039696</v>
      </c>
      <c r="H648" s="155">
        <f t="shared" ca="1" si="194"/>
        <v>1.00434125</v>
      </c>
      <c r="I648" s="154">
        <f t="shared" si="184"/>
        <v>1.7999999999999999E-2</v>
      </c>
      <c r="J648" s="156">
        <f t="shared" si="185"/>
        <v>44179</v>
      </c>
      <c r="K648" s="157">
        <f t="shared" si="186"/>
        <v>58</v>
      </c>
      <c r="L648" s="158">
        <f t="shared" si="187"/>
        <v>58</v>
      </c>
      <c r="M648" s="159">
        <f t="shared" si="177"/>
        <v>1.004114454</v>
      </c>
      <c r="N648" s="159">
        <f t="shared" ca="1" si="178"/>
        <v>1.0084735659999999</v>
      </c>
      <c r="O648" s="158">
        <f t="shared" si="188"/>
        <v>0</v>
      </c>
      <c r="P648" s="155">
        <f t="shared" ca="1" si="179"/>
        <v>7588.7562382699998</v>
      </c>
      <c r="Q648" s="160">
        <f t="shared" si="180"/>
        <v>0</v>
      </c>
      <c r="R648" s="155">
        <f t="shared" si="181"/>
        <v>0</v>
      </c>
      <c r="S648" s="161" t="str">
        <f t="shared" si="189"/>
        <v>A+J=</v>
      </c>
      <c r="T648" s="156">
        <f t="shared" si="190"/>
        <v>44361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ht="12.75" x14ac:dyDescent="0.2">
      <c r="A649" s="151">
        <f t="shared" si="182"/>
        <v>44266</v>
      </c>
      <c r="B649" s="152">
        <f t="shared" ca="1" si="191"/>
        <v>903300.16379609995</v>
      </c>
      <c r="C649" s="153">
        <f t="shared" si="183"/>
        <v>895580</v>
      </c>
      <c r="D649" s="154">
        <f ca="1">IF(A649&lt;$B$1,VLOOKUP(A649,[1]DI!$A$4:$B$15000,2,FALSE),0)</f>
        <v>1.9000000000000006E-2</v>
      </c>
      <c r="E649" s="155">
        <f t="shared" ca="1" si="192"/>
        <v>1.0000746899999999</v>
      </c>
      <c r="F649" s="155">
        <f ca="1">(TRUNC(PRODUCT($E$12:$E648),16))</f>
        <v>1.06285587918697</v>
      </c>
      <c r="G649" s="155">
        <f t="shared" ca="1" si="193"/>
        <v>1.05818266039696</v>
      </c>
      <c r="H649" s="155">
        <f t="shared" ca="1" si="194"/>
        <v>1.0044162700000001</v>
      </c>
      <c r="I649" s="154">
        <f t="shared" si="184"/>
        <v>1.7999999999999999E-2</v>
      </c>
      <c r="J649" s="156">
        <f t="shared" si="185"/>
        <v>44179</v>
      </c>
      <c r="K649" s="157">
        <f t="shared" si="186"/>
        <v>59</v>
      </c>
      <c r="L649" s="158">
        <f t="shared" si="187"/>
        <v>59</v>
      </c>
      <c r="M649" s="159">
        <f t="shared" si="177"/>
        <v>1.004185541</v>
      </c>
      <c r="N649" s="159">
        <f t="shared" ca="1" si="178"/>
        <v>1.0086202950000001</v>
      </c>
      <c r="O649" s="158">
        <f t="shared" si="188"/>
        <v>0</v>
      </c>
      <c r="P649" s="155">
        <f t="shared" ca="1" si="179"/>
        <v>7720.1637960999997</v>
      </c>
      <c r="Q649" s="160">
        <f t="shared" si="180"/>
        <v>0</v>
      </c>
      <c r="R649" s="155">
        <f t="shared" si="181"/>
        <v>0</v>
      </c>
      <c r="S649" s="161" t="str">
        <f t="shared" si="189"/>
        <v>A+J=</v>
      </c>
      <c r="T649" s="156">
        <f t="shared" si="190"/>
        <v>44361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ht="12.75" x14ac:dyDescent="0.2">
      <c r="A650" s="151">
        <f t="shared" si="182"/>
        <v>44267</v>
      </c>
      <c r="B650" s="152">
        <f t="shared" ca="1" si="191"/>
        <v>903431.58657877997</v>
      </c>
      <c r="C650" s="153">
        <f t="shared" si="183"/>
        <v>895580</v>
      </c>
      <c r="D650" s="154">
        <f ca="1">IF(A650&lt;$B$1,VLOOKUP(A650,[1]DI!$A$4:$B$15000,2,FALSE),0)</f>
        <v>1.9000000000000006E-2</v>
      </c>
      <c r="E650" s="155">
        <f t="shared" ca="1" si="192"/>
        <v>1.0000746899999999</v>
      </c>
      <c r="F650" s="155">
        <f ca="1">(TRUNC(PRODUCT($E$12:$E649),16))</f>
        <v>1.06293526389258</v>
      </c>
      <c r="G650" s="155">
        <f t="shared" ca="1" si="193"/>
        <v>1.05818266039696</v>
      </c>
      <c r="H650" s="155">
        <f t="shared" ca="1" si="194"/>
        <v>1.00449129</v>
      </c>
      <c r="I650" s="154">
        <f t="shared" si="184"/>
        <v>1.7999999999999999E-2</v>
      </c>
      <c r="J650" s="156">
        <f t="shared" si="185"/>
        <v>44179</v>
      </c>
      <c r="K650" s="157">
        <f t="shared" si="186"/>
        <v>60</v>
      </c>
      <c r="L650" s="158">
        <f t="shared" si="187"/>
        <v>60</v>
      </c>
      <c r="M650" s="159">
        <f t="shared" si="177"/>
        <v>1.004256633</v>
      </c>
      <c r="N650" s="159">
        <f t="shared" ca="1" si="178"/>
        <v>1.008767041</v>
      </c>
      <c r="O650" s="158">
        <f t="shared" si="188"/>
        <v>0</v>
      </c>
      <c r="P650" s="155">
        <f t="shared" ca="1" si="179"/>
        <v>7851.5865787800003</v>
      </c>
      <c r="Q650" s="160">
        <f t="shared" si="180"/>
        <v>0</v>
      </c>
      <c r="R650" s="155">
        <f t="shared" si="181"/>
        <v>0</v>
      </c>
      <c r="S650" s="161" t="str">
        <f t="shared" si="189"/>
        <v>A+J=</v>
      </c>
      <c r="T650" s="156">
        <f t="shared" si="190"/>
        <v>44361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ht="12.75" x14ac:dyDescent="0.2">
      <c r="A651" s="151">
        <f t="shared" si="182"/>
        <v>44268</v>
      </c>
      <c r="B651" s="152">
        <f t="shared" ca="1" si="191"/>
        <v>903563.02369074</v>
      </c>
      <c r="C651" s="153">
        <f t="shared" si="183"/>
        <v>895580</v>
      </c>
      <c r="D651" s="154">
        <f ca="1">IF(A651&lt;$B$1,VLOOKUP(A651,[1]DI!$A$4:$B$15000,2,FALSE),0)</f>
        <v>0</v>
      </c>
      <c r="E651" s="155">
        <f t="shared" ca="1" si="192"/>
        <v>1</v>
      </c>
      <c r="F651" s="155">
        <f ca="1">(TRUNC(PRODUCT($E$12:$E650),16))</f>
        <v>1.0630146545274399</v>
      </c>
      <c r="G651" s="155">
        <f t="shared" ca="1" si="193"/>
        <v>1.05818266039696</v>
      </c>
      <c r="H651" s="155">
        <f t="shared" ca="1" si="194"/>
        <v>1.00456631</v>
      </c>
      <c r="I651" s="154">
        <f t="shared" si="184"/>
        <v>1.7999999999999999E-2</v>
      </c>
      <c r="J651" s="156">
        <f t="shared" si="185"/>
        <v>44179</v>
      </c>
      <c r="K651" s="157">
        <f t="shared" si="186"/>
        <v>60</v>
      </c>
      <c r="L651" s="158">
        <f t="shared" si="187"/>
        <v>61</v>
      </c>
      <c r="M651" s="159">
        <f t="shared" si="177"/>
        <v>1.0043277310000001</v>
      </c>
      <c r="N651" s="159">
        <f t="shared" ca="1" si="178"/>
        <v>1.008913803</v>
      </c>
      <c r="O651" s="158">
        <f t="shared" si="188"/>
        <v>0</v>
      </c>
      <c r="P651" s="155">
        <f t="shared" ca="1" si="179"/>
        <v>7983.0236907400003</v>
      </c>
      <c r="Q651" s="160">
        <f t="shared" si="180"/>
        <v>0</v>
      </c>
      <c r="R651" s="155">
        <f t="shared" si="181"/>
        <v>0</v>
      </c>
      <c r="S651" s="161" t="str">
        <f t="shared" si="189"/>
        <v>A+J=</v>
      </c>
      <c r="T651" s="156">
        <f t="shared" si="190"/>
        <v>44361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ht="12.75" x14ac:dyDescent="0.2">
      <c r="A652" s="151">
        <f t="shared" si="182"/>
        <v>44269</v>
      </c>
      <c r="B652" s="152">
        <f t="shared" ca="1" si="191"/>
        <v>903563.02369074</v>
      </c>
      <c r="C652" s="153">
        <f t="shared" si="183"/>
        <v>895580</v>
      </c>
      <c r="D652" s="154">
        <f ca="1">IF(A652&lt;$B$1,VLOOKUP(A652,[1]DI!$A$4:$B$15000,2,FALSE),0)</f>
        <v>0</v>
      </c>
      <c r="E652" s="155">
        <f t="shared" ca="1" si="192"/>
        <v>1</v>
      </c>
      <c r="F652" s="155">
        <f ca="1">(TRUNC(PRODUCT($E$12:$E651),16))</f>
        <v>1.0630146545274399</v>
      </c>
      <c r="G652" s="155">
        <f t="shared" ca="1" si="193"/>
        <v>1.05818266039696</v>
      </c>
      <c r="H652" s="155">
        <f t="shared" ca="1" si="194"/>
        <v>1.00456631</v>
      </c>
      <c r="I652" s="154">
        <f t="shared" si="184"/>
        <v>1.7999999999999999E-2</v>
      </c>
      <c r="J652" s="156">
        <f t="shared" si="185"/>
        <v>44179</v>
      </c>
      <c r="K652" s="157">
        <f t="shared" si="186"/>
        <v>60</v>
      </c>
      <c r="L652" s="158">
        <f t="shared" si="187"/>
        <v>61</v>
      </c>
      <c r="M652" s="159">
        <f t="shared" ref="M652:M715" si="195">ROUND((I652+1)^(L652/252),9)</f>
        <v>1.0043277310000001</v>
      </c>
      <c r="N652" s="159">
        <f t="shared" ref="N652:N715" ca="1" si="196">ROUND(H652*M652,9)</f>
        <v>1.008913803</v>
      </c>
      <c r="O652" s="158">
        <f t="shared" si="188"/>
        <v>0</v>
      </c>
      <c r="P652" s="155">
        <f t="shared" ref="P652:P715" ca="1" si="197">TRUNC(((N652-1)*C652),8)</f>
        <v>7983.0236907400003</v>
      </c>
      <c r="Q652" s="160">
        <f t="shared" ref="Q652:Q715" si="198">IF($O652&gt;0,VLOOKUP($O652,$W$12:$AC$150,7),0)</f>
        <v>0</v>
      </c>
      <c r="R652" s="155">
        <f t="shared" ref="R652:R715" si="199">IF(Q652&gt;0,TRUNC(Q652*C$12,8),0)</f>
        <v>0</v>
      </c>
      <c r="S652" s="161" t="str">
        <f t="shared" si="189"/>
        <v>A+J=</v>
      </c>
      <c r="T652" s="156">
        <f t="shared" si="190"/>
        <v>44361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ht="12.75" x14ac:dyDescent="0.2">
      <c r="A653" s="151">
        <f t="shared" ref="A653:A716" si="200">(A652+1)</f>
        <v>44270</v>
      </c>
      <c r="B653" s="152">
        <f t="shared" ca="1" si="191"/>
        <v>903563.02369074</v>
      </c>
      <c r="C653" s="153">
        <f t="shared" ref="C653:C716" si="201">(C652-R652)</f>
        <v>895580</v>
      </c>
      <c r="D653" s="154">
        <f ca="1">IF(A653&lt;$B$1,VLOOKUP(A653,[1]DI!$A$4:$B$15000,2,FALSE),0)</f>
        <v>1.9000000000000006E-2</v>
      </c>
      <c r="E653" s="155">
        <f t="shared" ca="1" si="192"/>
        <v>1.0000746899999999</v>
      </c>
      <c r="F653" s="155">
        <f ca="1">(TRUNC(PRODUCT($E$12:$E652),16))</f>
        <v>1.0630146545274399</v>
      </c>
      <c r="G653" s="155">
        <f t="shared" ca="1" si="193"/>
        <v>1.05818266039696</v>
      </c>
      <c r="H653" s="155">
        <f t="shared" ca="1" si="194"/>
        <v>1.00456631</v>
      </c>
      <c r="I653" s="154">
        <f t="shared" ref="I653:I716" si="202">I652</f>
        <v>1.7999999999999999E-2</v>
      </c>
      <c r="J653" s="156">
        <f t="shared" ref="J653:J716" si="203">IF(O652&gt;0,VLOOKUP(O652,W$12:AG$150,2),J652)</f>
        <v>44179</v>
      </c>
      <c r="K653" s="157">
        <f t="shared" ref="K653:K716" si="204">IF(A653&gt;J653,IF(NETWORKDAYS(J653,A653,$W$160:$W$544)-1=0,1,NETWORKDAYS(J653,A653,$W$160:$W$544)-1),0)</f>
        <v>61</v>
      </c>
      <c r="L653" s="158">
        <f t="shared" ref="L653:L716" si="205">IF(AND(K653=1,K652=1),1,IF(K653&gt;0,IF(K653=K652,K653+1,K653),0))</f>
        <v>61</v>
      </c>
      <c r="M653" s="159">
        <f t="shared" si="195"/>
        <v>1.0043277310000001</v>
      </c>
      <c r="N653" s="159">
        <f t="shared" ca="1" si="196"/>
        <v>1.008913803</v>
      </c>
      <c r="O653" s="158">
        <f t="shared" ref="O653:O716" si="206">IF(VLOOKUP(A653,X$12:AE$150,8)=VLOOKUP(A652,X$12:AE$150,8),0,VLOOKUP(A653,X$12:AE$150,8))</f>
        <v>0</v>
      </c>
      <c r="P653" s="155">
        <f t="shared" ca="1" si="197"/>
        <v>7983.0236907400003</v>
      </c>
      <c r="Q653" s="160">
        <f t="shared" si="198"/>
        <v>0</v>
      </c>
      <c r="R653" s="155">
        <f t="shared" si="199"/>
        <v>0</v>
      </c>
      <c r="S653" s="161" t="str">
        <f t="shared" ref="S653:S716" si="207">IF(O652&gt;0,VLOOKUP(O652,W$12:AG$150,10),S652)</f>
        <v>A+J=</v>
      </c>
      <c r="T653" s="156">
        <f t="shared" ref="T653:T716" si="208">IF(O652&gt;0,VLOOKUP(O652,W$12:AG$150,11),T652)</f>
        <v>44361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ht="12.75" x14ac:dyDescent="0.2">
      <c r="A654" s="151">
        <f t="shared" si="200"/>
        <v>44271</v>
      </c>
      <c r="B654" s="152">
        <f t="shared" ref="B654:B717" ca="1" si="209">IF(A654&lt;=TODAY(),C654+P654,IF(AND(A654&gt;TODAY(),A654&lt;=$B$1),IF(VLOOKUP(TODAY(),$A$10:$D$5000,4,FALSE)=0,"n.d",C654+P654),"n.d"))</f>
        <v>903694.48229661002</v>
      </c>
      <c r="C654" s="153">
        <f t="shared" si="201"/>
        <v>895580</v>
      </c>
      <c r="D654" s="154">
        <f ca="1">IF(A654&lt;$B$1,VLOOKUP(A654,[1]DI!$A$4:$B$15000,2,FALSE),0)</f>
        <v>1.9000000000000006E-2</v>
      </c>
      <c r="E654" s="155">
        <f t="shared" ref="E654:E717" ca="1" si="210">ROUND(((1+D654)^(1/252)),8)</f>
        <v>1.0000746899999999</v>
      </c>
      <c r="F654" s="155">
        <f ca="1">(TRUNC(PRODUCT($E$12:$E653),16))</f>
        <v>1.06309405109199</v>
      </c>
      <c r="G654" s="155">
        <f t="shared" ref="G654:G717" ca="1" si="211">IF(O653&gt;0,F653,G653)</f>
        <v>1.05818266039696</v>
      </c>
      <c r="H654" s="155">
        <f t="shared" ref="H654:H717" ca="1" si="212">ROUND(F654/G654,8)</f>
        <v>1.00464134</v>
      </c>
      <c r="I654" s="154">
        <f t="shared" si="202"/>
        <v>1.7999999999999999E-2</v>
      </c>
      <c r="J654" s="156">
        <f t="shared" si="203"/>
        <v>44179</v>
      </c>
      <c r="K654" s="157">
        <f t="shared" si="204"/>
        <v>62</v>
      </c>
      <c r="L654" s="158">
        <f t="shared" si="205"/>
        <v>62</v>
      </c>
      <c r="M654" s="159">
        <f t="shared" si="195"/>
        <v>1.004398833</v>
      </c>
      <c r="N654" s="159">
        <f t="shared" ca="1" si="196"/>
        <v>1.009060589</v>
      </c>
      <c r="O654" s="158">
        <f t="shared" si="206"/>
        <v>0</v>
      </c>
      <c r="P654" s="155">
        <f t="shared" ca="1" si="197"/>
        <v>8114.48229661</v>
      </c>
      <c r="Q654" s="160">
        <f t="shared" si="198"/>
        <v>0</v>
      </c>
      <c r="R654" s="155">
        <f t="shared" si="199"/>
        <v>0</v>
      </c>
      <c r="S654" s="161" t="str">
        <f t="shared" si="207"/>
        <v>A+J=</v>
      </c>
      <c r="T654" s="156">
        <f t="shared" si="208"/>
        <v>44361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ht="12.75" x14ac:dyDescent="0.2">
      <c r="A655" s="151">
        <f t="shared" si="200"/>
        <v>44272</v>
      </c>
      <c r="B655" s="152">
        <f t="shared" ca="1" si="209"/>
        <v>903825.96508314996</v>
      </c>
      <c r="C655" s="153">
        <f t="shared" si="201"/>
        <v>895580</v>
      </c>
      <c r="D655" s="154">
        <f ca="1">IF(A655&lt;$B$1,VLOOKUP(A655,[1]DI!$A$4:$B$15000,2,FALSE),0)</f>
        <v>1.9000000000000006E-2</v>
      </c>
      <c r="E655" s="155">
        <f t="shared" ca="1" si="210"/>
        <v>1.0000746899999999</v>
      </c>
      <c r="F655" s="155">
        <f ca="1">(TRUNC(PRODUCT($E$12:$E654),16))</f>
        <v>1.0631734535866599</v>
      </c>
      <c r="G655" s="155">
        <f t="shared" ca="1" si="211"/>
        <v>1.05818266039696</v>
      </c>
      <c r="H655" s="155">
        <f t="shared" ca="1" si="212"/>
        <v>1.0047163800000001</v>
      </c>
      <c r="I655" s="154">
        <f t="shared" si="202"/>
        <v>1.7999999999999999E-2</v>
      </c>
      <c r="J655" s="156">
        <f t="shared" si="203"/>
        <v>44179</v>
      </c>
      <c r="K655" s="157">
        <f t="shared" si="204"/>
        <v>63</v>
      </c>
      <c r="L655" s="158">
        <f t="shared" si="205"/>
        <v>63</v>
      </c>
      <c r="M655" s="159">
        <f t="shared" si="195"/>
        <v>1.0044699399999999</v>
      </c>
      <c r="N655" s="159">
        <f t="shared" ca="1" si="196"/>
        <v>1.0092074019999999</v>
      </c>
      <c r="O655" s="158">
        <f t="shared" si="206"/>
        <v>0</v>
      </c>
      <c r="P655" s="155">
        <f t="shared" ca="1" si="197"/>
        <v>8245.9650831500003</v>
      </c>
      <c r="Q655" s="160">
        <f t="shared" si="198"/>
        <v>0</v>
      </c>
      <c r="R655" s="155">
        <f t="shared" si="199"/>
        <v>0</v>
      </c>
      <c r="S655" s="161" t="str">
        <f t="shared" si="207"/>
        <v>A+J=</v>
      </c>
      <c r="T655" s="156">
        <f t="shared" si="208"/>
        <v>44361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ht="12.75" x14ac:dyDescent="0.2">
      <c r="A656" s="151">
        <f t="shared" si="200"/>
        <v>44273</v>
      </c>
      <c r="B656" s="152">
        <f t="shared" ca="1" si="209"/>
        <v>903957.46130339999</v>
      </c>
      <c r="C656" s="153">
        <f t="shared" si="201"/>
        <v>895580</v>
      </c>
      <c r="D656" s="154">
        <f ca="1">IF(A656&lt;$B$1,VLOOKUP(A656,[1]DI!$A$4:$B$15000,2,FALSE),0)</f>
        <v>2.6499999999999999E-2</v>
      </c>
      <c r="E656" s="155">
        <f t="shared" ca="1" si="210"/>
        <v>1.00010379</v>
      </c>
      <c r="F656" s="155">
        <f ca="1">(TRUNC(PRODUCT($E$12:$E655),16))</f>
        <v>1.0632528620119099</v>
      </c>
      <c r="G656" s="155">
        <f t="shared" ca="1" si="211"/>
        <v>1.05818266039696</v>
      </c>
      <c r="H656" s="155">
        <f t="shared" ca="1" si="212"/>
        <v>1.0047914200000001</v>
      </c>
      <c r="I656" s="154">
        <f t="shared" si="202"/>
        <v>1.7999999999999999E-2</v>
      </c>
      <c r="J656" s="156">
        <f t="shared" si="203"/>
        <v>44179</v>
      </c>
      <c r="K656" s="157">
        <f t="shared" si="204"/>
        <v>64</v>
      </c>
      <c r="L656" s="158">
        <f t="shared" si="205"/>
        <v>64</v>
      </c>
      <c r="M656" s="159">
        <f t="shared" si="195"/>
        <v>1.004541052</v>
      </c>
      <c r="N656" s="159">
        <f t="shared" ca="1" si="196"/>
        <v>1.00935423</v>
      </c>
      <c r="O656" s="158">
        <f t="shared" si="206"/>
        <v>0</v>
      </c>
      <c r="P656" s="155">
        <f t="shared" ca="1" si="197"/>
        <v>8377.4613033999995</v>
      </c>
      <c r="Q656" s="160">
        <f t="shared" si="198"/>
        <v>0</v>
      </c>
      <c r="R656" s="155">
        <f t="shared" si="199"/>
        <v>0</v>
      </c>
      <c r="S656" s="161" t="str">
        <f t="shared" si="207"/>
        <v>A+J=</v>
      </c>
      <c r="T656" s="156">
        <f t="shared" si="208"/>
        <v>44361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ht="12.75" x14ac:dyDescent="0.2">
      <c r="A657" s="151">
        <f t="shared" si="200"/>
        <v>44274</v>
      </c>
      <c r="B657" s="152">
        <f t="shared" ca="1" si="209"/>
        <v>904115.28936678998</v>
      </c>
      <c r="C657" s="153">
        <f t="shared" si="201"/>
        <v>895580</v>
      </c>
      <c r="D657" s="154">
        <f ca="1">IF(A657&lt;$B$1,VLOOKUP(A657,[1]DI!$A$4:$B$15000,2,FALSE),0)</f>
        <v>2.6499999999999999E-2</v>
      </c>
      <c r="E657" s="155">
        <f t="shared" ca="1" si="210"/>
        <v>1.00010379</v>
      </c>
      <c r="F657" s="155">
        <f ca="1">(TRUNC(PRODUCT($E$12:$E656),16))</f>
        <v>1.06336321702646</v>
      </c>
      <c r="G657" s="155">
        <f t="shared" ca="1" si="211"/>
        <v>1.05818266039696</v>
      </c>
      <c r="H657" s="155">
        <f t="shared" ca="1" si="212"/>
        <v>1.00489571</v>
      </c>
      <c r="I657" s="154">
        <f t="shared" si="202"/>
        <v>1.7999999999999999E-2</v>
      </c>
      <c r="J657" s="156">
        <f t="shared" si="203"/>
        <v>44179</v>
      </c>
      <c r="K657" s="157">
        <f t="shared" si="204"/>
        <v>65</v>
      </c>
      <c r="L657" s="158">
        <f t="shared" si="205"/>
        <v>65</v>
      </c>
      <c r="M657" s="159">
        <f t="shared" si="195"/>
        <v>1.0046121699999999</v>
      </c>
      <c r="N657" s="159">
        <f t="shared" ca="1" si="196"/>
        <v>1.0095304599999999</v>
      </c>
      <c r="O657" s="158">
        <f t="shared" si="206"/>
        <v>0</v>
      </c>
      <c r="P657" s="155">
        <f t="shared" ca="1" si="197"/>
        <v>8535.2893667900007</v>
      </c>
      <c r="Q657" s="160">
        <f t="shared" si="198"/>
        <v>0</v>
      </c>
      <c r="R657" s="155">
        <f t="shared" si="199"/>
        <v>0</v>
      </c>
      <c r="S657" s="161" t="str">
        <f t="shared" si="207"/>
        <v>A+J=</v>
      </c>
      <c r="T657" s="156">
        <f t="shared" si="208"/>
        <v>44361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ht="12.75" x14ac:dyDescent="0.2">
      <c r="A658" s="151">
        <f t="shared" si="200"/>
        <v>44275</v>
      </c>
      <c r="B658" s="152">
        <f t="shared" ca="1" si="209"/>
        <v>904273.14340200997</v>
      </c>
      <c r="C658" s="153">
        <f t="shared" si="201"/>
        <v>895580</v>
      </c>
      <c r="D658" s="154">
        <f ca="1">IF(A658&lt;$B$1,VLOOKUP(A658,[1]DI!$A$4:$B$15000,2,FALSE),0)</f>
        <v>0</v>
      </c>
      <c r="E658" s="155">
        <f t="shared" ca="1" si="210"/>
        <v>1</v>
      </c>
      <c r="F658" s="155">
        <f ca="1">(TRUNC(PRODUCT($E$12:$E657),16))</f>
        <v>1.06347358349476</v>
      </c>
      <c r="G658" s="155">
        <f t="shared" ca="1" si="211"/>
        <v>1.05818266039696</v>
      </c>
      <c r="H658" s="155">
        <f t="shared" ca="1" si="212"/>
        <v>1.0050000100000001</v>
      </c>
      <c r="I658" s="154">
        <f t="shared" si="202"/>
        <v>1.7999999999999999E-2</v>
      </c>
      <c r="J658" s="156">
        <f t="shared" si="203"/>
        <v>44179</v>
      </c>
      <c r="K658" s="157">
        <f t="shared" si="204"/>
        <v>65</v>
      </c>
      <c r="L658" s="158">
        <f t="shared" si="205"/>
        <v>66</v>
      </c>
      <c r="M658" s="159">
        <f t="shared" si="195"/>
        <v>1.004683292</v>
      </c>
      <c r="N658" s="159">
        <f t="shared" ca="1" si="196"/>
        <v>1.009706719</v>
      </c>
      <c r="O658" s="158">
        <f t="shared" si="206"/>
        <v>0</v>
      </c>
      <c r="P658" s="155">
        <f t="shared" ca="1" si="197"/>
        <v>8693.1434020100005</v>
      </c>
      <c r="Q658" s="160">
        <f t="shared" si="198"/>
        <v>0</v>
      </c>
      <c r="R658" s="155">
        <f t="shared" si="199"/>
        <v>0</v>
      </c>
      <c r="S658" s="161" t="str">
        <f t="shared" si="207"/>
        <v>A+J=</v>
      </c>
      <c r="T658" s="156">
        <f t="shared" si="208"/>
        <v>44361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ht="12.75" x14ac:dyDescent="0.2">
      <c r="A659" s="151">
        <f t="shared" si="200"/>
        <v>44276</v>
      </c>
      <c r="B659" s="152">
        <f t="shared" ca="1" si="209"/>
        <v>904273.14340200997</v>
      </c>
      <c r="C659" s="153">
        <f t="shared" si="201"/>
        <v>895580</v>
      </c>
      <c r="D659" s="154">
        <f ca="1">IF(A659&lt;$B$1,VLOOKUP(A659,[1]DI!$A$4:$B$15000,2,FALSE),0)</f>
        <v>0</v>
      </c>
      <c r="E659" s="155">
        <f t="shared" ca="1" si="210"/>
        <v>1</v>
      </c>
      <c r="F659" s="155">
        <f ca="1">(TRUNC(PRODUCT($E$12:$E658),16))</f>
        <v>1.06347358349476</v>
      </c>
      <c r="G659" s="155">
        <f t="shared" ca="1" si="211"/>
        <v>1.05818266039696</v>
      </c>
      <c r="H659" s="155">
        <f t="shared" ca="1" si="212"/>
        <v>1.0050000100000001</v>
      </c>
      <c r="I659" s="154">
        <f t="shared" si="202"/>
        <v>1.7999999999999999E-2</v>
      </c>
      <c r="J659" s="156">
        <f t="shared" si="203"/>
        <v>44179</v>
      </c>
      <c r="K659" s="157">
        <f t="shared" si="204"/>
        <v>65</v>
      </c>
      <c r="L659" s="158">
        <f t="shared" si="205"/>
        <v>66</v>
      </c>
      <c r="M659" s="159">
        <f t="shared" si="195"/>
        <v>1.004683292</v>
      </c>
      <c r="N659" s="159">
        <f t="shared" ca="1" si="196"/>
        <v>1.009706719</v>
      </c>
      <c r="O659" s="158">
        <f t="shared" si="206"/>
        <v>0</v>
      </c>
      <c r="P659" s="155">
        <f t="shared" ca="1" si="197"/>
        <v>8693.1434020100005</v>
      </c>
      <c r="Q659" s="160">
        <f t="shared" si="198"/>
        <v>0</v>
      </c>
      <c r="R659" s="155">
        <f t="shared" si="199"/>
        <v>0</v>
      </c>
      <c r="S659" s="161" t="str">
        <f t="shared" si="207"/>
        <v>A+J=</v>
      </c>
      <c r="T659" s="156">
        <f t="shared" si="208"/>
        <v>44361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ht="12.75" x14ac:dyDescent="0.2">
      <c r="A660" s="151">
        <f t="shared" si="200"/>
        <v>44277</v>
      </c>
      <c r="B660" s="152">
        <f t="shared" ca="1" si="209"/>
        <v>904273.14340200997</v>
      </c>
      <c r="C660" s="153">
        <f t="shared" si="201"/>
        <v>895580</v>
      </c>
      <c r="D660" s="154">
        <f ca="1">IF(A660&lt;$B$1,VLOOKUP(A660,[1]DI!$A$4:$B$15000,2,FALSE),0)</f>
        <v>2.6499999999999999E-2</v>
      </c>
      <c r="E660" s="155">
        <f t="shared" ca="1" si="210"/>
        <v>1.00010379</v>
      </c>
      <c r="F660" s="155">
        <f ca="1">(TRUNC(PRODUCT($E$12:$E659),16))</f>
        <v>1.06347358349476</v>
      </c>
      <c r="G660" s="155">
        <f t="shared" ca="1" si="211"/>
        <v>1.05818266039696</v>
      </c>
      <c r="H660" s="155">
        <f t="shared" ca="1" si="212"/>
        <v>1.0050000100000001</v>
      </c>
      <c r="I660" s="154">
        <f t="shared" si="202"/>
        <v>1.7999999999999999E-2</v>
      </c>
      <c r="J660" s="156">
        <f t="shared" si="203"/>
        <v>44179</v>
      </c>
      <c r="K660" s="157">
        <f t="shared" si="204"/>
        <v>66</v>
      </c>
      <c r="L660" s="158">
        <f t="shared" si="205"/>
        <v>66</v>
      </c>
      <c r="M660" s="159">
        <f t="shared" si="195"/>
        <v>1.004683292</v>
      </c>
      <c r="N660" s="159">
        <f t="shared" ca="1" si="196"/>
        <v>1.009706719</v>
      </c>
      <c r="O660" s="158">
        <f t="shared" si="206"/>
        <v>0</v>
      </c>
      <c r="P660" s="155">
        <f t="shared" ca="1" si="197"/>
        <v>8693.1434020100005</v>
      </c>
      <c r="Q660" s="160">
        <f t="shared" si="198"/>
        <v>0</v>
      </c>
      <c r="R660" s="155">
        <f t="shared" si="199"/>
        <v>0</v>
      </c>
      <c r="S660" s="161" t="str">
        <f t="shared" si="207"/>
        <v>A+J=</v>
      </c>
      <c r="T660" s="156">
        <f t="shared" si="208"/>
        <v>44361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ht="12.75" x14ac:dyDescent="0.2">
      <c r="A661" s="151">
        <f t="shared" si="200"/>
        <v>44278</v>
      </c>
      <c r="B661" s="152">
        <f t="shared" ca="1" si="209"/>
        <v>904431.02340905997</v>
      </c>
      <c r="C661" s="153">
        <f t="shared" si="201"/>
        <v>895580</v>
      </c>
      <c r="D661" s="154">
        <f ca="1">IF(A661&lt;$B$1,VLOOKUP(A661,[1]DI!$A$4:$B$15000,2,FALSE),0)</f>
        <v>2.6499999999999999E-2</v>
      </c>
      <c r="E661" s="155">
        <f t="shared" ca="1" si="210"/>
        <v>1.00010379</v>
      </c>
      <c r="F661" s="155">
        <f ca="1">(TRUNC(PRODUCT($E$12:$E660),16))</f>
        <v>1.0635839614179901</v>
      </c>
      <c r="G661" s="155">
        <f t="shared" ca="1" si="211"/>
        <v>1.05818266039696</v>
      </c>
      <c r="H661" s="155">
        <f t="shared" ca="1" si="212"/>
        <v>1.0051043200000001</v>
      </c>
      <c r="I661" s="154">
        <f t="shared" si="202"/>
        <v>1.7999999999999999E-2</v>
      </c>
      <c r="J661" s="156">
        <f t="shared" si="203"/>
        <v>44179</v>
      </c>
      <c r="K661" s="157">
        <f t="shared" si="204"/>
        <v>67</v>
      </c>
      <c r="L661" s="158">
        <f t="shared" si="205"/>
        <v>67</v>
      </c>
      <c r="M661" s="159">
        <f t="shared" si="195"/>
        <v>1.004754419</v>
      </c>
      <c r="N661" s="159">
        <f t="shared" ca="1" si="196"/>
        <v>1.009883007</v>
      </c>
      <c r="O661" s="158">
        <f t="shared" si="206"/>
        <v>0</v>
      </c>
      <c r="P661" s="155">
        <f t="shared" ca="1" si="197"/>
        <v>8851.0234090600006</v>
      </c>
      <c r="Q661" s="160">
        <f t="shared" si="198"/>
        <v>0</v>
      </c>
      <c r="R661" s="155">
        <f t="shared" si="199"/>
        <v>0</v>
      </c>
      <c r="S661" s="161" t="str">
        <f t="shared" si="207"/>
        <v>A+J=</v>
      </c>
      <c r="T661" s="156">
        <f t="shared" si="208"/>
        <v>44361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ht="12.75" x14ac:dyDescent="0.2">
      <c r="A662" s="151">
        <f t="shared" si="200"/>
        <v>44279</v>
      </c>
      <c r="B662" s="152">
        <f t="shared" ca="1" si="209"/>
        <v>904588.93207465997</v>
      </c>
      <c r="C662" s="153">
        <f t="shared" si="201"/>
        <v>895580</v>
      </c>
      <c r="D662" s="154">
        <f ca="1">IF(A662&lt;$B$1,VLOOKUP(A662,[1]DI!$A$4:$B$15000,2,FALSE),0)</f>
        <v>2.6499999999999999E-2</v>
      </c>
      <c r="E662" s="155">
        <f t="shared" ca="1" si="210"/>
        <v>1.00010379</v>
      </c>
      <c r="F662" s="155">
        <f ca="1">(TRUNC(PRODUCT($E$12:$E661),16))</f>
        <v>1.06369435079734</v>
      </c>
      <c r="G662" s="155">
        <f t="shared" ca="1" si="211"/>
        <v>1.05818266039696</v>
      </c>
      <c r="H662" s="155">
        <f t="shared" ca="1" si="212"/>
        <v>1.00520864</v>
      </c>
      <c r="I662" s="154">
        <f t="shared" si="202"/>
        <v>1.7999999999999999E-2</v>
      </c>
      <c r="J662" s="156">
        <f t="shared" si="203"/>
        <v>44179</v>
      </c>
      <c r="K662" s="157">
        <f t="shared" si="204"/>
        <v>68</v>
      </c>
      <c r="L662" s="158">
        <f t="shared" si="205"/>
        <v>68</v>
      </c>
      <c r="M662" s="159">
        <f t="shared" si="195"/>
        <v>1.004825552</v>
      </c>
      <c r="N662" s="159">
        <f t="shared" ca="1" si="196"/>
        <v>1.010059327</v>
      </c>
      <c r="O662" s="158">
        <f t="shared" si="206"/>
        <v>0</v>
      </c>
      <c r="P662" s="155">
        <f t="shared" ca="1" si="197"/>
        <v>9008.9320746600006</v>
      </c>
      <c r="Q662" s="160">
        <f t="shared" si="198"/>
        <v>0</v>
      </c>
      <c r="R662" s="155">
        <f t="shared" si="199"/>
        <v>0</v>
      </c>
      <c r="S662" s="161" t="str">
        <f t="shared" si="207"/>
        <v>A+J=</v>
      </c>
      <c r="T662" s="156">
        <f t="shared" si="208"/>
        <v>44361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ht="12.75" x14ac:dyDescent="0.2">
      <c r="A663" s="151">
        <f t="shared" si="200"/>
        <v>44280</v>
      </c>
      <c r="B663" s="152">
        <f t="shared" ca="1" si="209"/>
        <v>904746.86581650004</v>
      </c>
      <c r="C663" s="153">
        <f t="shared" si="201"/>
        <v>895580</v>
      </c>
      <c r="D663" s="154">
        <f ca="1">IF(A663&lt;$B$1,VLOOKUP(A663,[1]DI!$A$4:$B$15000,2,FALSE),0)</f>
        <v>2.6499999999999999E-2</v>
      </c>
      <c r="E663" s="155">
        <f t="shared" ca="1" si="210"/>
        <v>1.00010379</v>
      </c>
      <c r="F663" s="155">
        <f ca="1">(TRUNC(PRODUCT($E$12:$E662),16))</f>
        <v>1.0638047516340099</v>
      </c>
      <c r="G663" s="155">
        <f t="shared" ca="1" si="211"/>
        <v>1.05818266039696</v>
      </c>
      <c r="H663" s="155">
        <f t="shared" ca="1" si="212"/>
        <v>1.0053129700000001</v>
      </c>
      <c r="I663" s="154">
        <f t="shared" si="202"/>
        <v>1.7999999999999999E-2</v>
      </c>
      <c r="J663" s="156">
        <f t="shared" si="203"/>
        <v>44179</v>
      </c>
      <c r="K663" s="157">
        <f t="shared" si="204"/>
        <v>69</v>
      </c>
      <c r="L663" s="158">
        <f t="shared" si="205"/>
        <v>69</v>
      </c>
      <c r="M663" s="159">
        <f t="shared" si="195"/>
        <v>1.004896689</v>
      </c>
      <c r="N663" s="159">
        <f t="shared" ca="1" si="196"/>
        <v>1.0102356750000001</v>
      </c>
      <c r="O663" s="158">
        <f t="shared" si="206"/>
        <v>0</v>
      </c>
      <c r="P663" s="155">
        <f t="shared" ca="1" si="197"/>
        <v>9166.8658164999997</v>
      </c>
      <c r="Q663" s="160">
        <f t="shared" si="198"/>
        <v>0</v>
      </c>
      <c r="R663" s="155">
        <f t="shared" si="199"/>
        <v>0</v>
      </c>
      <c r="S663" s="161" t="str">
        <f t="shared" si="207"/>
        <v>A+J=</v>
      </c>
      <c r="T663" s="156">
        <f t="shared" si="208"/>
        <v>44361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ht="12.75" x14ac:dyDescent="0.2">
      <c r="A664" s="151">
        <f t="shared" si="200"/>
        <v>44281</v>
      </c>
      <c r="B664" s="152">
        <f t="shared" ca="1" si="209"/>
        <v>904904.82732130995</v>
      </c>
      <c r="C664" s="153">
        <f t="shared" si="201"/>
        <v>895580</v>
      </c>
      <c r="D664" s="154">
        <f ca="1">IF(A664&lt;$B$1,VLOOKUP(A664,[1]DI!$A$4:$B$15000,2,FALSE),0)</f>
        <v>2.6499999999999999E-2</v>
      </c>
      <c r="E664" s="155">
        <f t="shared" ca="1" si="210"/>
        <v>1.00010379</v>
      </c>
      <c r="F664" s="155">
        <f ca="1">(TRUNC(PRODUCT($E$12:$E663),16))</f>
        <v>1.06391516392918</v>
      </c>
      <c r="G664" s="155">
        <f t="shared" ca="1" si="211"/>
        <v>1.05818266039696</v>
      </c>
      <c r="H664" s="155">
        <f t="shared" ca="1" si="212"/>
        <v>1.0054173099999999</v>
      </c>
      <c r="I664" s="154">
        <f t="shared" si="202"/>
        <v>1.7999999999999999E-2</v>
      </c>
      <c r="J664" s="156">
        <f t="shared" si="203"/>
        <v>44179</v>
      </c>
      <c r="K664" s="157">
        <f t="shared" si="204"/>
        <v>70</v>
      </c>
      <c r="L664" s="158">
        <f t="shared" si="205"/>
        <v>70</v>
      </c>
      <c r="M664" s="159">
        <f t="shared" si="195"/>
        <v>1.0049678319999999</v>
      </c>
      <c r="N664" s="159">
        <f t="shared" ca="1" si="196"/>
        <v>1.0104120539999999</v>
      </c>
      <c r="O664" s="158">
        <f t="shared" si="206"/>
        <v>0</v>
      </c>
      <c r="P664" s="155">
        <f t="shared" ca="1" si="197"/>
        <v>9324.8273213100001</v>
      </c>
      <c r="Q664" s="160">
        <f t="shared" si="198"/>
        <v>0</v>
      </c>
      <c r="R664" s="155">
        <f t="shared" si="199"/>
        <v>0</v>
      </c>
      <c r="S664" s="161" t="str">
        <f t="shared" si="207"/>
        <v>A+J=</v>
      </c>
      <c r="T664" s="156">
        <f t="shared" si="208"/>
        <v>44361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ht="12.75" x14ac:dyDescent="0.2">
      <c r="A665" s="151">
        <f t="shared" si="200"/>
        <v>44282</v>
      </c>
      <c r="B665" s="152">
        <f t="shared" ca="1" si="209"/>
        <v>905062.81569353002</v>
      </c>
      <c r="C665" s="153">
        <f t="shared" si="201"/>
        <v>895580</v>
      </c>
      <c r="D665" s="154">
        <f ca="1">IF(A665&lt;$B$1,VLOOKUP(A665,[1]DI!$A$4:$B$15000,2,FALSE),0)</f>
        <v>0</v>
      </c>
      <c r="E665" s="155">
        <f t="shared" ca="1" si="210"/>
        <v>1</v>
      </c>
      <c r="F665" s="155">
        <f ca="1">(TRUNC(PRODUCT($E$12:$E664),16))</f>
        <v>1.0640255876840501</v>
      </c>
      <c r="G665" s="155">
        <f t="shared" ca="1" si="211"/>
        <v>1.05818266039696</v>
      </c>
      <c r="H665" s="155">
        <f t="shared" ca="1" si="212"/>
        <v>1.0055216600000001</v>
      </c>
      <c r="I665" s="154">
        <f t="shared" si="202"/>
        <v>1.7999999999999999E-2</v>
      </c>
      <c r="J665" s="156">
        <f t="shared" si="203"/>
        <v>44179</v>
      </c>
      <c r="K665" s="157">
        <f t="shared" si="204"/>
        <v>70</v>
      </c>
      <c r="L665" s="158">
        <f t="shared" si="205"/>
        <v>71</v>
      </c>
      <c r="M665" s="159">
        <f t="shared" si="195"/>
        <v>1.0050389790000001</v>
      </c>
      <c r="N665" s="159">
        <f t="shared" ca="1" si="196"/>
        <v>1.0105884629999999</v>
      </c>
      <c r="O665" s="158">
        <f t="shared" si="206"/>
        <v>0</v>
      </c>
      <c r="P665" s="155">
        <f t="shared" ca="1" si="197"/>
        <v>9482.8156935299994</v>
      </c>
      <c r="Q665" s="160">
        <f t="shared" si="198"/>
        <v>0</v>
      </c>
      <c r="R665" s="155">
        <f t="shared" si="199"/>
        <v>0</v>
      </c>
      <c r="S665" s="161" t="str">
        <f t="shared" si="207"/>
        <v>A+J=</v>
      </c>
      <c r="T665" s="156">
        <f t="shared" si="208"/>
        <v>44361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ht="12.75" x14ac:dyDescent="0.2">
      <c r="A666" s="151">
        <f t="shared" si="200"/>
        <v>44283</v>
      </c>
      <c r="B666" s="152">
        <f t="shared" ca="1" si="209"/>
        <v>905062.81569353002</v>
      </c>
      <c r="C666" s="153">
        <f t="shared" si="201"/>
        <v>895580</v>
      </c>
      <c r="D666" s="154">
        <f ca="1">IF(A666&lt;$B$1,VLOOKUP(A666,[1]DI!$A$4:$B$15000,2,FALSE),0)</f>
        <v>0</v>
      </c>
      <c r="E666" s="155">
        <f t="shared" ca="1" si="210"/>
        <v>1</v>
      </c>
      <c r="F666" s="155">
        <f ca="1">(TRUNC(PRODUCT($E$12:$E665),16))</f>
        <v>1.0640255876840501</v>
      </c>
      <c r="G666" s="155">
        <f t="shared" ca="1" si="211"/>
        <v>1.05818266039696</v>
      </c>
      <c r="H666" s="155">
        <f t="shared" ca="1" si="212"/>
        <v>1.0055216600000001</v>
      </c>
      <c r="I666" s="154">
        <f t="shared" si="202"/>
        <v>1.7999999999999999E-2</v>
      </c>
      <c r="J666" s="156">
        <f t="shared" si="203"/>
        <v>44179</v>
      </c>
      <c r="K666" s="157">
        <f t="shared" si="204"/>
        <v>70</v>
      </c>
      <c r="L666" s="158">
        <f t="shared" si="205"/>
        <v>71</v>
      </c>
      <c r="M666" s="159">
        <f t="shared" si="195"/>
        <v>1.0050389790000001</v>
      </c>
      <c r="N666" s="159">
        <f t="shared" ca="1" si="196"/>
        <v>1.0105884629999999</v>
      </c>
      <c r="O666" s="158">
        <f t="shared" si="206"/>
        <v>0</v>
      </c>
      <c r="P666" s="155">
        <f t="shared" ca="1" si="197"/>
        <v>9482.8156935299994</v>
      </c>
      <c r="Q666" s="160">
        <f t="shared" si="198"/>
        <v>0</v>
      </c>
      <c r="R666" s="155">
        <f t="shared" si="199"/>
        <v>0</v>
      </c>
      <c r="S666" s="161" t="str">
        <f t="shared" si="207"/>
        <v>A+J=</v>
      </c>
      <c r="T666" s="156">
        <f t="shared" si="208"/>
        <v>44361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ht="12.75" x14ac:dyDescent="0.2">
      <c r="A667" s="151">
        <f t="shared" si="200"/>
        <v>44284</v>
      </c>
      <c r="B667" s="152">
        <f t="shared" ca="1" si="209"/>
        <v>905062.81569353002</v>
      </c>
      <c r="C667" s="153">
        <f t="shared" si="201"/>
        <v>895580</v>
      </c>
      <c r="D667" s="154">
        <f ca="1">IF(A667&lt;$B$1,VLOOKUP(A667,[1]DI!$A$4:$B$15000,2,FALSE),0)</f>
        <v>2.6499999999999999E-2</v>
      </c>
      <c r="E667" s="155">
        <f t="shared" ca="1" si="210"/>
        <v>1.00010379</v>
      </c>
      <c r="F667" s="155">
        <f ca="1">(TRUNC(PRODUCT($E$12:$E666),16))</f>
        <v>1.0640255876840501</v>
      </c>
      <c r="G667" s="155">
        <f t="shared" ca="1" si="211"/>
        <v>1.05818266039696</v>
      </c>
      <c r="H667" s="155">
        <f t="shared" ca="1" si="212"/>
        <v>1.0055216600000001</v>
      </c>
      <c r="I667" s="154">
        <f t="shared" si="202"/>
        <v>1.7999999999999999E-2</v>
      </c>
      <c r="J667" s="156">
        <f t="shared" si="203"/>
        <v>44179</v>
      </c>
      <c r="K667" s="157">
        <f t="shared" si="204"/>
        <v>71</v>
      </c>
      <c r="L667" s="158">
        <f t="shared" si="205"/>
        <v>71</v>
      </c>
      <c r="M667" s="159">
        <f t="shared" si="195"/>
        <v>1.0050389790000001</v>
      </c>
      <c r="N667" s="159">
        <f t="shared" ca="1" si="196"/>
        <v>1.0105884629999999</v>
      </c>
      <c r="O667" s="158">
        <f t="shared" si="206"/>
        <v>0</v>
      </c>
      <c r="P667" s="155">
        <f t="shared" ca="1" si="197"/>
        <v>9482.8156935299994</v>
      </c>
      <c r="Q667" s="160">
        <f t="shared" si="198"/>
        <v>0</v>
      </c>
      <c r="R667" s="155">
        <f t="shared" si="199"/>
        <v>0</v>
      </c>
      <c r="S667" s="161" t="str">
        <f t="shared" si="207"/>
        <v>A+J=</v>
      </c>
      <c r="T667" s="156">
        <f t="shared" si="208"/>
        <v>44361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ht="12.75" x14ac:dyDescent="0.2">
      <c r="A668" s="151">
        <f t="shared" si="200"/>
        <v>44285</v>
      </c>
      <c r="B668" s="152">
        <f t="shared" ca="1" si="209"/>
        <v>905220.83988894999</v>
      </c>
      <c r="C668" s="153">
        <f t="shared" si="201"/>
        <v>895580</v>
      </c>
      <c r="D668" s="154">
        <f ca="1">IF(A668&lt;$B$1,VLOOKUP(A668,[1]DI!$A$4:$B$15000,2,FALSE),0)</f>
        <v>2.6499999999999999E-2</v>
      </c>
      <c r="E668" s="155">
        <f t="shared" ca="1" si="210"/>
        <v>1.00010379</v>
      </c>
      <c r="F668" s="155">
        <f ca="1">(TRUNC(PRODUCT($E$12:$E667),16))</f>
        <v>1.06413602289979</v>
      </c>
      <c r="G668" s="155">
        <f t="shared" ca="1" si="211"/>
        <v>1.05818266039696</v>
      </c>
      <c r="H668" s="155">
        <f t="shared" ca="1" si="212"/>
        <v>1.0056260299999999</v>
      </c>
      <c r="I668" s="154">
        <f t="shared" si="202"/>
        <v>1.7999999999999999E-2</v>
      </c>
      <c r="J668" s="156">
        <f t="shared" si="203"/>
        <v>44179</v>
      </c>
      <c r="K668" s="157">
        <f t="shared" si="204"/>
        <v>72</v>
      </c>
      <c r="L668" s="158">
        <f t="shared" si="205"/>
        <v>72</v>
      </c>
      <c r="M668" s="159">
        <f t="shared" si="195"/>
        <v>1.005110132</v>
      </c>
      <c r="N668" s="159">
        <f t="shared" ca="1" si="196"/>
        <v>1.010764912</v>
      </c>
      <c r="O668" s="158">
        <f t="shared" si="206"/>
        <v>0</v>
      </c>
      <c r="P668" s="155">
        <f t="shared" ca="1" si="197"/>
        <v>9640.8398889500004</v>
      </c>
      <c r="Q668" s="160">
        <f t="shared" si="198"/>
        <v>0</v>
      </c>
      <c r="R668" s="155">
        <f t="shared" si="199"/>
        <v>0</v>
      </c>
      <c r="S668" s="161" t="str">
        <f t="shared" si="207"/>
        <v>A+J=</v>
      </c>
      <c r="T668" s="156">
        <f t="shared" si="208"/>
        <v>44361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ht="12.75" x14ac:dyDescent="0.2">
      <c r="A669" s="151">
        <f t="shared" si="200"/>
        <v>44286</v>
      </c>
      <c r="B669" s="152">
        <f t="shared" ca="1" si="209"/>
        <v>905378.8811004</v>
      </c>
      <c r="C669" s="153">
        <f t="shared" si="201"/>
        <v>895580</v>
      </c>
      <c r="D669" s="154">
        <f ca="1">IF(A669&lt;$B$1,VLOOKUP(A669,[1]DI!$A$4:$B$15000,2,FALSE),0)</f>
        <v>2.6499999999999999E-2</v>
      </c>
      <c r="E669" s="155">
        <f t="shared" ca="1" si="210"/>
        <v>1.00010379</v>
      </c>
      <c r="F669" s="155">
        <f ca="1">(TRUNC(PRODUCT($E$12:$E668),16))</f>
        <v>1.0642464695776099</v>
      </c>
      <c r="G669" s="155">
        <f t="shared" ca="1" si="211"/>
        <v>1.05818266039696</v>
      </c>
      <c r="H669" s="155">
        <f t="shared" ca="1" si="212"/>
        <v>1.0057304</v>
      </c>
      <c r="I669" s="154">
        <f t="shared" si="202"/>
        <v>1.7999999999999999E-2</v>
      </c>
      <c r="J669" s="156">
        <f t="shared" si="203"/>
        <v>44179</v>
      </c>
      <c r="K669" s="157">
        <f t="shared" si="204"/>
        <v>73</v>
      </c>
      <c r="L669" s="158">
        <f t="shared" si="205"/>
        <v>73</v>
      </c>
      <c r="M669" s="159">
        <f t="shared" si="195"/>
        <v>1.005181289</v>
      </c>
      <c r="N669" s="159">
        <f t="shared" ca="1" si="196"/>
        <v>1.01094138</v>
      </c>
      <c r="O669" s="158">
        <f t="shared" si="206"/>
        <v>0</v>
      </c>
      <c r="P669" s="155">
        <f t="shared" ca="1" si="197"/>
        <v>9798.8811003999999</v>
      </c>
      <c r="Q669" s="160">
        <f t="shared" si="198"/>
        <v>0</v>
      </c>
      <c r="R669" s="155">
        <f t="shared" si="199"/>
        <v>0</v>
      </c>
      <c r="S669" s="161" t="str">
        <f t="shared" si="207"/>
        <v>A+J=</v>
      </c>
      <c r="T669" s="156">
        <f t="shared" si="208"/>
        <v>44361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ht="12.75" x14ac:dyDescent="0.2">
      <c r="A670" s="151">
        <f t="shared" si="200"/>
        <v>44287</v>
      </c>
      <c r="B670" s="152">
        <f t="shared" ca="1" si="209"/>
        <v>905536.95007480995</v>
      </c>
      <c r="C670" s="153">
        <f t="shared" si="201"/>
        <v>895580</v>
      </c>
      <c r="D670" s="154">
        <f ca="1">IF(A670&lt;$B$1,VLOOKUP(A670,[1]DI!$A$4:$B$15000,2,FALSE),0)</f>
        <v>2.6499999999999999E-2</v>
      </c>
      <c r="E670" s="155">
        <f t="shared" ca="1" si="210"/>
        <v>1.00010379</v>
      </c>
      <c r="F670" s="155">
        <f ca="1">(TRUNC(PRODUCT($E$12:$E669),16))</f>
        <v>1.0643569277186899</v>
      </c>
      <c r="G670" s="155">
        <f t="shared" ca="1" si="211"/>
        <v>1.05818266039696</v>
      </c>
      <c r="H670" s="155">
        <f t="shared" ca="1" si="212"/>
        <v>1.00583478</v>
      </c>
      <c r="I670" s="154">
        <f t="shared" si="202"/>
        <v>1.7999999999999999E-2</v>
      </c>
      <c r="J670" s="156">
        <f t="shared" si="203"/>
        <v>44179</v>
      </c>
      <c r="K670" s="157">
        <f t="shared" si="204"/>
        <v>74</v>
      </c>
      <c r="L670" s="158">
        <f t="shared" si="205"/>
        <v>74</v>
      </c>
      <c r="M670" s="159">
        <f t="shared" si="195"/>
        <v>1.0052524519999999</v>
      </c>
      <c r="N670" s="159">
        <f t="shared" ca="1" si="196"/>
        <v>1.0111178789999999</v>
      </c>
      <c r="O670" s="158">
        <f t="shared" si="206"/>
        <v>0</v>
      </c>
      <c r="P670" s="155">
        <f t="shared" ca="1" si="197"/>
        <v>9956.9500748099999</v>
      </c>
      <c r="Q670" s="160">
        <f t="shared" si="198"/>
        <v>0</v>
      </c>
      <c r="R670" s="155">
        <f t="shared" si="199"/>
        <v>0</v>
      </c>
      <c r="S670" s="161" t="str">
        <f t="shared" si="207"/>
        <v>A+J=</v>
      </c>
      <c r="T670" s="156">
        <f t="shared" si="208"/>
        <v>44361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ht="12.75" x14ac:dyDescent="0.2">
      <c r="A671" s="151">
        <f t="shared" si="200"/>
        <v>44288</v>
      </c>
      <c r="B671" s="152">
        <f t="shared" ca="1" si="209"/>
        <v>905695.05487243994</v>
      </c>
      <c r="C671" s="153">
        <f t="shared" si="201"/>
        <v>895580</v>
      </c>
      <c r="D671" s="154">
        <f ca="1">IF(A671&lt;$B$1,VLOOKUP(A671,[1]DI!$A$4:$B$15000,2,FALSE),0)</f>
        <v>0</v>
      </c>
      <c r="E671" s="155">
        <f t="shared" ca="1" si="210"/>
        <v>1</v>
      </c>
      <c r="F671" s="155">
        <f ca="1">(TRUNC(PRODUCT($E$12:$E670),16))</f>
        <v>1.06446739732422</v>
      </c>
      <c r="G671" s="155">
        <f t="shared" ca="1" si="211"/>
        <v>1.05818266039696</v>
      </c>
      <c r="H671" s="155">
        <f t="shared" ca="1" si="212"/>
        <v>1.0059391799999999</v>
      </c>
      <c r="I671" s="154">
        <f t="shared" si="202"/>
        <v>1.7999999999999999E-2</v>
      </c>
      <c r="J671" s="156">
        <f t="shared" si="203"/>
        <v>44179</v>
      </c>
      <c r="K671" s="157">
        <f t="shared" si="204"/>
        <v>74</v>
      </c>
      <c r="L671" s="158">
        <f t="shared" si="205"/>
        <v>75</v>
      </c>
      <c r="M671" s="159">
        <f t="shared" si="195"/>
        <v>1.00532362</v>
      </c>
      <c r="N671" s="159">
        <f t="shared" ca="1" si="196"/>
        <v>1.0112944180000001</v>
      </c>
      <c r="O671" s="158">
        <f t="shared" si="206"/>
        <v>0</v>
      </c>
      <c r="P671" s="155">
        <f t="shared" ca="1" si="197"/>
        <v>10115.05487244</v>
      </c>
      <c r="Q671" s="160">
        <f t="shared" si="198"/>
        <v>0</v>
      </c>
      <c r="R671" s="155">
        <f t="shared" si="199"/>
        <v>0</v>
      </c>
      <c r="S671" s="161" t="str">
        <f t="shared" si="207"/>
        <v>A+J=</v>
      </c>
      <c r="T671" s="156">
        <f t="shared" si="208"/>
        <v>44361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ht="12.75" x14ac:dyDescent="0.2">
      <c r="A672" s="151">
        <f t="shared" si="200"/>
        <v>44289</v>
      </c>
      <c r="B672" s="152">
        <f t="shared" ca="1" si="209"/>
        <v>905695.05487243994</v>
      </c>
      <c r="C672" s="153">
        <f t="shared" si="201"/>
        <v>895580</v>
      </c>
      <c r="D672" s="154">
        <f ca="1">IF(A672&lt;$B$1,VLOOKUP(A672,[1]DI!$A$4:$B$15000,2,FALSE),0)</f>
        <v>0</v>
      </c>
      <c r="E672" s="155">
        <f t="shared" ca="1" si="210"/>
        <v>1</v>
      </c>
      <c r="F672" s="155">
        <f ca="1">(TRUNC(PRODUCT($E$12:$E671),16))</f>
        <v>1.06446739732422</v>
      </c>
      <c r="G672" s="155">
        <f t="shared" ca="1" si="211"/>
        <v>1.05818266039696</v>
      </c>
      <c r="H672" s="155">
        <f t="shared" ca="1" si="212"/>
        <v>1.0059391799999999</v>
      </c>
      <c r="I672" s="154">
        <f t="shared" si="202"/>
        <v>1.7999999999999999E-2</v>
      </c>
      <c r="J672" s="156">
        <f t="shared" si="203"/>
        <v>44179</v>
      </c>
      <c r="K672" s="157">
        <f t="shared" si="204"/>
        <v>74</v>
      </c>
      <c r="L672" s="158">
        <f t="shared" si="205"/>
        <v>75</v>
      </c>
      <c r="M672" s="159">
        <f t="shared" si="195"/>
        <v>1.00532362</v>
      </c>
      <c r="N672" s="159">
        <f t="shared" ca="1" si="196"/>
        <v>1.0112944180000001</v>
      </c>
      <c r="O672" s="158">
        <f t="shared" si="206"/>
        <v>0</v>
      </c>
      <c r="P672" s="155">
        <f t="shared" ca="1" si="197"/>
        <v>10115.05487244</v>
      </c>
      <c r="Q672" s="160">
        <f t="shared" si="198"/>
        <v>0</v>
      </c>
      <c r="R672" s="155">
        <f t="shared" si="199"/>
        <v>0</v>
      </c>
      <c r="S672" s="161" t="str">
        <f t="shared" si="207"/>
        <v>A+J=</v>
      </c>
      <c r="T672" s="156">
        <f t="shared" si="208"/>
        <v>44361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ht="12.75" x14ac:dyDescent="0.2">
      <c r="A673" s="151">
        <f t="shared" si="200"/>
        <v>44290</v>
      </c>
      <c r="B673" s="152">
        <f t="shared" ca="1" si="209"/>
        <v>905695.05487243994</v>
      </c>
      <c r="C673" s="153">
        <f t="shared" si="201"/>
        <v>895580</v>
      </c>
      <c r="D673" s="154">
        <f ca="1">IF(A673&lt;$B$1,VLOOKUP(A673,[1]DI!$A$4:$B$15000,2,FALSE),0)</f>
        <v>0</v>
      </c>
      <c r="E673" s="155">
        <f t="shared" ca="1" si="210"/>
        <v>1</v>
      </c>
      <c r="F673" s="155">
        <f ca="1">(TRUNC(PRODUCT($E$12:$E672),16))</f>
        <v>1.06446739732422</v>
      </c>
      <c r="G673" s="155">
        <f t="shared" ca="1" si="211"/>
        <v>1.05818266039696</v>
      </c>
      <c r="H673" s="155">
        <f t="shared" ca="1" si="212"/>
        <v>1.0059391799999999</v>
      </c>
      <c r="I673" s="154">
        <f t="shared" si="202"/>
        <v>1.7999999999999999E-2</v>
      </c>
      <c r="J673" s="156">
        <f t="shared" si="203"/>
        <v>44179</v>
      </c>
      <c r="K673" s="157">
        <f t="shared" si="204"/>
        <v>74</v>
      </c>
      <c r="L673" s="158">
        <f t="shared" si="205"/>
        <v>75</v>
      </c>
      <c r="M673" s="159">
        <f t="shared" si="195"/>
        <v>1.00532362</v>
      </c>
      <c r="N673" s="159">
        <f t="shared" ca="1" si="196"/>
        <v>1.0112944180000001</v>
      </c>
      <c r="O673" s="158">
        <f t="shared" si="206"/>
        <v>0</v>
      </c>
      <c r="P673" s="155">
        <f t="shared" ca="1" si="197"/>
        <v>10115.05487244</v>
      </c>
      <c r="Q673" s="160">
        <f t="shared" si="198"/>
        <v>0</v>
      </c>
      <c r="R673" s="155">
        <f t="shared" si="199"/>
        <v>0</v>
      </c>
      <c r="S673" s="161" t="str">
        <f t="shared" si="207"/>
        <v>A+J=</v>
      </c>
      <c r="T673" s="156">
        <f t="shared" si="208"/>
        <v>44361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ht="12.75" x14ac:dyDescent="0.2">
      <c r="A674" s="151">
        <f t="shared" si="200"/>
        <v>44291</v>
      </c>
      <c r="B674" s="152">
        <f t="shared" ca="1" si="209"/>
        <v>905695.05487243994</v>
      </c>
      <c r="C674" s="153">
        <f t="shared" si="201"/>
        <v>895580</v>
      </c>
      <c r="D674" s="154">
        <f ca="1">IF(A674&lt;$B$1,VLOOKUP(A674,[1]DI!$A$4:$B$15000,2,FALSE),0)</f>
        <v>2.6499999999999999E-2</v>
      </c>
      <c r="E674" s="155">
        <f t="shared" ca="1" si="210"/>
        <v>1.00010379</v>
      </c>
      <c r="F674" s="155">
        <f ca="1">(TRUNC(PRODUCT($E$12:$E673),16))</f>
        <v>1.06446739732422</v>
      </c>
      <c r="G674" s="155">
        <f t="shared" ca="1" si="211"/>
        <v>1.05818266039696</v>
      </c>
      <c r="H674" s="155">
        <f t="shared" ca="1" si="212"/>
        <v>1.0059391799999999</v>
      </c>
      <c r="I674" s="154">
        <f t="shared" si="202"/>
        <v>1.7999999999999999E-2</v>
      </c>
      <c r="J674" s="156">
        <f t="shared" si="203"/>
        <v>44179</v>
      </c>
      <c r="K674" s="157">
        <f t="shared" si="204"/>
        <v>75</v>
      </c>
      <c r="L674" s="158">
        <f t="shared" si="205"/>
        <v>75</v>
      </c>
      <c r="M674" s="159">
        <f t="shared" si="195"/>
        <v>1.00532362</v>
      </c>
      <c r="N674" s="159">
        <f t="shared" ca="1" si="196"/>
        <v>1.0112944180000001</v>
      </c>
      <c r="O674" s="158">
        <f t="shared" si="206"/>
        <v>0</v>
      </c>
      <c r="P674" s="155">
        <f t="shared" ca="1" si="197"/>
        <v>10115.05487244</v>
      </c>
      <c r="Q674" s="160">
        <f t="shared" si="198"/>
        <v>0</v>
      </c>
      <c r="R674" s="155">
        <f t="shared" si="199"/>
        <v>0</v>
      </c>
      <c r="S674" s="161" t="str">
        <f t="shared" si="207"/>
        <v>A+J=</v>
      </c>
      <c r="T674" s="156">
        <f t="shared" si="208"/>
        <v>44361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ht="12.75" x14ac:dyDescent="0.2">
      <c r="A675" s="151">
        <f t="shared" si="200"/>
        <v>44292</v>
      </c>
      <c r="B675" s="152">
        <f t="shared" ca="1" si="209"/>
        <v>905853.18653745996</v>
      </c>
      <c r="C675" s="153">
        <f t="shared" si="201"/>
        <v>895580</v>
      </c>
      <c r="D675" s="154">
        <f ca="1">IF(A675&lt;$B$1,VLOOKUP(A675,[1]DI!$A$4:$B$15000,2,FALSE),0)</f>
        <v>2.6499999999999999E-2</v>
      </c>
      <c r="E675" s="155">
        <f t="shared" ca="1" si="210"/>
        <v>1.00010379</v>
      </c>
      <c r="F675" s="155">
        <f ca="1">(TRUNC(PRODUCT($E$12:$E674),16))</f>
        <v>1.0645778783953901</v>
      </c>
      <c r="G675" s="155">
        <f t="shared" ca="1" si="211"/>
        <v>1.05818266039696</v>
      </c>
      <c r="H675" s="155">
        <f t="shared" ca="1" si="212"/>
        <v>1.00604359</v>
      </c>
      <c r="I675" s="154">
        <f t="shared" si="202"/>
        <v>1.7999999999999999E-2</v>
      </c>
      <c r="J675" s="156">
        <f t="shared" si="203"/>
        <v>44179</v>
      </c>
      <c r="K675" s="157">
        <f t="shared" si="204"/>
        <v>76</v>
      </c>
      <c r="L675" s="158">
        <f t="shared" si="205"/>
        <v>76</v>
      </c>
      <c r="M675" s="159">
        <f t="shared" si="195"/>
        <v>1.005394793</v>
      </c>
      <c r="N675" s="159">
        <f t="shared" ca="1" si="196"/>
        <v>1.011470987</v>
      </c>
      <c r="O675" s="158">
        <f t="shared" si="206"/>
        <v>0</v>
      </c>
      <c r="P675" s="155">
        <f t="shared" ca="1" si="197"/>
        <v>10273.18653746</v>
      </c>
      <c r="Q675" s="160">
        <f t="shared" si="198"/>
        <v>0</v>
      </c>
      <c r="R675" s="155">
        <f t="shared" si="199"/>
        <v>0</v>
      </c>
      <c r="S675" s="161" t="str">
        <f t="shared" si="207"/>
        <v>A+J=</v>
      </c>
      <c r="T675" s="156">
        <f t="shared" si="208"/>
        <v>44361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ht="12.75" x14ac:dyDescent="0.2">
      <c r="A676" s="151">
        <f t="shared" si="200"/>
        <v>44293</v>
      </c>
      <c r="B676" s="152">
        <f t="shared" ca="1" si="209"/>
        <v>906011.3352185</v>
      </c>
      <c r="C676" s="153">
        <f t="shared" si="201"/>
        <v>895580</v>
      </c>
      <c r="D676" s="154">
        <f ca="1">IF(A676&lt;$B$1,VLOOKUP(A676,[1]DI!$A$4:$B$15000,2,FALSE),0)</f>
        <v>2.6499999999999999E-2</v>
      </c>
      <c r="E676" s="155">
        <f t="shared" ca="1" si="210"/>
        <v>1.00010379</v>
      </c>
      <c r="F676" s="155">
        <f ca="1">(TRUNC(PRODUCT($E$12:$E675),16))</f>
        <v>1.0646883709333801</v>
      </c>
      <c r="G676" s="155">
        <f t="shared" ca="1" si="211"/>
        <v>1.05818266039696</v>
      </c>
      <c r="H676" s="155">
        <f t="shared" ca="1" si="212"/>
        <v>1.006148</v>
      </c>
      <c r="I676" s="154">
        <f t="shared" si="202"/>
        <v>1.7999999999999999E-2</v>
      </c>
      <c r="J676" s="156">
        <f t="shared" si="203"/>
        <v>44179</v>
      </c>
      <c r="K676" s="157">
        <f t="shared" si="204"/>
        <v>77</v>
      </c>
      <c r="L676" s="158">
        <f t="shared" si="205"/>
        <v>77</v>
      </c>
      <c r="M676" s="159">
        <f t="shared" si="195"/>
        <v>1.0054659699999999</v>
      </c>
      <c r="N676" s="159">
        <f t="shared" ca="1" si="196"/>
        <v>1.011647575</v>
      </c>
      <c r="O676" s="158">
        <f t="shared" si="206"/>
        <v>0</v>
      </c>
      <c r="P676" s="155">
        <f t="shared" ca="1" si="197"/>
        <v>10431.3352185</v>
      </c>
      <c r="Q676" s="160">
        <f t="shared" si="198"/>
        <v>0</v>
      </c>
      <c r="R676" s="155">
        <f t="shared" si="199"/>
        <v>0</v>
      </c>
      <c r="S676" s="161" t="str">
        <f t="shared" si="207"/>
        <v>A+J=</v>
      </c>
      <c r="T676" s="156">
        <f t="shared" si="208"/>
        <v>44361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ht="12.75" x14ac:dyDescent="0.2">
      <c r="A677" s="151">
        <f t="shared" si="200"/>
        <v>44294</v>
      </c>
      <c r="B677" s="152">
        <f t="shared" ca="1" si="209"/>
        <v>906169.52061831998</v>
      </c>
      <c r="C677" s="153">
        <f t="shared" si="201"/>
        <v>895580</v>
      </c>
      <c r="D677" s="154">
        <f ca="1">IF(A677&lt;$B$1,VLOOKUP(A677,[1]DI!$A$4:$B$15000,2,FALSE),0)</f>
        <v>2.6499999999999999E-2</v>
      </c>
      <c r="E677" s="155">
        <f t="shared" ca="1" si="210"/>
        <v>1.00010379</v>
      </c>
      <c r="F677" s="155">
        <f ca="1">(TRUNC(PRODUCT($E$12:$E676),16))</f>
        <v>1.0647988749394</v>
      </c>
      <c r="G677" s="155">
        <f t="shared" ca="1" si="211"/>
        <v>1.05818266039696</v>
      </c>
      <c r="H677" s="155">
        <f t="shared" ca="1" si="212"/>
        <v>1.00625243</v>
      </c>
      <c r="I677" s="154">
        <f t="shared" si="202"/>
        <v>1.7999999999999999E-2</v>
      </c>
      <c r="J677" s="156">
        <f t="shared" si="203"/>
        <v>44179</v>
      </c>
      <c r="K677" s="157">
        <f t="shared" si="204"/>
        <v>78</v>
      </c>
      <c r="L677" s="158">
        <f t="shared" si="205"/>
        <v>78</v>
      </c>
      <c r="M677" s="159">
        <f t="shared" si="195"/>
        <v>1.0055371529999999</v>
      </c>
      <c r="N677" s="159">
        <f t="shared" ca="1" si="196"/>
        <v>1.0118242040000001</v>
      </c>
      <c r="O677" s="158">
        <f t="shared" si="206"/>
        <v>0</v>
      </c>
      <c r="P677" s="155">
        <f t="shared" ca="1" si="197"/>
        <v>10589.520618320001</v>
      </c>
      <c r="Q677" s="160">
        <f t="shared" si="198"/>
        <v>0</v>
      </c>
      <c r="R677" s="155">
        <f t="shared" si="199"/>
        <v>0</v>
      </c>
      <c r="S677" s="161" t="str">
        <f t="shared" si="207"/>
        <v>A+J=</v>
      </c>
      <c r="T677" s="156">
        <f t="shared" si="208"/>
        <v>44361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ht="12.75" x14ac:dyDescent="0.2">
      <c r="A678" s="151">
        <f t="shared" si="200"/>
        <v>44295</v>
      </c>
      <c r="B678" s="152">
        <f t="shared" ca="1" si="209"/>
        <v>906327.73198995995</v>
      </c>
      <c r="C678" s="153">
        <f t="shared" si="201"/>
        <v>895580</v>
      </c>
      <c r="D678" s="154">
        <f ca="1">IF(A678&lt;$B$1,VLOOKUP(A678,[1]DI!$A$4:$B$15000,2,FALSE),0)</f>
        <v>2.6499999999999999E-2</v>
      </c>
      <c r="E678" s="155">
        <f t="shared" ca="1" si="210"/>
        <v>1.00010379</v>
      </c>
      <c r="F678" s="155">
        <f ca="1">(TRUNC(PRODUCT($E$12:$E677),16))</f>
        <v>1.0649093904146301</v>
      </c>
      <c r="G678" s="155">
        <f t="shared" ca="1" si="211"/>
        <v>1.05818266039696</v>
      </c>
      <c r="H678" s="155">
        <f t="shared" ca="1" si="212"/>
        <v>1.0063568700000001</v>
      </c>
      <c r="I678" s="154">
        <f t="shared" si="202"/>
        <v>1.7999999999999999E-2</v>
      </c>
      <c r="J678" s="156">
        <f t="shared" si="203"/>
        <v>44179</v>
      </c>
      <c r="K678" s="157">
        <f t="shared" si="204"/>
        <v>79</v>
      </c>
      <c r="L678" s="158">
        <f t="shared" si="205"/>
        <v>79</v>
      </c>
      <c r="M678" s="159">
        <f t="shared" si="195"/>
        <v>1.0056083410000001</v>
      </c>
      <c r="N678" s="159">
        <f t="shared" ca="1" si="196"/>
        <v>1.0120008620000001</v>
      </c>
      <c r="O678" s="158">
        <f t="shared" si="206"/>
        <v>0</v>
      </c>
      <c r="P678" s="155">
        <f t="shared" ca="1" si="197"/>
        <v>10747.731989960001</v>
      </c>
      <c r="Q678" s="160">
        <f t="shared" si="198"/>
        <v>0</v>
      </c>
      <c r="R678" s="155">
        <f t="shared" si="199"/>
        <v>0</v>
      </c>
      <c r="S678" s="161" t="str">
        <f t="shared" si="207"/>
        <v>A+J=</v>
      </c>
      <c r="T678" s="156">
        <f t="shared" si="208"/>
        <v>44361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ht="12.75" x14ac:dyDescent="0.2">
      <c r="A679" s="151">
        <f t="shared" si="200"/>
        <v>44296</v>
      </c>
      <c r="B679" s="152">
        <f t="shared" ca="1" si="209"/>
        <v>906485.97112458001</v>
      </c>
      <c r="C679" s="153">
        <f t="shared" si="201"/>
        <v>895580</v>
      </c>
      <c r="D679" s="154">
        <f ca="1">IF(A679&lt;$B$1,VLOOKUP(A679,[1]DI!$A$4:$B$15000,2,FALSE),0)</f>
        <v>0</v>
      </c>
      <c r="E679" s="155">
        <f t="shared" ca="1" si="210"/>
        <v>1</v>
      </c>
      <c r="F679" s="155">
        <f ca="1">(TRUNC(PRODUCT($E$12:$E678),16))</f>
        <v>1.0650199173602599</v>
      </c>
      <c r="G679" s="155">
        <f t="shared" ca="1" si="211"/>
        <v>1.05818266039696</v>
      </c>
      <c r="H679" s="155">
        <f t="shared" ca="1" si="212"/>
        <v>1.0064613200000001</v>
      </c>
      <c r="I679" s="154">
        <f t="shared" si="202"/>
        <v>1.7999999999999999E-2</v>
      </c>
      <c r="J679" s="156">
        <f t="shared" si="203"/>
        <v>44179</v>
      </c>
      <c r="K679" s="157">
        <f t="shared" si="204"/>
        <v>79</v>
      </c>
      <c r="L679" s="158">
        <f t="shared" si="205"/>
        <v>80</v>
      </c>
      <c r="M679" s="159">
        <f t="shared" si="195"/>
        <v>1.005679534</v>
      </c>
      <c r="N679" s="159">
        <f t="shared" ca="1" si="196"/>
        <v>1.012177551</v>
      </c>
      <c r="O679" s="158">
        <f t="shared" si="206"/>
        <v>0</v>
      </c>
      <c r="P679" s="155">
        <f t="shared" ca="1" si="197"/>
        <v>10905.971124580001</v>
      </c>
      <c r="Q679" s="160">
        <f t="shared" si="198"/>
        <v>0</v>
      </c>
      <c r="R679" s="155">
        <f t="shared" si="199"/>
        <v>0</v>
      </c>
      <c r="S679" s="161" t="str">
        <f t="shared" si="207"/>
        <v>A+J=</v>
      </c>
      <c r="T679" s="156">
        <f t="shared" si="208"/>
        <v>44361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ht="12.75" x14ac:dyDescent="0.2">
      <c r="A680" s="151">
        <f t="shared" si="200"/>
        <v>44297</v>
      </c>
      <c r="B680" s="152">
        <f t="shared" ca="1" si="209"/>
        <v>906485.97112458001</v>
      </c>
      <c r="C680" s="153">
        <f t="shared" si="201"/>
        <v>895580</v>
      </c>
      <c r="D680" s="154">
        <f ca="1">IF(A680&lt;$B$1,VLOOKUP(A680,[1]DI!$A$4:$B$15000,2,FALSE),0)</f>
        <v>0</v>
      </c>
      <c r="E680" s="155">
        <f t="shared" ca="1" si="210"/>
        <v>1</v>
      </c>
      <c r="F680" s="155">
        <f ca="1">(TRUNC(PRODUCT($E$12:$E679),16))</f>
        <v>1.0650199173602599</v>
      </c>
      <c r="G680" s="155">
        <f t="shared" ca="1" si="211"/>
        <v>1.05818266039696</v>
      </c>
      <c r="H680" s="155">
        <f t="shared" ca="1" si="212"/>
        <v>1.0064613200000001</v>
      </c>
      <c r="I680" s="154">
        <f t="shared" si="202"/>
        <v>1.7999999999999999E-2</v>
      </c>
      <c r="J680" s="156">
        <f t="shared" si="203"/>
        <v>44179</v>
      </c>
      <c r="K680" s="157">
        <f t="shared" si="204"/>
        <v>79</v>
      </c>
      <c r="L680" s="158">
        <f t="shared" si="205"/>
        <v>80</v>
      </c>
      <c r="M680" s="159">
        <f t="shared" si="195"/>
        <v>1.005679534</v>
      </c>
      <c r="N680" s="159">
        <f t="shared" ca="1" si="196"/>
        <v>1.012177551</v>
      </c>
      <c r="O680" s="158">
        <f t="shared" si="206"/>
        <v>0</v>
      </c>
      <c r="P680" s="155">
        <f t="shared" ca="1" si="197"/>
        <v>10905.971124580001</v>
      </c>
      <c r="Q680" s="160">
        <f t="shared" si="198"/>
        <v>0</v>
      </c>
      <c r="R680" s="155">
        <f t="shared" si="199"/>
        <v>0</v>
      </c>
      <c r="S680" s="161" t="str">
        <f t="shared" si="207"/>
        <v>A+J=</v>
      </c>
      <c r="T680" s="156">
        <f t="shared" si="208"/>
        <v>44361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ht="12.75" x14ac:dyDescent="0.2">
      <c r="A681" s="151">
        <f t="shared" si="200"/>
        <v>44298</v>
      </c>
      <c r="B681" s="152">
        <f t="shared" ca="1" si="209"/>
        <v>906485.97112458001</v>
      </c>
      <c r="C681" s="153">
        <f t="shared" si="201"/>
        <v>895580</v>
      </c>
      <c r="D681" s="154">
        <f ca="1">IF(A681&lt;$B$1,VLOOKUP(A681,[1]DI!$A$4:$B$15000,2,FALSE),0)</f>
        <v>2.6499999999999999E-2</v>
      </c>
      <c r="E681" s="155">
        <f t="shared" ca="1" si="210"/>
        <v>1.00010379</v>
      </c>
      <c r="F681" s="155">
        <f ca="1">(TRUNC(PRODUCT($E$12:$E680),16))</f>
        <v>1.0650199173602599</v>
      </c>
      <c r="G681" s="155">
        <f t="shared" ca="1" si="211"/>
        <v>1.05818266039696</v>
      </c>
      <c r="H681" s="155">
        <f t="shared" ca="1" si="212"/>
        <v>1.0064613200000001</v>
      </c>
      <c r="I681" s="154">
        <f t="shared" si="202"/>
        <v>1.7999999999999999E-2</v>
      </c>
      <c r="J681" s="156">
        <f t="shared" si="203"/>
        <v>44179</v>
      </c>
      <c r="K681" s="157">
        <f t="shared" si="204"/>
        <v>80</v>
      </c>
      <c r="L681" s="158">
        <f t="shared" si="205"/>
        <v>80</v>
      </c>
      <c r="M681" s="159">
        <f t="shared" si="195"/>
        <v>1.005679534</v>
      </c>
      <c r="N681" s="159">
        <f t="shared" ca="1" si="196"/>
        <v>1.012177551</v>
      </c>
      <c r="O681" s="158">
        <f t="shared" si="206"/>
        <v>0</v>
      </c>
      <c r="P681" s="155">
        <f t="shared" ca="1" si="197"/>
        <v>10905.971124580001</v>
      </c>
      <c r="Q681" s="160">
        <f t="shared" si="198"/>
        <v>0</v>
      </c>
      <c r="R681" s="155">
        <f t="shared" si="199"/>
        <v>0</v>
      </c>
      <c r="S681" s="161" t="str">
        <f t="shared" si="207"/>
        <v>A+J=</v>
      </c>
      <c r="T681" s="156">
        <f t="shared" si="208"/>
        <v>44361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ht="12.75" x14ac:dyDescent="0.2">
      <c r="A682" s="151">
        <f t="shared" si="200"/>
        <v>44299</v>
      </c>
      <c r="B682" s="152">
        <f t="shared" ca="1" si="209"/>
        <v>906644.23712658999</v>
      </c>
      <c r="C682" s="153">
        <f t="shared" si="201"/>
        <v>895580</v>
      </c>
      <c r="D682" s="154">
        <f ca="1">IF(A682&lt;$B$1,VLOOKUP(A682,[1]DI!$A$4:$B$15000,2,FALSE),0)</f>
        <v>2.6499999999999999E-2</v>
      </c>
      <c r="E682" s="155">
        <f t="shared" ca="1" si="210"/>
        <v>1.00010379</v>
      </c>
      <c r="F682" s="155">
        <f ca="1">(TRUNC(PRODUCT($E$12:$E681),16))</f>
        <v>1.0651304557774901</v>
      </c>
      <c r="G682" s="155">
        <f t="shared" ca="1" si="211"/>
        <v>1.05818266039696</v>
      </c>
      <c r="H682" s="155">
        <f t="shared" ca="1" si="212"/>
        <v>1.0065657800000001</v>
      </c>
      <c r="I682" s="154">
        <f t="shared" si="202"/>
        <v>1.7999999999999999E-2</v>
      </c>
      <c r="J682" s="156">
        <f t="shared" si="203"/>
        <v>44179</v>
      </c>
      <c r="K682" s="157">
        <f t="shared" si="204"/>
        <v>81</v>
      </c>
      <c r="L682" s="158">
        <f t="shared" si="205"/>
        <v>81</v>
      </c>
      <c r="M682" s="159">
        <f t="shared" si="195"/>
        <v>1.0057507320000001</v>
      </c>
      <c r="N682" s="159">
        <f t="shared" ca="1" si="196"/>
        <v>1.0123542699999999</v>
      </c>
      <c r="O682" s="158">
        <f t="shared" si="206"/>
        <v>0</v>
      </c>
      <c r="P682" s="155">
        <f t="shared" ca="1" si="197"/>
        <v>11064.23712659</v>
      </c>
      <c r="Q682" s="160">
        <f t="shared" si="198"/>
        <v>0</v>
      </c>
      <c r="R682" s="155">
        <f t="shared" si="199"/>
        <v>0</v>
      </c>
      <c r="S682" s="161" t="str">
        <f t="shared" si="207"/>
        <v>A+J=</v>
      </c>
      <c r="T682" s="156">
        <f t="shared" si="208"/>
        <v>44361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ht="12.75" x14ac:dyDescent="0.2">
      <c r="A683" s="151">
        <f t="shared" si="200"/>
        <v>44300</v>
      </c>
      <c r="B683" s="152">
        <f t="shared" ca="1" si="209"/>
        <v>906802.52999602002</v>
      </c>
      <c r="C683" s="153">
        <f t="shared" si="201"/>
        <v>895580</v>
      </c>
      <c r="D683" s="154">
        <f ca="1">IF(A683&lt;$B$1,VLOOKUP(A683,[1]DI!$A$4:$B$15000,2,FALSE),0)</f>
        <v>2.6499999999999999E-2</v>
      </c>
      <c r="E683" s="155">
        <f t="shared" ca="1" si="210"/>
        <v>1.00010379</v>
      </c>
      <c r="F683" s="155">
        <f ca="1">(TRUNC(PRODUCT($E$12:$E682),16))</f>
        <v>1.0652410056674899</v>
      </c>
      <c r="G683" s="155">
        <f t="shared" ca="1" si="211"/>
        <v>1.05818266039696</v>
      </c>
      <c r="H683" s="155">
        <f t="shared" ca="1" si="212"/>
        <v>1.00667025</v>
      </c>
      <c r="I683" s="154">
        <f t="shared" si="202"/>
        <v>1.7999999999999999E-2</v>
      </c>
      <c r="J683" s="156">
        <f t="shared" si="203"/>
        <v>44179</v>
      </c>
      <c r="K683" s="157">
        <f t="shared" si="204"/>
        <v>82</v>
      </c>
      <c r="L683" s="158">
        <f t="shared" si="205"/>
        <v>82</v>
      </c>
      <c r="M683" s="159">
        <f t="shared" si="195"/>
        <v>1.0058219349999999</v>
      </c>
      <c r="N683" s="159">
        <f t="shared" ca="1" si="196"/>
        <v>1.0125310190000001</v>
      </c>
      <c r="O683" s="158">
        <f t="shared" si="206"/>
        <v>0</v>
      </c>
      <c r="P683" s="155">
        <f t="shared" ca="1" si="197"/>
        <v>11222.529996020001</v>
      </c>
      <c r="Q683" s="160">
        <f t="shared" si="198"/>
        <v>0</v>
      </c>
      <c r="R683" s="155">
        <f t="shared" si="199"/>
        <v>0</v>
      </c>
      <c r="S683" s="161" t="str">
        <f t="shared" si="207"/>
        <v>A+J=</v>
      </c>
      <c r="T683" s="156">
        <f t="shared" si="208"/>
        <v>44361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ht="12.75" x14ac:dyDescent="0.2">
      <c r="A684" s="151">
        <f t="shared" si="200"/>
        <v>44301</v>
      </c>
      <c r="B684" s="152">
        <f t="shared" ca="1" si="209"/>
        <v>906960.84883726004</v>
      </c>
      <c r="C684" s="153">
        <f t="shared" si="201"/>
        <v>895580</v>
      </c>
      <c r="D684" s="154">
        <f ca="1">IF(A684&lt;$B$1,VLOOKUP(A684,[1]DI!$A$4:$B$15000,2,FALSE),0)</f>
        <v>2.6499999999999999E-2</v>
      </c>
      <c r="E684" s="155">
        <f t="shared" ca="1" si="210"/>
        <v>1.00010379</v>
      </c>
      <c r="F684" s="155">
        <f ca="1">(TRUNC(PRODUCT($E$12:$E683),16))</f>
        <v>1.0653515670314699</v>
      </c>
      <c r="G684" s="155">
        <f t="shared" ca="1" si="211"/>
        <v>1.05818266039696</v>
      </c>
      <c r="H684" s="155">
        <f t="shared" ca="1" si="212"/>
        <v>1.0067747300000001</v>
      </c>
      <c r="I684" s="154">
        <f t="shared" si="202"/>
        <v>1.7999999999999999E-2</v>
      </c>
      <c r="J684" s="156">
        <f t="shared" si="203"/>
        <v>44179</v>
      </c>
      <c r="K684" s="157">
        <f t="shared" si="204"/>
        <v>83</v>
      </c>
      <c r="L684" s="158">
        <f t="shared" si="205"/>
        <v>83</v>
      </c>
      <c r="M684" s="159">
        <f t="shared" si="195"/>
        <v>1.005893143</v>
      </c>
      <c r="N684" s="159">
        <f t="shared" ca="1" si="196"/>
        <v>1.012707797</v>
      </c>
      <c r="O684" s="158">
        <f t="shared" si="206"/>
        <v>0</v>
      </c>
      <c r="P684" s="155">
        <f t="shared" ca="1" si="197"/>
        <v>11380.84883726</v>
      </c>
      <c r="Q684" s="160">
        <f t="shared" si="198"/>
        <v>0</v>
      </c>
      <c r="R684" s="155">
        <f t="shared" si="199"/>
        <v>0</v>
      </c>
      <c r="S684" s="161" t="str">
        <f t="shared" si="207"/>
        <v>A+J=</v>
      </c>
      <c r="T684" s="156">
        <f t="shared" si="208"/>
        <v>44361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ht="12.75" x14ac:dyDescent="0.2">
      <c r="A685" s="151">
        <f t="shared" si="200"/>
        <v>44302</v>
      </c>
      <c r="B685" s="152">
        <f t="shared" ca="1" si="209"/>
        <v>907119.20439728</v>
      </c>
      <c r="C685" s="153">
        <f t="shared" si="201"/>
        <v>895580</v>
      </c>
      <c r="D685" s="154">
        <f ca="1">IF(A685&lt;$B$1,VLOOKUP(A685,[1]DI!$A$4:$B$15000,2,FALSE),0)</f>
        <v>2.6499999999999999E-2</v>
      </c>
      <c r="E685" s="155">
        <f t="shared" ca="1" si="210"/>
        <v>1.00010379</v>
      </c>
      <c r="F685" s="155">
        <f ca="1">(TRUNC(PRODUCT($E$12:$E684),16))</f>
        <v>1.0654621398706099</v>
      </c>
      <c r="G685" s="155">
        <f t="shared" ca="1" si="211"/>
        <v>1.05818266039696</v>
      </c>
      <c r="H685" s="155">
        <f t="shared" ca="1" si="212"/>
        <v>1.00687923</v>
      </c>
      <c r="I685" s="154">
        <f t="shared" si="202"/>
        <v>1.7999999999999999E-2</v>
      </c>
      <c r="J685" s="156">
        <f t="shared" si="203"/>
        <v>44179</v>
      </c>
      <c r="K685" s="157">
        <f t="shared" si="204"/>
        <v>84</v>
      </c>
      <c r="L685" s="158">
        <f t="shared" si="205"/>
        <v>84</v>
      </c>
      <c r="M685" s="159">
        <f t="shared" si="195"/>
        <v>1.005964356</v>
      </c>
      <c r="N685" s="159">
        <f t="shared" ca="1" si="196"/>
        <v>1.012884616</v>
      </c>
      <c r="O685" s="158">
        <f t="shared" si="206"/>
        <v>0</v>
      </c>
      <c r="P685" s="155">
        <f t="shared" ca="1" si="197"/>
        <v>11539.20439728</v>
      </c>
      <c r="Q685" s="160">
        <f t="shared" si="198"/>
        <v>0</v>
      </c>
      <c r="R685" s="155">
        <f t="shared" si="199"/>
        <v>0</v>
      </c>
      <c r="S685" s="161" t="str">
        <f t="shared" si="207"/>
        <v>A+J=</v>
      </c>
      <c r="T685" s="156">
        <f t="shared" si="208"/>
        <v>44361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ht="12.75" x14ac:dyDescent="0.2">
      <c r="A686" s="151">
        <f t="shared" si="200"/>
        <v>44303</v>
      </c>
      <c r="B686" s="152">
        <f t="shared" ca="1" si="209"/>
        <v>907277.57786890003</v>
      </c>
      <c r="C686" s="153">
        <f t="shared" si="201"/>
        <v>895580</v>
      </c>
      <c r="D686" s="154">
        <f ca="1">IF(A686&lt;$B$1,VLOOKUP(A686,[1]DI!$A$4:$B$15000,2,FALSE),0)</f>
        <v>0</v>
      </c>
      <c r="E686" s="155">
        <f t="shared" ca="1" si="210"/>
        <v>1</v>
      </c>
      <c r="F686" s="155">
        <f ca="1">(TRUNC(PRODUCT($E$12:$E685),16))</f>
        <v>1.0655727241861099</v>
      </c>
      <c r="G686" s="155">
        <f t="shared" ca="1" si="211"/>
        <v>1.05818266039696</v>
      </c>
      <c r="H686" s="155">
        <f t="shared" ca="1" si="212"/>
        <v>1.00698373</v>
      </c>
      <c r="I686" s="154">
        <f t="shared" si="202"/>
        <v>1.7999999999999999E-2</v>
      </c>
      <c r="J686" s="156">
        <f t="shared" si="203"/>
        <v>44179</v>
      </c>
      <c r="K686" s="157">
        <f t="shared" si="204"/>
        <v>84</v>
      </c>
      <c r="L686" s="158">
        <f t="shared" si="205"/>
        <v>85</v>
      </c>
      <c r="M686" s="159">
        <f t="shared" si="195"/>
        <v>1.006035574</v>
      </c>
      <c r="N686" s="159">
        <f t="shared" ca="1" si="196"/>
        <v>1.0130614550000001</v>
      </c>
      <c r="O686" s="158">
        <f t="shared" si="206"/>
        <v>0</v>
      </c>
      <c r="P686" s="155">
        <f t="shared" ca="1" si="197"/>
        <v>11697.5778689</v>
      </c>
      <c r="Q686" s="160">
        <f t="shared" si="198"/>
        <v>0</v>
      </c>
      <c r="R686" s="155">
        <f t="shared" si="199"/>
        <v>0</v>
      </c>
      <c r="S686" s="161" t="str">
        <f t="shared" si="207"/>
        <v>A+J=</v>
      </c>
      <c r="T686" s="156">
        <f t="shared" si="208"/>
        <v>44361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ht="12.75" x14ac:dyDescent="0.2">
      <c r="A687" s="151">
        <f t="shared" si="200"/>
        <v>44304</v>
      </c>
      <c r="B687" s="152">
        <f t="shared" ca="1" si="209"/>
        <v>907277.57786890003</v>
      </c>
      <c r="C687" s="153">
        <f t="shared" si="201"/>
        <v>895580</v>
      </c>
      <c r="D687" s="154">
        <f ca="1">IF(A687&lt;$B$1,VLOOKUP(A687,[1]DI!$A$4:$B$15000,2,FALSE),0)</f>
        <v>0</v>
      </c>
      <c r="E687" s="155">
        <f t="shared" ca="1" si="210"/>
        <v>1</v>
      </c>
      <c r="F687" s="155">
        <f ca="1">(TRUNC(PRODUCT($E$12:$E686),16))</f>
        <v>1.0655727241861099</v>
      </c>
      <c r="G687" s="155">
        <f t="shared" ca="1" si="211"/>
        <v>1.05818266039696</v>
      </c>
      <c r="H687" s="155">
        <f t="shared" ca="1" si="212"/>
        <v>1.00698373</v>
      </c>
      <c r="I687" s="154">
        <f t="shared" si="202"/>
        <v>1.7999999999999999E-2</v>
      </c>
      <c r="J687" s="156">
        <f t="shared" si="203"/>
        <v>44179</v>
      </c>
      <c r="K687" s="157">
        <f t="shared" si="204"/>
        <v>84</v>
      </c>
      <c r="L687" s="158">
        <f t="shared" si="205"/>
        <v>85</v>
      </c>
      <c r="M687" s="159">
        <f t="shared" si="195"/>
        <v>1.006035574</v>
      </c>
      <c r="N687" s="159">
        <f t="shared" ca="1" si="196"/>
        <v>1.0130614550000001</v>
      </c>
      <c r="O687" s="158">
        <f t="shared" si="206"/>
        <v>0</v>
      </c>
      <c r="P687" s="155">
        <f t="shared" ca="1" si="197"/>
        <v>11697.5778689</v>
      </c>
      <c r="Q687" s="160">
        <f t="shared" si="198"/>
        <v>0</v>
      </c>
      <c r="R687" s="155">
        <f t="shared" si="199"/>
        <v>0</v>
      </c>
      <c r="S687" s="161" t="str">
        <f t="shared" si="207"/>
        <v>A+J=</v>
      </c>
      <c r="T687" s="156">
        <f t="shared" si="208"/>
        <v>44361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ht="12.75" x14ac:dyDescent="0.2">
      <c r="A688" s="151">
        <f t="shared" si="200"/>
        <v>44305</v>
      </c>
      <c r="B688" s="152">
        <f t="shared" ca="1" si="209"/>
        <v>907277.57786890003</v>
      </c>
      <c r="C688" s="153">
        <f t="shared" si="201"/>
        <v>895580</v>
      </c>
      <c r="D688" s="154">
        <f ca="1">IF(A688&lt;$B$1,VLOOKUP(A688,[1]DI!$A$4:$B$15000,2,FALSE),0)</f>
        <v>2.6499999999999999E-2</v>
      </c>
      <c r="E688" s="155">
        <f t="shared" ca="1" si="210"/>
        <v>1.00010379</v>
      </c>
      <c r="F688" s="155">
        <f ca="1">(TRUNC(PRODUCT($E$12:$E687),16))</f>
        <v>1.0655727241861099</v>
      </c>
      <c r="G688" s="155">
        <f t="shared" ca="1" si="211"/>
        <v>1.05818266039696</v>
      </c>
      <c r="H688" s="155">
        <f t="shared" ca="1" si="212"/>
        <v>1.00698373</v>
      </c>
      <c r="I688" s="154">
        <f t="shared" si="202"/>
        <v>1.7999999999999999E-2</v>
      </c>
      <c r="J688" s="156">
        <f t="shared" si="203"/>
        <v>44179</v>
      </c>
      <c r="K688" s="157">
        <f t="shared" si="204"/>
        <v>85</v>
      </c>
      <c r="L688" s="158">
        <f t="shared" si="205"/>
        <v>85</v>
      </c>
      <c r="M688" s="159">
        <f t="shared" si="195"/>
        <v>1.006035574</v>
      </c>
      <c r="N688" s="159">
        <f t="shared" ca="1" si="196"/>
        <v>1.0130614550000001</v>
      </c>
      <c r="O688" s="158">
        <f t="shared" si="206"/>
        <v>0</v>
      </c>
      <c r="P688" s="155">
        <f t="shared" ca="1" si="197"/>
        <v>11697.5778689</v>
      </c>
      <c r="Q688" s="160">
        <f t="shared" si="198"/>
        <v>0</v>
      </c>
      <c r="R688" s="155">
        <f t="shared" si="199"/>
        <v>0</v>
      </c>
      <c r="S688" s="161" t="str">
        <f t="shared" si="207"/>
        <v>A+J=</v>
      </c>
      <c r="T688" s="156">
        <f t="shared" si="208"/>
        <v>44361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ht="12.75" x14ac:dyDescent="0.2">
      <c r="A689" s="151">
        <f t="shared" si="200"/>
        <v>44306</v>
      </c>
      <c r="B689" s="152">
        <f t="shared" ca="1" si="209"/>
        <v>907435.98716371995</v>
      </c>
      <c r="C689" s="153">
        <f t="shared" si="201"/>
        <v>895580</v>
      </c>
      <c r="D689" s="154">
        <f ca="1">IF(A689&lt;$B$1,VLOOKUP(A689,[1]DI!$A$4:$B$15000,2,FALSE),0)</f>
        <v>2.6499999999999999E-2</v>
      </c>
      <c r="E689" s="155">
        <f t="shared" ca="1" si="210"/>
        <v>1.00010379</v>
      </c>
      <c r="F689" s="155">
        <f ca="1">(TRUNC(PRODUCT($E$12:$E688),16))</f>
        <v>1.06568331997915</v>
      </c>
      <c r="G689" s="155">
        <f t="shared" ca="1" si="211"/>
        <v>1.05818266039696</v>
      </c>
      <c r="H689" s="155">
        <f t="shared" ca="1" si="212"/>
        <v>1.00708825</v>
      </c>
      <c r="I689" s="154">
        <f t="shared" si="202"/>
        <v>1.7999999999999999E-2</v>
      </c>
      <c r="J689" s="156">
        <f t="shared" si="203"/>
        <v>44179</v>
      </c>
      <c r="K689" s="157">
        <f t="shared" si="204"/>
        <v>86</v>
      </c>
      <c r="L689" s="158">
        <f t="shared" si="205"/>
        <v>86</v>
      </c>
      <c r="M689" s="159">
        <f t="shared" si="195"/>
        <v>1.0061067969999999</v>
      </c>
      <c r="N689" s="159">
        <f t="shared" ca="1" si="196"/>
        <v>1.013238334</v>
      </c>
      <c r="O689" s="158">
        <f t="shared" si="206"/>
        <v>0</v>
      </c>
      <c r="P689" s="155">
        <f t="shared" ca="1" si="197"/>
        <v>11855.987163719999</v>
      </c>
      <c r="Q689" s="160">
        <f t="shared" si="198"/>
        <v>0</v>
      </c>
      <c r="R689" s="155">
        <f t="shared" si="199"/>
        <v>0</v>
      </c>
      <c r="S689" s="161" t="str">
        <f t="shared" si="207"/>
        <v>A+J=</v>
      </c>
      <c r="T689" s="156">
        <f t="shared" si="208"/>
        <v>44361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ht="12.75" x14ac:dyDescent="0.2">
      <c r="A690" s="151">
        <f t="shared" si="200"/>
        <v>44307</v>
      </c>
      <c r="B690" s="152">
        <f t="shared" ca="1" si="209"/>
        <v>907594.41347456002</v>
      </c>
      <c r="C690" s="153">
        <f t="shared" si="201"/>
        <v>895580</v>
      </c>
      <c r="D690" s="154">
        <f ca="1">IF(A690&lt;$B$1,VLOOKUP(A690,[1]DI!$A$4:$B$15000,2,FALSE),0)</f>
        <v>0</v>
      </c>
      <c r="E690" s="155">
        <f t="shared" ca="1" si="210"/>
        <v>1</v>
      </c>
      <c r="F690" s="155">
        <f ca="1">(TRUNC(PRODUCT($E$12:$E689),16))</f>
        <v>1.06579392725093</v>
      </c>
      <c r="G690" s="155">
        <f t="shared" ca="1" si="211"/>
        <v>1.05818266039696</v>
      </c>
      <c r="H690" s="155">
        <f t="shared" ca="1" si="212"/>
        <v>1.0071927700000001</v>
      </c>
      <c r="I690" s="154">
        <f t="shared" si="202"/>
        <v>1.7999999999999999E-2</v>
      </c>
      <c r="J690" s="156">
        <f t="shared" si="203"/>
        <v>44179</v>
      </c>
      <c r="K690" s="157">
        <f t="shared" si="204"/>
        <v>86</v>
      </c>
      <c r="L690" s="158">
        <f t="shared" si="205"/>
        <v>87</v>
      </c>
      <c r="M690" s="159">
        <f t="shared" si="195"/>
        <v>1.0061780250000001</v>
      </c>
      <c r="N690" s="159">
        <f t="shared" ca="1" si="196"/>
        <v>1.0134152320000001</v>
      </c>
      <c r="O690" s="158">
        <f t="shared" si="206"/>
        <v>0</v>
      </c>
      <c r="P690" s="155">
        <f t="shared" ca="1" si="197"/>
        <v>12014.41347456</v>
      </c>
      <c r="Q690" s="160">
        <f t="shared" si="198"/>
        <v>0</v>
      </c>
      <c r="R690" s="155">
        <f t="shared" si="199"/>
        <v>0</v>
      </c>
      <c r="S690" s="161" t="str">
        <f t="shared" si="207"/>
        <v>A+J=</v>
      </c>
      <c r="T690" s="156">
        <f t="shared" si="208"/>
        <v>44361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ht="12.75" x14ac:dyDescent="0.2">
      <c r="A691" s="151">
        <f t="shared" si="200"/>
        <v>44308</v>
      </c>
      <c r="B691" s="152">
        <f t="shared" ca="1" si="209"/>
        <v>907594.41347456002</v>
      </c>
      <c r="C691" s="153">
        <f t="shared" si="201"/>
        <v>895580</v>
      </c>
      <c r="D691" s="154">
        <f ca="1">IF(A691&lt;$B$1,VLOOKUP(A691,[1]DI!$A$4:$B$15000,2,FALSE),0)</f>
        <v>2.6499999999999999E-2</v>
      </c>
      <c r="E691" s="155">
        <f t="shared" ca="1" si="210"/>
        <v>1.00010379</v>
      </c>
      <c r="F691" s="155">
        <f ca="1">(TRUNC(PRODUCT($E$12:$E690),16))</f>
        <v>1.06579392725093</v>
      </c>
      <c r="G691" s="155">
        <f t="shared" ca="1" si="211"/>
        <v>1.05818266039696</v>
      </c>
      <c r="H691" s="155">
        <f t="shared" ca="1" si="212"/>
        <v>1.0071927700000001</v>
      </c>
      <c r="I691" s="154">
        <f t="shared" si="202"/>
        <v>1.7999999999999999E-2</v>
      </c>
      <c r="J691" s="156">
        <f t="shared" si="203"/>
        <v>44179</v>
      </c>
      <c r="K691" s="157">
        <f t="shared" si="204"/>
        <v>87</v>
      </c>
      <c r="L691" s="158">
        <f t="shared" si="205"/>
        <v>87</v>
      </c>
      <c r="M691" s="159">
        <f t="shared" si="195"/>
        <v>1.0061780250000001</v>
      </c>
      <c r="N691" s="159">
        <f t="shared" ca="1" si="196"/>
        <v>1.0134152320000001</v>
      </c>
      <c r="O691" s="158">
        <f t="shared" si="206"/>
        <v>0</v>
      </c>
      <c r="P691" s="155">
        <f t="shared" ca="1" si="197"/>
        <v>12014.41347456</v>
      </c>
      <c r="Q691" s="160">
        <f t="shared" si="198"/>
        <v>0</v>
      </c>
      <c r="R691" s="155">
        <f t="shared" si="199"/>
        <v>0</v>
      </c>
      <c r="S691" s="161" t="str">
        <f t="shared" si="207"/>
        <v>A+J=</v>
      </c>
      <c r="T691" s="156">
        <f t="shared" si="208"/>
        <v>44361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ht="12.75" x14ac:dyDescent="0.2">
      <c r="A692" s="151">
        <f t="shared" si="200"/>
        <v>44309</v>
      </c>
      <c r="B692" s="152">
        <f t="shared" ca="1" si="209"/>
        <v>907752.87650418002</v>
      </c>
      <c r="C692" s="153">
        <f t="shared" si="201"/>
        <v>895580</v>
      </c>
      <c r="D692" s="154">
        <f ca="1">IF(A692&lt;$B$1,VLOOKUP(A692,[1]DI!$A$4:$B$15000,2,FALSE),0)</f>
        <v>2.6499999999999999E-2</v>
      </c>
      <c r="E692" s="155">
        <f t="shared" ca="1" si="210"/>
        <v>1.00010379</v>
      </c>
      <c r="F692" s="155">
        <f ca="1">(TRUNC(PRODUCT($E$12:$E691),16))</f>
        <v>1.06590454600264</v>
      </c>
      <c r="G692" s="155">
        <f t="shared" ca="1" si="211"/>
        <v>1.05818266039696</v>
      </c>
      <c r="H692" s="155">
        <f t="shared" ca="1" si="212"/>
        <v>1.00729731</v>
      </c>
      <c r="I692" s="154">
        <f t="shared" si="202"/>
        <v>1.7999999999999999E-2</v>
      </c>
      <c r="J692" s="156">
        <f t="shared" si="203"/>
        <v>44179</v>
      </c>
      <c r="K692" s="157">
        <f t="shared" si="204"/>
        <v>88</v>
      </c>
      <c r="L692" s="158">
        <f t="shared" si="205"/>
        <v>88</v>
      </c>
      <c r="M692" s="159">
        <f t="shared" si="195"/>
        <v>1.006249258</v>
      </c>
      <c r="N692" s="159">
        <f t="shared" ca="1" si="196"/>
        <v>1.013592171</v>
      </c>
      <c r="O692" s="158">
        <f t="shared" si="206"/>
        <v>0</v>
      </c>
      <c r="P692" s="155">
        <f t="shared" ca="1" si="197"/>
        <v>12172.87650418</v>
      </c>
      <c r="Q692" s="160">
        <f t="shared" si="198"/>
        <v>0</v>
      </c>
      <c r="R692" s="155">
        <f t="shared" si="199"/>
        <v>0</v>
      </c>
      <c r="S692" s="161" t="str">
        <f t="shared" si="207"/>
        <v>A+J=</v>
      </c>
      <c r="T692" s="156">
        <f t="shared" si="208"/>
        <v>44361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ht="12.75" x14ac:dyDescent="0.2">
      <c r="A693" s="151">
        <f t="shared" si="200"/>
        <v>44310</v>
      </c>
      <c r="B693" s="152">
        <f t="shared" ca="1" si="209"/>
        <v>907911.36640119995</v>
      </c>
      <c r="C693" s="153">
        <f t="shared" si="201"/>
        <v>895580</v>
      </c>
      <c r="D693" s="154">
        <f ca="1">IF(A693&lt;$B$1,VLOOKUP(A693,[1]DI!$A$4:$B$15000,2,FALSE),0)</f>
        <v>0</v>
      </c>
      <c r="E693" s="155">
        <f t="shared" ca="1" si="210"/>
        <v>1</v>
      </c>
      <c r="F693" s="155">
        <f ca="1">(TRUNC(PRODUCT($E$12:$E692),16))</f>
        <v>1.0660151762354699</v>
      </c>
      <c r="G693" s="155">
        <f t="shared" ca="1" si="211"/>
        <v>1.05818266039696</v>
      </c>
      <c r="H693" s="155">
        <f t="shared" ca="1" si="212"/>
        <v>1.0074018600000001</v>
      </c>
      <c r="I693" s="154">
        <f t="shared" si="202"/>
        <v>1.7999999999999999E-2</v>
      </c>
      <c r="J693" s="156">
        <f t="shared" si="203"/>
        <v>44179</v>
      </c>
      <c r="K693" s="157">
        <f t="shared" si="204"/>
        <v>88</v>
      </c>
      <c r="L693" s="158">
        <f t="shared" si="205"/>
        <v>89</v>
      </c>
      <c r="M693" s="159">
        <f t="shared" si="195"/>
        <v>1.0063204969999999</v>
      </c>
      <c r="N693" s="159">
        <f t="shared" ca="1" si="196"/>
        <v>1.01376914</v>
      </c>
      <c r="O693" s="158">
        <f t="shared" si="206"/>
        <v>0</v>
      </c>
      <c r="P693" s="155">
        <f t="shared" ca="1" si="197"/>
        <v>12331.366401200001</v>
      </c>
      <c r="Q693" s="160">
        <f t="shared" si="198"/>
        <v>0</v>
      </c>
      <c r="R693" s="155">
        <f t="shared" si="199"/>
        <v>0</v>
      </c>
      <c r="S693" s="161" t="str">
        <f t="shared" si="207"/>
        <v>A+J=</v>
      </c>
      <c r="T693" s="156">
        <f t="shared" si="208"/>
        <v>44361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ht="12.75" x14ac:dyDescent="0.2">
      <c r="A694" s="151">
        <f t="shared" si="200"/>
        <v>44311</v>
      </c>
      <c r="B694" s="152">
        <f t="shared" ca="1" si="209"/>
        <v>907911.36640119995</v>
      </c>
      <c r="C694" s="153">
        <f t="shared" si="201"/>
        <v>895580</v>
      </c>
      <c r="D694" s="154">
        <f ca="1">IF(A694&lt;$B$1,VLOOKUP(A694,[1]DI!$A$4:$B$15000,2,FALSE),0)</f>
        <v>0</v>
      </c>
      <c r="E694" s="155">
        <f t="shared" ca="1" si="210"/>
        <v>1</v>
      </c>
      <c r="F694" s="155">
        <f ca="1">(TRUNC(PRODUCT($E$12:$E693),16))</f>
        <v>1.0660151762354699</v>
      </c>
      <c r="G694" s="155">
        <f t="shared" ca="1" si="211"/>
        <v>1.05818266039696</v>
      </c>
      <c r="H694" s="155">
        <f t="shared" ca="1" si="212"/>
        <v>1.0074018600000001</v>
      </c>
      <c r="I694" s="154">
        <f t="shared" si="202"/>
        <v>1.7999999999999999E-2</v>
      </c>
      <c r="J694" s="156">
        <f t="shared" si="203"/>
        <v>44179</v>
      </c>
      <c r="K694" s="157">
        <f t="shared" si="204"/>
        <v>88</v>
      </c>
      <c r="L694" s="158">
        <f t="shared" si="205"/>
        <v>89</v>
      </c>
      <c r="M694" s="159">
        <f t="shared" si="195"/>
        <v>1.0063204969999999</v>
      </c>
      <c r="N694" s="159">
        <f t="shared" ca="1" si="196"/>
        <v>1.01376914</v>
      </c>
      <c r="O694" s="158">
        <f t="shared" si="206"/>
        <v>0</v>
      </c>
      <c r="P694" s="155">
        <f t="shared" ca="1" si="197"/>
        <v>12331.366401200001</v>
      </c>
      <c r="Q694" s="160">
        <f t="shared" si="198"/>
        <v>0</v>
      </c>
      <c r="R694" s="155">
        <f t="shared" si="199"/>
        <v>0</v>
      </c>
      <c r="S694" s="161" t="str">
        <f t="shared" si="207"/>
        <v>A+J=</v>
      </c>
      <c r="T694" s="156">
        <f t="shared" si="208"/>
        <v>44361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ht="12.75" x14ac:dyDescent="0.2">
      <c r="A695" s="151">
        <f t="shared" si="200"/>
        <v>44312</v>
      </c>
      <c r="B695" s="152">
        <f t="shared" ca="1" si="209"/>
        <v>907911.36640119995</v>
      </c>
      <c r="C695" s="153">
        <f t="shared" si="201"/>
        <v>895580</v>
      </c>
      <c r="D695" s="154">
        <f ca="1">IF(A695&lt;$B$1,VLOOKUP(A695,[1]DI!$A$4:$B$15000,2,FALSE),0)</f>
        <v>2.6499999999999999E-2</v>
      </c>
      <c r="E695" s="155">
        <f t="shared" ca="1" si="210"/>
        <v>1.00010379</v>
      </c>
      <c r="F695" s="155">
        <f ca="1">(TRUNC(PRODUCT($E$12:$E694),16))</f>
        <v>1.0660151762354699</v>
      </c>
      <c r="G695" s="155">
        <f t="shared" ca="1" si="211"/>
        <v>1.05818266039696</v>
      </c>
      <c r="H695" s="155">
        <f t="shared" ca="1" si="212"/>
        <v>1.0074018600000001</v>
      </c>
      <c r="I695" s="154">
        <f t="shared" si="202"/>
        <v>1.7999999999999999E-2</v>
      </c>
      <c r="J695" s="156">
        <f t="shared" si="203"/>
        <v>44179</v>
      </c>
      <c r="K695" s="157">
        <f t="shared" si="204"/>
        <v>89</v>
      </c>
      <c r="L695" s="158">
        <f t="shared" si="205"/>
        <v>89</v>
      </c>
      <c r="M695" s="159">
        <f t="shared" si="195"/>
        <v>1.0063204969999999</v>
      </c>
      <c r="N695" s="159">
        <f t="shared" ca="1" si="196"/>
        <v>1.01376914</v>
      </c>
      <c r="O695" s="158">
        <f t="shared" si="206"/>
        <v>0</v>
      </c>
      <c r="P695" s="155">
        <f t="shared" ca="1" si="197"/>
        <v>12331.366401200001</v>
      </c>
      <c r="Q695" s="160">
        <f t="shared" si="198"/>
        <v>0</v>
      </c>
      <c r="R695" s="155">
        <f t="shared" si="199"/>
        <v>0</v>
      </c>
      <c r="S695" s="161" t="str">
        <f t="shared" si="207"/>
        <v>A+J=</v>
      </c>
      <c r="T695" s="156">
        <f t="shared" si="208"/>
        <v>44361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ht="12.75" x14ac:dyDescent="0.2">
      <c r="A696" s="151">
        <f t="shared" si="200"/>
        <v>44313</v>
      </c>
      <c r="B696" s="152">
        <f t="shared" ca="1" si="209"/>
        <v>908069.87420981994</v>
      </c>
      <c r="C696" s="153">
        <f t="shared" si="201"/>
        <v>895580</v>
      </c>
      <c r="D696" s="154">
        <f ca="1">IF(A696&lt;$B$1,VLOOKUP(A696,[1]DI!$A$4:$B$15000,2,FALSE),0)</f>
        <v>2.6499999999999999E-2</v>
      </c>
      <c r="E696" s="155">
        <f t="shared" ca="1" si="210"/>
        <v>1.00010379</v>
      </c>
      <c r="F696" s="155">
        <f ca="1">(TRUNC(PRODUCT($E$12:$E695),16))</f>
        <v>1.0661258179506199</v>
      </c>
      <c r="G696" s="155">
        <f t="shared" ca="1" si="211"/>
        <v>1.05818266039696</v>
      </c>
      <c r="H696" s="155">
        <f t="shared" ca="1" si="212"/>
        <v>1.00750641</v>
      </c>
      <c r="I696" s="154">
        <f t="shared" si="202"/>
        <v>1.7999999999999999E-2</v>
      </c>
      <c r="J696" s="156">
        <f t="shared" si="203"/>
        <v>44179</v>
      </c>
      <c r="K696" s="157">
        <f t="shared" si="204"/>
        <v>90</v>
      </c>
      <c r="L696" s="158">
        <f t="shared" si="205"/>
        <v>90</v>
      </c>
      <c r="M696" s="159">
        <f t="shared" si="195"/>
        <v>1.00639174</v>
      </c>
      <c r="N696" s="159">
        <f t="shared" ca="1" si="196"/>
        <v>1.013946129</v>
      </c>
      <c r="O696" s="158">
        <f t="shared" si="206"/>
        <v>0</v>
      </c>
      <c r="P696" s="155">
        <f t="shared" ca="1" si="197"/>
        <v>12489.87420982</v>
      </c>
      <c r="Q696" s="160">
        <f t="shared" si="198"/>
        <v>0</v>
      </c>
      <c r="R696" s="155">
        <f t="shared" si="199"/>
        <v>0</v>
      </c>
      <c r="S696" s="161" t="str">
        <f t="shared" si="207"/>
        <v>A+J=</v>
      </c>
      <c r="T696" s="156">
        <f t="shared" si="208"/>
        <v>44361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ht="12.75" x14ac:dyDescent="0.2">
      <c r="A697" s="151">
        <f t="shared" si="200"/>
        <v>44314</v>
      </c>
      <c r="B697" s="152">
        <f t="shared" ca="1" si="209"/>
        <v>908228.41784163995</v>
      </c>
      <c r="C697" s="153">
        <f t="shared" si="201"/>
        <v>895580</v>
      </c>
      <c r="D697" s="154">
        <f ca="1">IF(A697&lt;$B$1,VLOOKUP(A697,[1]DI!$A$4:$B$15000,2,FALSE),0)</f>
        <v>2.6499999999999999E-2</v>
      </c>
      <c r="E697" s="155">
        <f t="shared" ca="1" si="210"/>
        <v>1.00010379</v>
      </c>
      <c r="F697" s="155">
        <f ca="1">(TRUNC(PRODUCT($E$12:$E696),16))</f>
        <v>1.06623647114926</v>
      </c>
      <c r="G697" s="155">
        <f t="shared" ca="1" si="211"/>
        <v>1.05818266039696</v>
      </c>
      <c r="H697" s="155">
        <f t="shared" ca="1" si="212"/>
        <v>1.0076109799999999</v>
      </c>
      <c r="I697" s="154">
        <f t="shared" si="202"/>
        <v>1.7999999999999999E-2</v>
      </c>
      <c r="J697" s="156">
        <f t="shared" si="203"/>
        <v>44179</v>
      </c>
      <c r="K697" s="157">
        <f t="shared" si="204"/>
        <v>91</v>
      </c>
      <c r="L697" s="158">
        <f t="shared" si="205"/>
        <v>91</v>
      </c>
      <c r="M697" s="159">
        <f t="shared" si="195"/>
        <v>1.006462988</v>
      </c>
      <c r="N697" s="159">
        <f t="shared" ca="1" si="196"/>
        <v>1.0141231580000001</v>
      </c>
      <c r="O697" s="158">
        <f t="shared" si="206"/>
        <v>0</v>
      </c>
      <c r="P697" s="155">
        <f t="shared" ca="1" si="197"/>
        <v>12648.417841639999</v>
      </c>
      <c r="Q697" s="160">
        <f t="shared" si="198"/>
        <v>0</v>
      </c>
      <c r="R697" s="155">
        <f t="shared" si="199"/>
        <v>0</v>
      </c>
      <c r="S697" s="161" t="str">
        <f t="shared" si="207"/>
        <v>A+J=</v>
      </c>
      <c r="T697" s="156">
        <f t="shared" si="208"/>
        <v>44361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ht="12.75" x14ac:dyDescent="0.2">
      <c r="A698" s="151">
        <f t="shared" si="200"/>
        <v>44315</v>
      </c>
      <c r="B698" s="152">
        <f t="shared" ca="1" si="209"/>
        <v>908386.98834084999</v>
      </c>
      <c r="C698" s="153">
        <f t="shared" si="201"/>
        <v>895580</v>
      </c>
      <c r="D698" s="154">
        <f ca="1">IF(A698&lt;$B$1,VLOOKUP(A698,[1]DI!$A$4:$B$15000,2,FALSE),0)</f>
        <v>2.6499999999999999E-2</v>
      </c>
      <c r="E698" s="155">
        <f t="shared" ca="1" si="210"/>
        <v>1.00010379</v>
      </c>
      <c r="F698" s="155">
        <f ca="1">(TRUNC(PRODUCT($E$12:$E697),16))</f>
        <v>1.0663471358326</v>
      </c>
      <c r="G698" s="155">
        <f t="shared" ca="1" si="211"/>
        <v>1.05818266039696</v>
      </c>
      <c r="H698" s="155">
        <f t="shared" ca="1" si="212"/>
        <v>1.0077155600000001</v>
      </c>
      <c r="I698" s="154">
        <f t="shared" si="202"/>
        <v>1.7999999999999999E-2</v>
      </c>
      <c r="J698" s="156">
        <f t="shared" si="203"/>
        <v>44179</v>
      </c>
      <c r="K698" s="157">
        <f t="shared" si="204"/>
        <v>92</v>
      </c>
      <c r="L698" s="158">
        <f t="shared" si="205"/>
        <v>92</v>
      </c>
      <c r="M698" s="159">
        <f t="shared" si="195"/>
        <v>1.0065342420000001</v>
      </c>
      <c r="N698" s="159">
        <f t="shared" ca="1" si="196"/>
        <v>1.0143002169999999</v>
      </c>
      <c r="O698" s="158">
        <f t="shared" si="206"/>
        <v>0</v>
      </c>
      <c r="P698" s="155">
        <f t="shared" ca="1" si="197"/>
        <v>12806.988340850001</v>
      </c>
      <c r="Q698" s="160">
        <f t="shared" si="198"/>
        <v>0</v>
      </c>
      <c r="R698" s="155">
        <f t="shared" si="199"/>
        <v>0</v>
      </c>
      <c r="S698" s="161" t="str">
        <f t="shared" si="207"/>
        <v>A+J=</v>
      </c>
      <c r="T698" s="156">
        <f t="shared" si="208"/>
        <v>44361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ht="12.75" x14ac:dyDescent="0.2">
      <c r="A699" s="151">
        <f t="shared" si="200"/>
        <v>44316</v>
      </c>
      <c r="B699" s="152">
        <f t="shared" ca="1" si="209"/>
        <v>908545.58570747997</v>
      </c>
      <c r="C699" s="153">
        <f t="shared" si="201"/>
        <v>895580</v>
      </c>
      <c r="D699" s="154">
        <f ca="1">IF(A699&lt;$B$1,VLOOKUP(A699,[1]DI!$A$4:$B$15000,2,FALSE),0)</f>
        <v>2.6499999999999999E-2</v>
      </c>
      <c r="E699" s="155">
        <f t="shared" ca="1" si="210"/>
        <v>1.00010379</v>
      </c>
      <c r="F699" s="155">
        <f ca="1">(TRUNC(PRODUCT($E$12:$E698),16))</f>
        <v>1.06645781200183</v>
      </c>
      <c r="G699" s="155">
        <f t="shared" ca="1" si="211"/>
        <v>1.05818266039696</v>
      </c>
      <c r="H699" s="155">
        <f t="shared" ca="1" si="212"/>
        <v>1.0078201499999999</v>
      </c>
      <c r="I699" s="154">
        <f t="shared" si="202"/>
        <v>1.7999999999999999E-2</v>
      </c>
      <c r="J699" s="156">
        <f t="shared" si="203"/>
        <v>44179</v>
      </c>
      <c r="K699" s="157">
        <f t="shared" si="204"/>
        <v>93</v>
      </c>
      <c r="L699" s="158">
        <f t="shared" si="205"/>
        <v>93</v>
      </c>
      <c r="M699" s="159">
        <f t="shared" si="195"/>
        <v>1.0066055</v>
      </c>
      <c r="N699" s="159">
        <f t="shared" ca="1" si="196"/>
        <v>1.0144773060000001</v>
      </c>
      <c r="O699" s="158">
        <f t="shared" si="206"/>
        <v>0</v>
      </c>
      <c r="P699" s="155">
        <f t="shared" ca="1" si="197"/>
        <v>12965.585707480001</v>
      </c>
      <c r="Q699" s="160">
        <f t="shared" si="198"/>
        <v>0</v>
      </c>
      <c r="R699" s="155">
        <f t="shared" si="199"/>
        <v>0</v>
      </c>
      <c r="S699" s="161" t="str">
        <f t="shared" si="207"/>
        <v>A+J=</v>
      </c>
      <c r="T699" s="156">
        <f t="shared" si="208"/>
        <v>44361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ht="12.75" x14ac:dyDescent="0.2">
      <c r="A700" s="151">
        <f t="shared" si="200"/>
        <v>44317</v>
      </c>
      <c r="B700" s="152">
        <f t="shared" ca="1" si="209"/>
        <v>908704.21889729996</v>
      </c>
      <c r="C700" s="153">
        <f t="shared" si="201"/>
        <v>895580</v>
      </c>
      <c r="D700" s="154">
        <f ca="1">IF(A700&lt;$B$1,VLOOKUP(A700,[1]DI!$A$4:$B$15000,2,FALSE),0)</f>
        <v>0</v>
      </c>
      <c r="E700" s="155">
        <f t="shared" ca="1" si="210"/>
        <v>1</v>
      </c>
      <c r="F700" s="155">
        <f ca="1">(TRUNC(PRODUCT($E$12:$E699),16))</f>
        <v>1.0665684996581399</v>
      </c>
      <c r="G700" s="155">
        <f t="shared" ca="1" si="211"/>
        <v>1.05818266039696</v>
      </c>
      <c r="H700" s="155">
        <f t="shared" ca="1" si="212"/>
        <v>1.0079247600000001</v>
      </c>
      <c r="I700" s="154">
        <f t="shared" si="202"/>
        <v>1.7999999999999999E-2</v>
      </c>
      <c r="J700" s="156">
        <f t="shared" si="203"/>
        <v>44179</v>
      </c>
      <c r="K700" s="157">
        <f t="shared" si="204"/>
        <v>93</v>
      </c>
      <c r="L700" s="158">
        <f t="shared" si="205"/>
        <v>94</v>
      </c>
      <c r="M700" s="159">
        <f t="shared" si="195"/>
        <v>1.006676763</v>
      </c>
      <c r="N700" s="159">
        <f t="shared" ca="1" si="196"/>
        <v>1.014654435</v>
      </c>
      <c r="O700" s="158">
        <f t="shared" si="206"/>
        <v>0</v>
      </c>
      <c r="P700" s="155">
        <f t="shared" ca="1" si="197"/>
        <v>13124.218897299999</v>
      </c>
      <c r="Q700" s="160">
        <f t="shared" si="198"/>
        <v>0</v>
      </c>
      <c r="R700" s="155">
        <f t="shared" si="199"/>
        <v>0</v>
      </c>
      <c r="S700" s="161" t="str">
        <f t="shared" si="207"/>
        <v>A+J=</v>
      </c>
      <c r="T700" s="156">
        <f t="shared" si="208"/>
        <v>44361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ht="12.75" x14ac:dyDescent="0.2">
      <c r="A701" s="151">
        <f t="shared" si="200"/>
        <v>44318</v>
      </c>
      <c r="B701" s="152">
        <f t="shared" ca="1" si="209"/>
        <v>908704.21889729996</v>
      </c>
      <c r="C701" s="153">
        <f t="shared" si="201"/>
        <v>895580</v>
      </c>
      <c r="D701" s="154">
        <f ca="1">IF(A701&lt;$B$1,VLOOKUP(A701,[1]DI!$A$4:$B$15000,2,FALSE),0)</f>
        <v>0</v>
      </c>
      <c r="E701" s="155">
        <f t="shared" ca="1" si="210"/>
        <v>1</v>
      </c>
      <c r="F701" s="155">
        <f ca="1">(TRUNC(PRODUCT($E$12:$E700),16))</f>
        <v>1.0665684996581399</v>
      </c>
      <c r="G701" s="155">
        <f t="shared" ca="1" si="211"/>
        <v>1.05818266039696</v>
      </c>
      <c r="H701" s="155">
        <f t="shared" ca="1" si="212"/>
        <v>1.0079247600000001</v>
      </c>
      <c r="I701" s="154">
        <f t="shared" si="202"/>
        <v>1.7999999999999999E-2</v>
      </c>
      <c r="J701" s="156">
        <f t="shared" si="203"/>
        <v>44179</v>
      </c>
      <c r="K701" s="157">
        <f t="shared" si="204"/>
        <v>93</v>
      </c>
      <c r="L701" s="158">
        <f t="shared" si="205"/>
        <v>94</v>
      </c>
      <c r="M701" s="159">
        <f t="shared" si="195"/>
        <v>1.006676763</v>
      </c>
      <c r="N701" s="159">
        <f t="shared" ca="1" si="196"/>
        <v>1.014654435</v>
      </c>
      <c r="O701" s="158">
        <f t="shared" si="206"/>
        <v>0</v>
      </c>
      <c r="P701" s="155">
        <f t="shared" ca="1" si="197"/>
        <v>13124.218897299999</v>
      </c>
      <c r="Q701" s="160">
        <f t="shared" si="198"/>
        <v>0</v>
      </c>
      <c r="R701" s="155">
        <f t="shared" si="199"/>
        <v>0</v>
      </c>
      <c r="S701" s="161" t="str">
        <f t="shared" si="207"/>
        <v>A+J=</v>
      </c>
      <c r="T701" s="156">
        <f t="shared" si="208"/>
        <v>44361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ht="12.75" x14ac:dyDescent="0.2">
      <c r="A702" s="151">
        <f t="shared" si="200"/>
        <v>44319</v>
      </c>
      <c r="B702" s="152">
        <f t="shared" ca="1" si="209"/>
        <v>908704.21889729996</v>
      </c>
      <c r="C702" s="153">
        <f t="shared" si="201"/>
        <v>895580</v>
      </c>
      <c r="D702" s="154">
        <f ca="1">IF(A702&lt;$B$1,VLOOKUP(A702,[1]DI!$A$4:$B$15000,2,FALSE),0)</f>
        <v>2.6499999999999999E-2</v>
      </c>
      <c r="E702" s="155">
        <f t="shared" ca="1" si="210"/>
        <v>1.00010379</v>
      </c>
      <c r="F702" s="155">
        <f ca="1">(TRUNC(PRODUCT($E$12:$E701),16))</f>
        <v>1.0665684996581399</v>
      </c>
      <c r="G702" s="155">
        <f t="shared" ca="1" si="211"/>
        <v>1.05818266039696</v>
      </c>
      <c r="H702" s="155">
        <f t="shared" ca="1" si="212"/>
        <v>1.0079247600000001</v>
      </c>
      <c r="I702" s="154">
        <f t="shared" si="202"/>
        <v>1.7999999999999999E-2</v>
      </c>
      <c r="J702" s="156">
        <f t="shared" si="203"/>
        <v>44179</v>
      </c>
      <c r="K702" s="157">
        <f t="shared" si="204"/>
        <v>94</v>
      </c>
      <c r="L702" s="158">
        <f t="shared" si="205"/>
        <v>94</v>
      </c>
      <c r="M702" s="159">
        <f t="shared" si="195"/>
        <v>1.006676763</v>
      </c>
      <c r="N702" s="159">
        <f t="shared" ca="1" si="196"/>
        <v>1.014654435</v>
      </c>
      <c r="O702" s="158">
        <f t="shared" si="206"/>
        <v>0</v>
      </c>
      <c r="P702" s="155">
        <f t="shared" ca="1" si="197"/>
        <v>13124.218897299999</v>
      </c>
      <c r="Q702" s="160">
        <f t="shared" si="198"/>
        <v>0</v>
      </c>
      <c r="R702" s="155">
        <f t="shared" si="199"/>
        <v>0</v>
      </c>
      <c r="S702" s="161" t="str">
        <f t="shared" si="207"/>
        <v>A+J=</v>
      </c>
      <c r="T702" s="156">
        <f t="shared" si="208"/>
        <v>44361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ht="12.75" x14ac:dyDescent="0.2">
      <c r="A703" s="151">
        <f t="shared" si="200"/>
        <v>44320</v>
      </c>
      <c r="B703" s="152">
        <f t="shared" ca="1" si="209"/>
        <v>908862.86999872001</v>
      </c>
      <c r="C703" s="153">
        <f t="shared" si="201"/>
        <v>895580</v>
      </c>
      <c r="D703" s="154">
        <f ca="1">IF(A703&lt;$B$1,VLOOKUP(A703,[1]DI!$A$4:$B$15000,2,FALSE),0)</f>
        <v>2.6499999999999999E-2</v>
      </c>
      <c r="E703" s="155">
        <f t="shared" ca="1" si="210"/>
        <v>1.00010379</v>
      </c>
      <c r="F703" s="155">
        <f ca="1">(TRUNC(PRODUCT($E$12:$E702),16))</f>
        <v>1.06667919880272</v>
      </c>
      <c r="G703" s="155">
        <f t="shared" ca="1" si="211"/>
        <v>1.05818266039696</v>
      </c>
      <c r="H703" s="155">
        <f t="shared" ca="1" si="212"/>
        <v>1.00802937</v>
      </c>
      <c r="I703" s="154">
        <f t="shared" si="202"/>
        <v>1.7999999999999999E-2</v>
      </c>
      <c r="J703" s="156">
        <f t="shared" si="203"/>
        <v>44179</v>
      </c>
      <c r="K703" s="157">
        <f t="shared" si="204"/>
        <v>95</v>
      </c>
      <c r="L703" s="158">
        <f t="shared" si="205"/>
        <v>95</v>
      </c>
      <c r="M703" s="159">
        <f t="shared" si="195"/>
        <v>1.006748032</v>
      </c>
      <c r="N703" s="159">
        <f t="shared" ca="1" si="196"/>
        <v>1.014831584</v>
      </c>
      <c r="O703" s="158">
        <f t="shared" si="206"/>
        <v>0</v>
      </c>
      <c r="P703" s="155">
        <f t="shared" ca="1" si="197"/>
        <v>13282.86999872</v>
      </c>
      <c r="Q703" s="160">
        <f t="shared" si="198"/>
        <v>0</v>
      </c>
      <c r="R703" s="155">
        <f t="shared" si="199"/>
        <v>0</v>
      </c>
      <c r="S703" s="161" t="str">
        <f t="shared" si="207"/>
        <v>A+J=</v>
      </c>
      <c r="T703" s="156">
        <f t="shared" si="208"/>
        <v>44361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ht="12.75" x14ac:dyDescent="0.2">
      <c r="A704" s="151">
        <f t="shared" si="200"/>
        <v>44321</v>
      </c>
      <c r="B704" s="152">
        <f t="shared" ca="1" si="209"/>
        <v>909021.54886312003</v>
      </c>
      <c r="C704" s="153">
        <f t="shared" si="201"/>
        <v>895580</v>
      </c>
      <c r="D704" s="154">
        <f ca="1">IF(A704&lt;$B$1,VLOOKUP(A704,[1]DI!$A$4:$B$15000,2,FALSE),0)</f>
        <v>2.6499999999999999E-2</v>
      </c>
      <c r="E704" s="155">
        <f t="shared" ca="1" si="210"/>
        <v>1.00010379</v>
      </c>
      <c r="F704" s="155">
        <f ca="1">(TRUNC(PRODUCT($E$12:$E703),16))</f>
        <v>1.0667899094367601</v>
      </c>
      <c r="G704" s="155">
        <f t="shared" ca="1" si="211"/>
        <v>1.05818266039696</v>
      </c>
      <c r="H704" s="155">
        <f t="shared" ca="1" si="212"/>
        <v>1.0081339899999999</v>
      </c>
      <c r="I704" s="154">
        <f t="shared" si="202"/>
        <v>1.7999999999999999E-2</v>
      </c>
      <c r="J704" s="156">
        <f t="shared" si="203"/>
        <v>44179</v>
      </c>
      <c r="K704" s="157">
        <f t="shared" si="204"/>
        <v>96</v>
      </c>
      <c r="L704" s="158">
        <f t="shared" si="205"/>
        <v>96</v>
      </c>
      <c r="M704" s="159">
        <f t="shared" si="195"/>
        <v>1.0068193059999999</v>
      </c>
      <c r="N704" s="159">
        <f t="shared" ca="1" si="196"/>
        <v>1.0150087640000001</v>
      </c>
      <c r="O704" s="158">
        <f t="shared" si="206"/>
        <v>0</v>
      </c>
      <c r="P704" s="155">
        <f t="shared" ca="1" si="197"/>
        <v>13441.548863120001</v>
      </c>
      <c r="Q704" s="160">
        <f t="shared" si="198"/>
        <v>0</v>
      </c>
      <c r="R704" s="155">
        <f t="shared" si="199"/>
        <v>0</v>
      </c>
      <c r="S704" s="161" t="str">
        <f t="shared" si="207"/>
        <v>A+J=</v>
      </c>
      <c r="T704" s="156">
        <f t="shared" si="208"/>
        <v>44361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ht="12.75" x14ac:dyDescent="0.2">
      <c r="A705" s="151">
        <f t="shared" si="200"/>
        <v>44322</v>
      </c>
      <c r="B705" s="152">
        <f t="shared" ca="1" si="209"/>
        <v>909180.26265514002</v>
      </c>
      <c r="C705" s="153">
        <f t="shared" si="201"/>
        <v>895580</v>
      </c>
      <c r="D705" s="154">
        <f ca="1">IF(A705&lt;$B$1,VLOOKUP(A705,[1]DI!$A$4:$B$15000,2,FALSE),0)</f>
        <v>3.4000000000000002E-2</v>
      </c>
      <c r="E705" s="155">
        <f t="shared" ca="1" si="210"/>
        <v>1.00013269</v>
      </c>
      <c r="F705" s="155">
        <f ca="1">(TRUNC(PRODUCT($E$12:$E704),16))</f>
        <v>1.06690063156146</v>
      </c>
      <c r="G705" s="155">
        <f t="shared" ca="1" si="211"/>
        <v>1.05818266039696</v>
      </c>
      <c r="H705" s="155">
        <f t="shared" ca="1" si="212"/>
        <v>1.0082386299999999</v>
      </c>
      <c r="I705" s="154">
        <f t="shared" si="202"/>
        <v>1.7999999999999999E-2</v>
      </c>
      <c r="J705" s="156">
        <f t="shared" si="203"/>
        <v>44179</v>
      </c>
      <c r="K705" s="157">
        <f t="shared" si="204"/>
        <v>97</v>
      </c>
      <c r="L705" s="158">
        <f t="shared" si="205"/>
        <v>97</v>
      </c>
      <c r="M705" s="159">
        <f t="shared" si="195"/>
        <v>1.006890584</v>
      </c>
      <c r="N705" s="159">
        <f t="shared" ca="1" si="196"/>
        <v>1.0151859830000001</v>
      </c>
      <c r="O705" s="158">
        <f t="shared" si="206"/>
        <v>0</v>
      </c>
      <c r="P705" s="155">
        <f t="shared" ca="1" si="197"/>
        <v>13600.262655140001</v>
      </c>
      <c r="Q705" s="160">
        <f t="shared" si="198"/>
        <v>0</v>
      </c>
      <c r="R705" s="155">
        <f t="shared" si="199"/>
        <v>0</v>
      </c>
      <c r="S705" s="161" t="str">
        <f t="shared" si="207"/>
        <v>A+J=</v>
      </c>
      <c r="T705" s="156">
        <f t="shared" si="208"/>
        <v>44361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ht="12.75" x14ac:dyDescent="0.2">
      <c r="A706" s="151">
        <f t="shared" si="200"/>
        <v>44323</v>
      </c>
      <c r="B706" s="152">
        <f t="shared" ca="1" si="209"/>
        <v>909365.27425828006</v>
      </c>
      <c r="C706" s="153">
        <f t="shared" si="201"/>
        <v>895580</v>
      </c>
      <c r="D706" s="154">
        <f ca="1">IF(A706&lt;$B$1,VLOOKUP(A706,[1]DI!$A$4:$B$15000,2,FALSE),0)</f>
        <v>3.4000000000000002E-2</v>
      </c>
      <c r="E706" s="155">
        <f t="shared" ca="1" si="210"/>
        <v>1.00013269</v>
      </c>
      <c r="F706" s="155">
        <f ca="1">(TRUNC(PRODUCT($E$12:$E705),16))</f>
        <v>1.0670421986062599</v>
      </c>
      <c r="G706" s="155">
        <f t="shared" ca="1" si="211"/>
        <v>1.05818266039696</v>
      </c>
      <c r="H706" s="155">
        <f t="shared" ca="1" si="212"/>
        <v>1.00837241</v>
      </c>
      <c r="I706" s="154">
        <f t="shared" si="202"/>
        <v>1.7999999999999999E-2</v>
      </c>
      <c r="J706" s="156">
        <f t="shared" si="203"/>
        <v>44179</v>
      </c>
      <c r="K706" s="157">
        <f t="shared" si="204"/>
        <v>98</v>
      </c>
      <c r="L706" s="158">
        <f t="shared" si="205"/>
        <v>98</v>
      </c>
      <c r="M706" s="159">
        <f t="shared" si="195"/>
        <v>1.0069618680000001</v>
      </c>
      <c r="N706" s="159">
        <f t="shared" ca="1" si="196"/>
        <v>1.0153925660000001</v>
      </c>
      <c r="O706" s="158">
        <f t="shared" si="206"/>
        <v>0</v>
      </c>
      <c r="P706" s="155">
        <f t="shared" ca="1" si="197"/>
        <v>13785.27425828</v>
      </c>
      <c r="Q706" s="160">
        <f t="shared" si="198"/>
        <v>0</v>
      </c>
      <c r="R706" s="155">
        <f t="shared" si="199"/>
        <v>0</v>
      </c>
      <c r="S706" s="161" t="str">
        <f t="shared" si="207"/>
        <v>A+J=</v>
      </c>
      <c r="T706" s="156">
        <f t="shared" si="208"/>
        <v>44361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ht="12.75" x14ac:dyDescent="0.2">
      <c r="A707" s="151">
        <f t="shared" si="200"/>
        <v>44324</v>
      </c>
      <c r="B707" s="152">
        <f t="shared" ca="1" si="209"/>
        <v>909550.32526693004</v>
      </c>
      <c r="C707" s="153">
        <f t="shared" si="201"/>
        <v>895580</v>
      </c>
      <c r="D707" s="154">
        <f ca="1">IF(A707&lt;$B$1,VLOOKUP(A707,[1]DI!$A$4:$B$15000,2,FALSE),0)</f>
        <v>0</v>
      </c>
      <c r="E707" s="155">
        <f t="shared" ca="1" si="210"/>
        <v>1</v>
      </c>
      <c r="F707" s="155">
        <f ca="1">(TRUNC(PRODUCT($E$12:$E706),16))</f>
        <v>1.0671837844356</v>
      </c>
      <c r="G707" s="155">
        <f t="shared" ca="1" si="211"/>
        <v>1.05818266039696</v>
      </c>
      <c r="H707" s="155">
        <f t="shared" ca="1" si="212"/>
        <v>1.00850621</v>
      </c>
      <c r="I707" s="154">
        <f t="shared" si="202"/>
        <v>1.7999999999999999E-2</v>
      </c>
      <c r="J707" s="156">
        <f t="shared" si="203"/>
        <v>44179</v>
      </c>
      <c r="K707" s="157">
        <f t="shared" si="204"/>
        <v>98</v>
      </c>
      <c r="L707" s="158">
        <f t="shared" si="205"/>
        <v>99</v>
      </c>
      <c r="M707" s="159">
        <f t="shared" si="195"/>
        <v>1.007033157</v>
      </c>
      <c r="N707" s="159">
        <f t="shared" ca="1" si="196"/>
        <v>1.0155991929999999</v>
      </c>
      <c r="O707" s="158">
        <f t="shared" si="206"/>
        <v>0</v>
      </c>
      <c r="P707" s="155">
        <f t="shared" ca="1" si="197"/>
        <v>13970.32526693</v>
      </c>
      <c r="Q707" s="160">
        <f t="shared" si="198"/>
        <v>0</v>
      </c>
      <c r="R707" s="155">
        <f t="shared" si="199"/>
        <v>0</v>
      </c>
      <c r="S707" s="161" t="str">
        <f t="shared" si="207"/>
        <v>A+J=</v>
      </c>
      <c r="T707" s="156">
        <f t="shared" si="208"/>
        <v>44361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ht="12.75" x14ac:dyDescent="0.2">
      <c r="A708" s="151">
        <f t="shared" si="200"/>
        <v>44325</v>
      </c>
      <c r="B708" s="152">
        <f t="shared" ca="1" si="209"/>
        <v>909550.32526693004</v>
      </c>
      <c r="C708" s="153">
        <f t="shared" si="201"/>
        <v>895580</v>
      </c>
      <c r="D708" s="154">
        <f ca="1">IF(A708&lt;$B$1,VLOOKUP(A708,[1]DI!$A$4:$B$15000,2,FALSE),0)</f>
        <v>0</v>
      </c>
      <c r="E708" s="155">
        <f t="shared" ca="1" si="210"/>
        <v>1</v>
      </c>
      <c r="F708" s="155">
        <f ca="1">(TRUNC(PRODUCT($E$12:$E707),16))</f>
        <v>1.0671837844356</v>
      </c>
      <c r="G708" s="155">
        <f t="shared" ca="1" si="211"/>
        <v>1.05818266039696</v>
      </c>
      <c r="H708" s="155">
        <f t="shared" ca="1" si="212"/>
        <v>1.00850621</v>
      </c>
      <c r="I708" s="154">
        <f t="shared" si="202"/>
        <v>1.7999999999999999E-2</v>
      </c>
      <c r="J708" s="156">
        <f t="shared" si="203"/>
        <v>44179</v>
      </c>
      <c r="K708" s="157">
        <f t="shared" si="204"/>
        <v>98</v>
      </c>
      <c r="L708" s="158">
        <f t="shared" si="205"/>
        <v>99</v>
      </c>
      <c r="M708" s="159">
        <f t="shared" si="195"/>
        <v>1.007033157</v>
      </c>
      <c r="N708" s="159">
        <f t="shared" ca="1" si="196"/>
        <v>1.0155991929999999</v>
      </c>
      <c r="O708" s="158">
        <f t="shared" si="206"/>
        <v>0</v>
      </c>
      <c r="P708" s="155">
        <f t="shared" ca="1" si="197"/>
        <v>13970.32526693</v>
      </c>
      <c r="Q708" s="160">
        <f t="shared" si="198"/>
        <v>0</v>
      </c>
      <c r="R708" s="155">
        <f t="shared" si="199"/>
        <v>0</v>
      </c>
      <c r="S708" s="161" t="str">
        <f t="shared" si="207"/>
        <v>A+J=</v>
      </c>
      <c r="T708" s="156">
        <f t="shared" si="208"/>
        <v>44361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ht="12.75" x14ac:dyDescent="0.2">
      <c r="A709" s="151">
        <f t="shared" si="200"/>
        <v>44326</v>
      </c>
      <c r="B709" s="152">
        <f t="shared" ca="1" si="209"/>
        <v>909550.32526693004</v>
      </c>
      <c r="C709" s="153">
        <f t="shared" si="201"/>
        <v>895580</v>
      </c>
      <c r="D709" s="154">
        <f ca="1">IF(A709&lt;$B$1,VLOOKUP(A709,[1]DI!$A$4:$B$15000,2,FALSE),0)</f>
        <v>3.4000000000000002E-2</v>
      </c>
      <c r="E709" s="155">
        <f t="shared" ca="1" si="210"/>
        <v>1.00013269</v>
      </c>
      <c r="F709" s="155">
        <f ca="1">(TRUNC(PRODUCT($E$12:$E708),16))</f>
        <v>1.0671837844356</v>
      </c>
      <c r="G709" s="155">
        <f t="shared" ca="1" si="211"/>
        <v>1.05818266039696</v>
      </c>
      <c r="H709" s="155">
        <f t="shared" ca="1" si="212"/>
        <v>1.00850621</v>
      </c>
      <c r="I709" s="154">
        <f t="shared" si="202"/>
        <v>1.7999999999999999E-2</v>
      </c>
      <c r="J709" s="156">
        <f t="shared" si="203"/>
        <v>44179</v>
      </c>
      <c r="K709" s="157">
        <f t="shared" si="204"/>
        <v>99</v>
      </c>
      <c r="L709" s="158">
        <f t="shared" si="205"/>
        <v>99</v>
      </c>
      <c r="M709" s="159">
        <f t="shared" si="195"/>
        <v>1.007033157</v>
      </c>
      <c r="N709" s="159">
        <f t="shared" ca="1" si="196"/>
        <v>1.0155991929999999</v>
      </c>
      <c r="O709" s="158">
        <f t="shared" si="206"/>
        <v>0</v>
      </c>
      <c r="P709" s="155">
        <f t="shared" ca="1" si="197"/>
        <v>13970.32526693</v>
      </c>
      <c r="Q709" s="160">
        <f t="shared" si="198"/>
        <v>0</v>
      </c>
      <c r="R709" s="155">
        <f t="shared" si="199"/>
        <v>0</v>
      </c>
      <c r="S709" s="161" t="str">
        <f t="shared" si="207"/>
        <v>A+J=</v>
      </c>
      <c r="T709" s="156">
        <f t="shared" si="208"/>
        <v>44361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ht="12.75" x14ac:dyDescent="0.2">
      <c r="A710" s="151">
        <f t="shared" si="200"/>
        <v>44327</v>
      </c>
      <c r="B710" s="152">
        <f t="shared" ca="1" si="209"/>
        <v>909735.41478553996</v>
      </c>
      <c r="C710" s="153">
        <f t="shared" si="201"/>
        <v>895580</v>
      </c>
      <c r="D710" s="154">
        <f ca="1">IF(A710&lt;$B$1,VLOOKUP(A710,[1]DI!$A$4:$B$15000,2,FALSE),0)</f>
        <v>3.4000000000000002E-2</v>
      </c>
      <c r="E710" s="155">
        <f t="shared" ca="1" si="210"/>
        <v>1.00013269</v>
      </c>
      <c r="F710" s="155">
        <f ca="1">(TRUNC(PRODUCT($E$12:$E709),16))</f>
        <v>1.0673253890519501</v>
      </c>
      <c r="G710" s="155">
        <f t="shared" ca="1" si="211"/>
        <v>1.05818266039696</v>
      </c>
      <c r="H710" s="155">
        <f t="shared" ca="1" si="212"/>
        <v>1.00864003</v>
      </c>
      <c r="I710" s="154">
        <f t="shared" si="202"/>
        <v>1.7999999999999999E-2</v>
      </c>
      <c r="J710" s="156">
        <f t="shared" si="203"/>
        <v>44179</v>
      </c>
      <c r="K710" s="157">
        <f t="shared" si="204"/>
        <v>100</v>
      </c>
      <c r="L710" s="158">
        <f t="shared" si="205"/>
        <v>100</v>
      </c>
      <c r="M710" s="159">
        <f t="shared" si="195"/>
        <v>1.0071044499999999</v>
      </c>
      <c r="N710" s="159">
        <f t="shared" ca="1" si="196"/>
        <v>1.015805863</v>
      </c>
      <c r="O710" s="158">
        <f t="shared" si="206"/>
        <v>0</v>
      </c>
      <c r="P710" s="155">
        <f t="shared" ca="1" si="197"/>
        <v>14155.414785540001</v>
      </c>
      <c r="Q710" s="160">
        <f t="shared" si="198"/>
        <v>0</v>
      </c>
      <c r="R710" s="155">
        <f t="shared" si="199"/>
        <v>0</v>
      </c>
      <c r="S710" s="161" t="str">
        <f t="shared" si="207"/>
        <v>A+J=</v>
      </c>
      <c r="T710" s="156">
        <f t="shared" si="208"/>
        <v>44361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ht="12.75" x14ac:dyDescent="0.2">
      <c r="A711" s="151">
        <f t="shared" si="200"/>
        <v>44328</v>
      </c>
      <c r="B711" s="152">
        <f t="shared" ca="1" si="209"/>
        <v>909920.54460523999</v>
      </c>
      <c r="C711" s="153">
        <f t="shared" si="201"/>
        <v>895580</v>
      </c>
      <c r="D711" s="154">
        <f ca="1">IF(A711&lt;$B$1,VLOOKUP(A711,[1]DI!$A$4:$B$15000,2,FALSE),0)</f>
        <v>3.4000000000000002E-2</v>
      </c>
      <c r="E711" s="155">
        <f t="shared" ca="1" si="210"/>
        <v>1.00013269</v>
      </c>
      <c r="F711" s="155">
        <f ca="1">(TRUNC(PRODUCT($E$12:$E710),16))</f>
        <v>1.06746701245783</v>
      </c>
      <c r="G711" s="155">
        <f t="shared" ca="1" si="211"/>
        <v>1.05818266039696</v>
      </c>
      <c r="H711" s="155">
        <f t="shared" ca="1" si="212"/>
        <v>1.00877387</v>
      </c>
      <c r="I711" s="154">
        <f t="shared" si="202"/>
        <v>1.7999999999999999E-2</v>
      </c>
      <c r="J711" s="156">
        <f t="shared" si="203"/>
        <v>44179</v>
      </c>
      <c r="K711" s="157">
        <f t="shared" si="204"/>
        <v>101</v>
      </c>
      <c r="L711" s="158">
        <f t="shared" si="205"/>
        <v>101</v>
      </c>
      <c r="M711" s="159">
        <f t="shared" si="195"/>
        <v>1.007175749</v>
      </c>
      <c r="N711" s="159">
        <f t="shared" ca="1" si="196"/>
        <v>1.016012578</v>
      </c>
      <c r="O711" s="158">
        <f t="shared" si="206"/>
        <v>0</v>
      </c>
      <c r="P711" s="155">
        <f t="shared" ca="1" si="197"/>
        <v>14340.54460524</v>
      </c>
      <c r="Q711" s="160">
        <f t="shared" si="198"/>
        <v>0</v>
      </c>
      <c r="R711" s="155">
        <f t="shared" si="199"/>
        <v>0</v>
      </c>
      <c r="S711" s="161" t="str">
        <f t="shared" si="207"/>
        <v>A+J=</v>
      </c>
      <c r="T711" s="156">
        <f t="shared" si="208"/>
        <v>44361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ht="12.75" x14ac:dyDescent="0.2">
      <c r="A712" s="151">
        <f t="shared" si="200"/>
        <v>44329</v>
      </c>
      <c r="B712" s="152">
        <f t="shared" ca="1" si="209"/>
        <v>910105.70577024005</v>
      </c>
      <c r="C712" s="153">
        <f t="shared" si="201"/>
        <v>895580</v>
      </c>
      <c r="D712" s="154">
        <f ca="1">IF(A712&lt;$B$1,VLOOKUP(A712,[1]DI!$A$4:$B$15000,2,FALSE),0)</f>
        <v>3.4000000000000002E-2</v>
      </c>
      <c r="E712" s="155">
        <f t="shared" ca="1" si="210"/>
        <v>1.00013269</v>
      </c>
      <c r="F712" s="155">
        <f ca="1">(TRUNC(PRODUCT($E$12:$E711),16))</f>
        <v>1.06760865465571</v>
      </c>
      <c r="G712" s="155">
        <f t="shared" ca="1" si="211"/>
        <v>1.05818266039696</v>
      </c>
      <c r="H712" s="155">
        <f t="shared" ca="1" si="212"/>
        <v>1.0089077200000001</v>
      </c>
      <c r="I712" s="154">
        <f t="shared" si="202"/>
        <v>1.7999999999999999E-2</v>
      </c>
      <c r="J712" s="156">
        <f t="shared" si="203"/>
        <v>44179</v>
      </c>
      <c r="K712" s="157">
        <f t="shared" si="204"/>
        <v>102</v>
      </c>
      <c r="L712" s="158">
        <f t="shared" si="205"/>
        <v>102</v>
      </c>
      <c r="M712" s="159">
        <f t="shared" si="195"/>
        <v>1.0072470529999999</v>
      </c>
      <c r="N712" s="159">
        <f t="shared" ca="1" si="196"/>
        <v>1.016219328</v>
      </c>
      <c r="O712" s="158">
        <f t="shared" si="206"/>
        <v>0</v>
      </c>
      <c r="P712" s="155">
        <f t="shared" ca="1" si="197"/>
        <v>14525.70577024</v>
      </c>
      <c r="Q712" s="160">
        <f t="shared" si="198"/>
        <v>0</v>
      </c>
      <c r="R712" s="155">
        <f t="shared" si="199"/>
        <v>0</v>
      </c>
      <c r="S712" s="161" t="str">
        <f t="shared" si="207"/>
        <v>A+J=</v>
      </c>
      <c r="T712" s="156">
        <f t="shared" si="208"/>
        <v>44361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ht="12.75" x14ac:dyDescent="0.2">
      <c r="A713" s="151">
        <f t="shared" si="200"/>
        <v>44330</v>
      </c>
      <c r="B713" s="152">
        <f t="shared" ca="1" si="209"/>
        <v>910290.90634075005</v>
      </c>
      <c r="C713" s="153">
        <f t="shared" si="201"/>
        <v>895580</v>
      </c>
      <c r="D713" s="154">
        <f ca="1">IF(A713&lt;$B$1,VLOOKUP(A713,[1]DI!$A$4:$B$15000,2,FALSE),0)</f>
        <v>3.4000000000000002E-2</v>
      </c>
      <c r="E713" s="155">
        <f t="shared" ca="1" si="210"/>
        <v>1.00013269</v>
      </c>
      <c r="F713" s="155">
        <f ca="1">(TRUNC(PRODUCT($E$12:$E712),16))</f>
        <v>1.0677503156481001</v>
      </c>
      <c r="G713" s="155">
        <f t="shared" ca="1" si="211"/>
        <v>1.05818266039696</v>
      </c>
      <c r="H713" s="155">
        <f t="shared" ca="1" si="212"/>
        <v>1.00904159</v>
      </c>
      <c r="I713" s="154">
        <f t="shared" si="202"/>
        <v>1.7999999999999999E-2</v>
      </c>
      <c r="J713" s="156">
        <f t="shared" si="203"/>
        <v>44179</v>
      </c>
      <c r="K713" s="157">
        <f t="shared" si="204"/>
        <v>103</v>
      </c>
      <c r="L713" s="158">
        <f t="shared" si="205"/>
        <v>103</v>
      </c>
      <c r="M713" s="159">
        <f t="shared" si="195"/>
        <v>1.0073183619999999</v>
      </c>
      <c r="N713" s="159">
        <f t="shared" ca="1" si="196"/>
        <v>1.0164261219999999</v>
      </c>
      <c r="O713" s="158">
        <f t="shared" si="206"/>
        <v>0</v>
      </c>
      <c r="P713" s="155">
        <f t="shared" ca="1" si="197"/>
        <v>14710.90634075</v>
      </c>
      <c r="Q713" s="160">
        <f t="shared" si="198"/>
        <v>0</v>
      </c>
      <c r="R713" s="155">
        <f t="shared" si="199"/>
        <v>0</v>
      </c>
      <c r="S713" s="161" t="str">
        <f t="shared" si="207"/>
        <v>A+J=</v>
      </c>
      <c r="T713" s="156">
        <f t="shared" si="208"/>
        <v>44361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ht="12.75" x14ac:dyDescent="0.2">
      <c r="A714" s="151">
        <f t="shared" si="200"/>
        <v>44331</v>
      </c>
      <c r="B714" s="152">
        <f t="shared" ca="1" si="209"/>
        <v>910476.14631679002</v>
      </c>
      <c r="C714" s="153">
        <f t="shared" si="201"/>
        <v>895580</v>
      </c>
      <c r="D714" s="154">
        <f ca="1">IF(A714&lt;$B$1,VLOOKUP(A714,[1]DI!$A$4:$B$15000,2,FALSE),0)</f>
        <v>0</v>
      </c>
      <c r="E714" s="155">
        <f t="shared" ca="1" si="210"/>
        <v>1</v>
      </c>
      <c r="F714" s="155">
        <f ca="1">(TRUNC(PRODUCT($E$12:$E713),16))</f>
        <v>1.0678919954374799</v>
      </c>
      <c r="G714" s="155">
        <f t="shared" ca="1" si="211"/>
        <v>1.05818266039696</v>
      </c>
      <c r="H714" s="155">
        <f t="shared" ca="1" si="212"/>
        <v>1.0091754799999999</v>
      </c>
      <c r="I714" s="154">
        <f t="shared" si="202"/>
        <v>1.7999999999999999E-2</v>
      </c>
      <c r="J714" s="156">
        <f t="shared" si="203"/>
        <v>44179</v>
      </c>
      <c r="K714" s="157">
        <f t="shared" si="204"/>
        <v>103</v>
      </c>
      <c r="L714" s="158">
        <f t="shared" si="205"/>
        <v>104</v>
      </c>
      <c r="M714" s="159">
        <f t="shared" si="195"/>
        <v>1.0073896760000001</v>
      </c>
      <c r="N714" s="159">
        <f t="shared" ca="1" si="196"/>
        <v>1.0166329599999999</v>
      </c>
      <c r="O714" s="158">
        <f t="shared" si="206"/>
        <v>0</v>
      </c>
      <c r="P714" s="155">
        <f t="shared" ca="1" si="197"/>
        <v>14896.14631679</v>
      </c>
      <c r="Q714" s="160">
        <f t="shared" si="198"/>
        <v>0</v>
      </c>
      <c r="R714" s="155">
        <f t="shared" si="199"/>
        <v>0</v>
      </c>
      <c r="S714" s="161" t="str">
        <f t="shared" si="207"/>
        <v>A+J=</v>
      </c>
      <c r="T714" s="156">
        <f t="shared" si="208"/>
        <v>44361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ht="12.75" x14ac:dyDescent="0.2">
      <c r="A715" s="151">
        <f t="shared" si="200"/>
        <v>44332</v>
      </c>
      <c r="B715" s="152">
        <f t="shared" ca="1" si="209"/>
        <v>910476.14631679002</v>
      </c>
      <c r="C715" s="153">
        <f t="shared" si="201"/>
        <v>895580</v>
      </c>
      <c r="D715" s="154">
        <f ca="1">IF(A715&lt;$B$1,VLOOKUP(A715,[1]DI!$A$4:$B$15000,2,FALSE),0)</f>
        <v>0</v>
      </c>
      <c r="E715" s="155">
        <f t="shared" ca="1" si="210"/>
        <v>1</v>
      </c>
      <c r="F715" s="155">
        <f ca="1">(TRUNC(PRODUCT($E$12:$E714),16))</f>
        <v>1.0678919954374799</v>
      </c>
      <c r="G715" s="155">
        <f t="shared" ca="1" si="211"/>
        <v>1.05818266039696</v>
      </c>
      <c r="H715" s="155">
        <f t="shared" ca="1" si="212"/>
        <v>1.0091754799999999</v>
      </c>
      <c r="I715" s="154">
        <f t="shared" si="202"/>
        <v>1.7999999999999999E-2</v>
      </c>
      <c r="J715" s="156">
        <f t="shared" si="203"/>
        <v>44179</v>
      </c>
      <c r="K715" s="157">
        <f t="shared" si="204"/>
        <v>103</v>
      </c>
      <c r="L715" s="158">
        <f t="shared" si="205"/>
        <v>104</v>
      </c>
      <c r="M715" s="159">
        <f t="shared" si="195"/>
        <v>1.0073896760000001</v>
      </c>
      <c r="N715" s="159">
        <f t="shared" ca="1" si="196"/>
        <v>1.0166329599999999</v>
      </c>
      <c r="O715" s="158">
        <f t="shared" si="206"/>
        <v>0</v>
      </c>
      <c r="P715" s="155">
        <f t="shared" ca="1" si="197"/>
        <v>14896.14631679</v>
      </c>
      <c r="Q715" s="160">
        <f t="shared" si="198"/>
        <v>0</v>
      </c>
      <c r="R715" s="155">
        <f t="shared" si="199"/>
        <v>0</v>
      </c>
      <c r="S715" s="161" t="str">
        <f t="shared" si="207"/>
        <v>A+J=</v>
      </c>
      <c r="T715" s="156">
        <f t="shared" si="208"/>
        <v>44361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ht="12.75" x14ac:dyDescent="0.2">
      <c r="A716" s="151">
        <f t="shared" si="200"/>
        <v>44333</v>
      </c>
      <c r="B716" s="152">
        <f t="shared" ca="1" si="209"/>
        <v>910476.14631679002</v>
      </c>
      <c r="C716" s="153">
        <f t="shared" si="201"/>
        <v>895580</v>
      </c>
      <c r="D716" s="154">
        <f ca="1">IF(A716&lt;$B$1,VLOOKUP(A716,[1]DI!$A$4:$B$15000,2,FALSE),0)</f>
        <v>3.4000000000000002E-2</v>
      </c>
      <c r="E716" s="155">
        <f t="shared" ca="1" si="210"/>
        <v>1.00013269</v>
      </c>
      <c r="F716" s="155">
        <f ca="1">(TRUNC(PRODUCT($E$12:$E715),16))</f>
        <v>1.0678919954374799</v>
      </c>
      <c r="G716" s="155">
        <f t="shared" ca="1" si="211"/>
        <v>1.05818266039696</v>
      </c>
      <c r="H716" s="155">
        <f t="shared" ca="1" si="212"/>
        <v>1.0091754799999999</v>
      </c>
      <c r="I716" s="154">
        <f t="shared" si="202"/>
        <v>1.7999999999999999E-2</v>
      </c>
      <c r="J716" s="156">
        <f t="shared" si="203"/>
        <v>44179</v>
      </c>
      <c r="K716" s="157">
        <f t="shared" si="204"/>
        <v>104</v>
      </c>
      <c r="L716" s="158">
        <f t="shared" si="205"/>
        <v>104</v>
      </c>
      <c r="M716" s="159">
        <f t="shared" ref="M716:M779" si="213">ROUND((I716+1)^(L716/252),9)</f>
        <v>1.0073896760000001</v>
      </c>
      <c r="N716" s="159">
        <f t="shared" ref="N716:N779" ca="1" si="214">ROUND(H716*M716,9)</f>
        <v>1.0166329599999999</v>
      </c>
      <c r="O716" s="158">
        <f t="shared" si="206"/>
        <v>0</v>
      </c>
      <c r="P716" s="155">
        <f t="shared" ref="P716:P779" ca="1" si="215">TRUNC(((N716-1)*C716),8)</f>
        <v>14896.14631679</v>
      </c>
      <c r="Q716" s="160">
        <f t="shared" ref="Q716:Q779" si="216">IF($O716&gt;0,VLOOKUP($O716,$W$12:$AC$150,7),0)</f>
        <v>0</v>
      </c>
      <c r="R716" s="155">
        <f t="shared" ref="R716:R779" si="217">IF(Q716&gt;0,TRUNC(Q716*C$12,8),0)</f>
        <v>0</v>
      </c>
      <c r="S716" s="161" t="str">
        <f t="shared" si="207"/>
        <v>A+J=</v>
      </c>
      <c r="T716" s="156">
        <f t="shared" si="208"/>
        <v>44361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ht="12.75" x14ac:dyDescent="0.2">
      <c r="A717" s="151">
        <f t="shared" ref="A717:A780" si="218">(A716+1)</f>
        <v>44334</v>
      </c>
      <c r="B717" s="152">
        <f t="shared" ca="1" si="209"/>
        <v>910661.42569835996</v>
      </c>
      <c r="C717" s="153">
        <f t="shared" ref="C717:C780" si="219">(C716-R716)</f>
        <v>895580</v>
      </c>
      <c r="D717" s="154">
        <f ca="1">IF(A717&lt;$B$1,VLOOKUP(A717,[1]DI!$A$4:$B$15000,2,FALSE),0)</f>
        <v>3.4000000000000002E-2</v>
      </c>
      <c r="E717" s="155">
        <f t="shared" ca="1" si="210"/>
        <v>1.00013269</v>
      </c>
      <c r="F717" s="155">
        <f ca="1">(TRUNC(PRODUCT($E$12:$E716),16))</f>
        <v>1.06803369402635</v>
      </c>
      <c r="G717" s="155">
        <f t="shared" ca="1" si="211"/>
        <v>1.05818266039696</v>
      </c>
      <c r="H717" s="155">
        <f t="shared" ca="1" si="212"/>
        <v>1.0093093900000001</v>
      </c>
      <c r="I717" s="154">
        <f t="shared" ref="I717:I780" si="220">I716</f>
        <v>1.7999999999999999E-2</v>
      </c>
      <c r="J717" s="156">
        <f t="shared" ref="J717:J780" si="221">IF(O716&gt;0,VLOOKUP(O716,W$12:AG$150,2),J716)</f>
        <v>44179</v>
      </c>
      <c r="K717" s="157">
        <f t="shared" ref="K717:K780" si="222">IF(A717&gt;J717,IF(NETWORKDAYS(J717,A717,$W$160:$W$544)-1=0,1,NETWORKDAYS(J717,A717,$W$160:$W$544)-1),0)</f>
        <v>105</v>
      </c>
      <c r="L717" s="158">
        <f t="shared" ref="L717:L780" si="223">IF(AND(K717=1,K716=1),1,IF(K717&gt;0,IF(K717=K716,K717+1,K717),0))</f>
        <v>105</v>
      </c>
      <c r="M717" s="159">
        <f t="shared" si="213"/>
        <v>1.007460995</v>
      </c>
      <c r="N717" s="159">
        <f t="shared" ca="1" si="214"/>
        <v>1.016839842</v>
      </c>
      <c r="O717" s="158">
        <f t="shared" ref="O717:O780" si="224">IF(VLOOKUP(A717,X$12:AE$150,8)=VLOOKUP(A716,X$12:AE$150,8),0,VLOOKUP(A717,X$12:AE$150,8))</f>
        <v>0</v>
      </c>
      <c r="P717" s="155">
        <f t="shared" ca="1" si="215"/>
        <v>15081.425698360001</v>
      </c>
      <c r="Q717" s="160">
        <f t="shared" si="216"/>
        <v>0</v>
      </c>
      <c r="R717" s="155">
        <f t="shared" si="217"/>
        <v>0</v>
      </c>
      <c r="S717" s="161" t="str">
        <f t="shared" ref="S717:S780" si="225">IF(O716&gt;0,VLOOKUP(O716,W$12:AG$150,10),S716)</f>
        <v>A+J=</v>
      </c>
      <c r="T717" s="156">
        <f t="shared" ref="T717:T780" si="226">IF(O716&gt;0,VLOOKUP(O716,W$12:AG$150,11),T716)</f>
        <v>44361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ht="12.75" x14ac:dyDescent="0.2">
      <c r="A718" s="151">
        <f t="shared" si="218"/>
        <v>44335</v>
      </c>
      <c r="B718" s="152">
        <f t="shared" ref="B718:B781" ca="1" si="227">IF(A718&lt;=TODAY(),C718+P718,IF(AND(A718&gt;TODAY(),A718&lt;=$B$1),IF(VLOOKUP(TODAY(),$A$10:$D$5000,4,FALSE)=0,"n.d",C718+P718),"n.d"))</f>
        <v>910846.73642522004</v>
      </c>
      <c r="C718" s="153">
        <f t="shared" si="219"/>
        <v>895580</v>
      </c>
      <c r="D718" s="154">
        <f ca="1">IF(A718&lt;$B$1,VLOOKUP(A718,[1]DI!$A$4:$B$15000,2,FALSE),0)</f>
        <v>3.4000000000000002E-2</v>
      </c>
      <c r="E718" s="155">
        <f t="shared" ref="E718:E781" ca="1" si="228">ROUND(((1+D718)^(1/252)),8)</f>
        <v>1.00013269</v>
      </c>
      <c r="F718" s="155">
        <f ca="1">(TRUNC(PRODUCT($E$12:$E717),16))</f>
        <v>1.06817541141721</v>
      </c>
      <c r="G718" s="155">
        <f t="shared" ref="G718:G781" ca="1" si="229">IF(O717&gt;0,F717,G717)</f>
        <v>1.05818266039696</v>
      </c>
      <c r="H718" s="155">
        <f t="shared" ref="H718:H781" ca="1" si="230">ROUND(F718/G718,8)</f>
        <v>1.00944331</v>
      </c>
      <c r="I718" s="154">
        <f t="shared" si="220"/>
        <v>1.7999999999999999E-2</v>
      </c>
      <c r="J718" s="156">
        <f t="shared" si="221"/>
        <v>44179</v>
      </c>
      <c r="K718" s="157">
        <f t="shared" si="222"/>
        <v>106</v>
      </c>
      <c r="L718" s="158">
        <f t="shared" si="223"/>
        <v>106</v>
      </c>
      <c r="M718" s="159">
        <f t="shared" si="213"/>
        <v>1.0075323190000001</v>
      </c>
      <c r="N718" s="159">
        <f t="shared" ca="1" si="214"/>
        <v>1.0170467590000001</v>
      </c>
      <c r="O718" s="158">
        <f t="shared" si="224"/>
        <v>0</v>
      </c>
      <c r="P718" s="155">
        <f t="shared" ca="1" si="215"/>
        <v>15266.73642522</v>
      </c>
      <c r="Q718" s="160">
        <f t="shared" si="216"/>
        <v>0</v>
      </c>
      <c r="R718" s="155">
        <f t="shared" si="217"/>
        <v>0</v>
      </c>
      <c r="S718" s="161" t="str">
        <f t="shared" si="225"/>
        <v>A+J=</v>
      </c>
      <c r="T718" s="156">
        <f t="shared" si="226"/>
        <v>44361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ht="12.75" x14ac:dyDescent="0.2">
      <c r="A719" s="151">
        <f t="shared" si="218"/>
        <v>44336</v>
      </c>
      <c r="B719" s="152">
        <f t="shared" ca="1" si="227"/>
        <v>911032.09551340004</v>
      </c>
      <c r="C719" s="153">
        <f t="shared" si="219"/>
        <v>895580</v>
      </c>
      <c r="D719" s="154">
        <f ca="1">IF(A719&lt;$B$1,VLOOKUP(A719,[1]DI!$A$4:$B$15000,2,FALSE),0)</f>
        <v>3.4000000000000002E-2</v>
      </c>
      <c r="E719" s="155">
        <f t="shared" ca="1" si="228"/>
        <v>1.00013269</v>
      </c>
      <c r="F719" s="155">
        <f ca="1">(TRUNC(PRODUCT($E$12:$E718),16))</f>
        <v>1.0683171476125599</v>
      </c>
      <c r="G719" s="155">
        <f t="shared" ca="1" si="229"/>
        <v>1.05818266039696</v>
      </c>
      <c r="H719" s="155">
        <f t="shared" ca="1" si="230"/>
        <v>1.0095772599999999</v>
      </c>
      <c r="I719" s="154">
        <f t="shared" si="220"/>
        <v>1.7999999999999999E-2</v>
      </c>
      <c r="J719" s="156">
        <f t="shared" si="221"/>
        <v>44179</v>
      </c>
      <c r="K719" s="157">
        <f t="shared" si="222"/>
        <v>107</v>
      </c>
      <c r="L719" s="158">
        <f t="shared" si="223"/>
        <v>107</v>
      </c>
      <c r="M719" s="159">
        <f t="shared" si="213"/>
        <v>1.0076036479999999</v>
      </c>
      <c r="N719" s="159">
        <f t="shared" ca="1" si="214"/>
        <v>1.01725373</v>
      </c>
      <c r="O719" s="158">
        <f t="shared" si="224"/>
        <v>0</v>
      </c>
      <c r="P719" s="155">
        <f t="shared" ca="1" si="215"/>
        <v>15452.0955134</v>
      </c>
      <c r="Q719" s="160">
        <f t="shared" si="216"/>
        <v>0</v>
      </c>
      <c r="R719" s="155">
        <f t="shared" si="217"/>
        <v>0</v>
      </c>
      <c r="S719" s="161" t="str">
        <f t="shared" si="225"/>
        <v>A+J=</v>
      </c>
      <c r="T719" s="156">
        <f t="shared" si="226"/>
        <v>44361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ht="12.75" x14ac:dyDescent="0.2">
      <c r="A720" s="151">
        <f t="shared" si="218"/>
        <v>44337</v>
      </c>
      <c r="B720" s="152">
        <f t="shared" ca="1" si="227"/>
        <v>911217.48505130003</v>
      </c>
      <c r="C720" s="153">
        <f t="shared" si="219"/>
        <v>895580</v>
      </c>
      <c r="D720" s="154">
        <f ca="1">IF(A720&lt;$B$1,VLOOKUP(A720,[1]DI!$A$4:$B$15000,2,FALSE),0)</f>
        <v>3.4000000000000002E-2</v>
      </c>
      <c r="E720" s="155">
        <f t="shared" ca="1" si="228"/>
        <v>1.00013269</v>
      </c>
      <c r="F720" s="155">
        <f ca="1">(TRUNC(PRODUCT($E$12:$E719),16))</f>
        <v>1.0684589026148701</v>
      </c>
      <c r="G720" s="155">
        <f t="shared" ca="1" si="229"/>
        <v>1.05818266039696</v>
      </c>
      <c r="H720" s="155">
        <f t="shared" ca="1" si="230"/>
        <v>1.00971122</v>
      </c>
      <c r="I720" s="154">
        <f t="shared" si="220"/>
        <v>1.7999999999999999E-2</v>
      </c>
      <c r="J720" s="156">
        <f t="shared" si="221"/>
        <v>44179</v>
      </c>
      <c r="K720" s="157">
        <f t="shared" si="222"/>
        <v>108</v>
      </c>
      <c r="L720" s="158">
        <f t="shared" si="223"/>
        <v>108</v>
      </c>
      <c r="M720" s="159">
        <f t="shared" si="213"/>
        <v>1.0076749819999999</v>
      </c>
      <c r="N720" s="159">
        <f t="shared" ca="1" si="214"/>
        <v>1.017460735</v>
      </c>
      <c r="O720" s="158">
        <f t="shared" si="224"/>
        <v>0</v>
      </c>
      <c r="P720" s="155">
        <f t="shared" ca="1" si="215"/>
        <v>15637.4850513</v>
      </c>
      <c r="Q720" s="160">
        <f t="shared" si="216"/>
        <v>0</v>
      </c>
      <c r="R720" s="155">
        <f t="shared" si="217"/>
        <v>0</v>
      </c>
      <c r="S720" s="161" t="str">
        <f t="shared" si="225"/>
        <v>A+J=</v>
      </c>
      <c r="T720" s="156">
        <f t="shared" si="226"/>
        <v>44361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ht="12.75" x14ac:dyDescent="0.2">
      <c r="A721" s="151">
        <f t="shared" si="218"/>
        <v>44338</v>
      </c>
      <c r="B721" s="152">
        <f t="shared" ca="1" si="227"/>
        <v>911402.91489030002</v>
      </c>
      <c r="C721" s="153">
        <f t="shared" si="219"/>
        <v>895580</v>
      </c>
      <c r="D721" s="154">
        <f ca="1">IF(A721&lt;$B$1,VLOOKUP(A721,[1]DI!$A$4:$B$15000,2,FALSE),0)</f>
        <v>0</v>
      </c>
      <c r="E721" s="155">
        <f t="shared" ca="1" si="228"/>
        <v>1</v>
      </c>
      <c r="F721" s="155">
        <f ca="1">(TRUNC(PRODUCT($E$12:$E720),16))</f>
        <v>1.06860067642666</v>
      </c>
      <c r="G721" s="155">
        <f t="shared" ca="1" si="229"/>
        <v>1.05818266039696</v>
      </c>
      <c r="H721" s="155">
        <f t="shared" ca="1" si="230"/>
        <v>1.0098452</v>
      </c>
      <c r="I721" s="154">
        <f t="shared" si="220"/>
        <v>1.7999999999999999E-2</v>
      </c>
      <c r="J721" s="156">
        <f t="shared" si="221"/>
        <v>44179</v>
      </c>
      <c r="K721" s="157">
        <f t="shared" si="222"/>
        <v>108</v>
      </c>
      <c r="L721" s="158">
        <f t="shared" si="223"/>
        <v>109</v>
      </c>
      <c r="M721" s="159">
        <f t="shared" si="213"/>
        <v>1.0077463209999999</v>
      </c>
      <c r="N721" s="159">
        <f t="shared" ca="1" si="214"/>
        <v>1.017667785</v>
      </c>
      <c r="O721" s="158">
        <f t="shared" si="224"/>
        <v>0</v>
      </c>
      <c r="P721" s="155">
        <f t="shared" ca="1" si="215"/>
        <v>15822.9148903</v>
      </c>
      <c r="Q721" s="160">
        <f t="shared" si="216"/>
        <v>0</v>
      </c>
      <c r="R721" s="155">
        <f t="shared" si="217"/>
        <v>0</v>
      </c>
      <c r="S721" s="161" t="str">
        <f t="shared" si="225"/>
        <v>A+J=</v>
      </c>
      <c r="T721" s="156">
        <f t="shared" si="226"/>
        <v>44361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ht="12.75" x14ac:dyDescent="0.2">
      <c r="A722" s="151">
        <f t="shared" si="218"/>
        <v>44339</v>
      </c>
      <c r="B722" s="152">
        <f t="shared" ca="1" si="227"/>
        <v>911402.91489030002</v>
      </c>
      <c r="C722" s="153">
        <f t="shared" si="219"/>
        <v>895580</v>
      </c>
      <c r="D722" s="154">
        <f ca="1">IF(A722&lt;$B$1,VLOOKUP(A722,[1]DI!$A$4:$B$15000,2,FALSE),0)</f>
        <v>0</v>
      </c>
      <c r="E722" s="155">
        <f t="shared" ca="1" si="228"/>
        <v>1</v>
      </c>
      <c r="F722" s="155">
        <f ca="1">(TRUNC(PRODUCT($E$12:$E721),16))</f>
        <v>1.06860067642666</v>
      </c>
      <c r="G722" s="155">
        <f t="shared" ca="1" si="229"/>
        <v>1.05818266039696</v>
      </c>
      <c r="H722" s="155">
        <f t="shared" ca="1" si="230"/>
        <v>1.0098452</v>
      </c>
      <c r="I722" s="154">
        <f t="shared" si="220"/>
        <v>1.7999999999999999E-2</v>
      </c>
      <c r="J722" s="156">
        <f t="shared" si="221"/>
        <v>44179</v>
      </c>
      <c r="K722" s="157">
        <f t="shared" si="222"/>
        <v>108</v>
      </c>
      <c r="L722" s="158">
        <f t="shared" si="223"/>
        <v>109</v>
      </c>
      <c r="M722" s="159">
        <f t="shared" si="213"/>
        <v>1.0077463209999999</v>
      </c>
      <c r="N722" s="159">
        <f t="shared" ca="1" si="214"/>
        <v>1.017667785</v>
      </c>
      <c r="O722" s="158">
        <f t="shared" si="224"/>
        <v>0</v>
      </c>
      <c r="P722" s="155">
        <f t="shared" ca="1" si="215"/>
        <v>15822.9148903</v>
      </c>
      <c r="Q722" s="160">
        <f t="shared" si="216"/>
        <v>0</v>
      </c>
      <c r="R722" s="155">
        <f t="shared" si="217"/>
        <v>0</v>
      </c>
      <c r="S722" s="161" t="str">
        <f t="shared" si="225"/>
        <v>A+J=</v>
      </c>
      <c r="T722" s="156">
        <f t="shared" si="226"/>
        <v>44361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ht="12.75" x14ac:dyDescent="0.2">
      <c r="A723" s="151">
        <f t="shared" si="218"/>
        <v>44340</v>
      </c>
      <c r="B723" s="152">
        <f t="shared" ca="1" si="227"/>
        <v>911402.91489030002</v>
      </c>
      <c r="C723" s="153">
        <f t="shared" si="219"/>
        <v>895580</v>
      </c>
      <c r="D723" s="154">
        <f ca="1">IF(A723&lt;$B$1,VLOOKUP(A723,[1]DI!$A$4:$B$15000,2,FALSE),0)</f>
        <v>3.4000000000000002E-2</v>
      </c>
      <c r="E723" s="155">
        <f t="shared" ca="1" si="228"/>
        <v>1.00013269</v>
      </c>
      <c r="F723" s="155">
        <f ca="1">(TRUNC(PRODUCT($E$12:$E722),16))</f>
        <v>1.06860067642666</v>
      </c>
      <c r="G723" s="155">
        <f t="shared" ca="1" si="229"/>
        <v>1.05818266039696</v>
      </c>
      <c r="H723" s="155">
        <f t="shared" ca="1" si="230"/>
        <v>1.0098452</v>
      </c>
      <c r="I723" s="154">
        <f t="shared" si="220"/>
        <v>1.7999999999999999E-2</v>
      </c>
      <c r="J723" s="156">
        <f t="shared" si="221"/>
        <v>44179</v>
      </c>
      <c r="K723" s="157">
        <f t="shared" si="222"/>
        <v>109</v>
      </c>
      <c r="L723" s="158">
        <f t="shared" si="223"/>
        <v>109</v>
      </c>
      <c r="M723" s="159">
        <f t="shared" si="213"/>
        <v>1.0077463209999999</v>
      </c>
      <c r="N723" s="159">
        <f t="shared" ca="1" si="214"/>
        <v>1.017667785</v>
      </c>
      <c r="O723" s="158">
        <f t="shared" si="224"/>
        <v>0</v>
      </c>
      <c r="P723" s="155">
        <f t="shared" ca="1" si="215"/>
        <v>15822.9148903</v>
      </c>
      <c r="Q723" s="160">
        <f t="shared" si="216"/>
        <v>0</v>
      </c>
      <c r="R723" s="155">
        <f t="shared" si="217"/>
        <v>0</v>
      </c>
      <c r="S723" s="161" t="str">
        <f t="shared" si="225"/>
        <v>A+J=</v>
      </c>
      <c r="T723" s="156">
        <f t="shared" si="226"/>
        <v>44361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ht="12.75" x14ac:dyDescent="0.2">
      <c r="A724" s="151">
        <f t="shared" si="218"/>
        <v>44341</v>
      </c>
      <c r="B724" s="152">
        <f t="shared" ca="1" si="227"/>
        <v>911588.37517900998</v>
      </c>
      <c r="C724" s="153">
        <f t="shared" si="219"/>
        <v>895580</v>
      </c>
      <c r="D724" s="154">
        <f ca="1">IF(A724&lt;$B$1,VLOOKUP(A724,[1]DI!$A$4:$B$15000,2,FALSE),0)</f>
        <v>3.4000000000000002E-2</v>
      </c>
      <c r="E724" s="155">
        <f t="shared" ca="1" si="228"/>
        <v>1.00013269</v>
      </c>
      <c r="F724" s="155">
        <f ca="1">(TRUNC(PRODUCT($E$12:$E723),16))</f>
        <v>1.0687424690504099</v>
      </c>
      <c r="G724" s="155">
        <f t="shared" ca="1" si="229"/>
        <v>1.05818266039696</v>
      </c>
      <c r="H724" s="155">
        <f t="shared" ca="1" si="230"/>
        <v>1.0099791899999999</v>
      </c>
      <c r="I724" s="154">
        <f t="shared" si="220"/>
        <v>1.7999999999999999E-2</v>
      </c>
      <c r="J724" s="156">
        <f t="shared" si="221"/>
        <v>44179</v>
      </c>
      <c r="K724" s="157">
        <f t="shared" si="222"/>
        <v>110</v>
      </c>
      <c r="L724" s="158">
        <f t="shared" si="223"/>
        <v>110</v>
      </c>
      <c r="M724" s="159">
        <f t="shared" si="213"/>
        <v>1.0078176649999999</v>
      </c>
      <c r="N724" s="159">
        <f t="shared" ca="1" si="214"/>
        <v>1.0178748689999999</v>
      </c>
      <c r="O724" s="158">
        <f t="shared" si="224"/>
        <v>0</v>
      </c>
      <c r="P724" s="155">
        <f t="shared" ca="1" si="215"/>
        <v>16008.37517901</v>
      </c>
      <c r="Q724" s="160">
        <f t="shared" si="216"/>
        <v>0</v>
      </c>
      <c r="R724" s="155">
        <f t="shared" si="217"/>
        <v>0</v>
      </c>
      <c r="S724" s="161" t="str">
        <f t="shared" si="225"/>
        <v>A+J=</v>
      </c>
      <c r="T724" s="156">
        <f t="shared" si="226"/>
        <v>44361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ht="12.75" x14ac:dyDescent="0.2">
      <c r="A725" s="151">
        <f t="shared" si="218"/>
        <v>44342</v>
      </c>
      <c r="B725" s="152">
        <f t="shared" ca="1" si="227"/>
        <v>911773.88472463004</v>
      </c>
      <c r="C725" s="153">
        <f t="shared" si="219"/>
        <v>895580</v>
      </c>
      <c r="D725" s="154">
        <f ca="1">IF(A725&lt;$B$1,VLOOKUP(A725,[1]DI!$A$4:$B$15000,2,FALSE),0)</f>
        <v>3.4000000000000002E-2</v>
      </c>
      <c r="E725" s="155">
        <f t="shared" ca="1" si="228"/>
        <v>1.00013269</v>
      </c>
      <c r="F725" s="155">
        <f ca="1">(TRUNC(PRODUCT($E$12:$E724),16))</f>
        <v>1.06888428048863</v>
      </c>
      <c r="G725" s="155">
        <f t="shared" ca="1" si="229"/>
        <v>1.05818266039696</v>
      </c>
      <c r="H725" s="155">
        <f t="shared" ca="1" si="230"/>
        <v>1.0101132100000001</v>
      </c>
      <c r="I725" s="154">
        <f t="shared" si="220"/>
        <v>1.7999999999999999E-2</v>
      </c>
      <c r="J725" s="156">
        <f t="shared" si="221"/>
        <v>44179</v>
      </c>
      <c r="K725" s="157">
        <f t="shared" si="222"/>
        <v>111</v>
      </c>
      <c r="L725" s="158">
        <f t="shared" si="223"/>
        <v>111</v>
      </c>
      <c r="M725" s="159">
        <f t="shared" si="213"/>
        <v>1.0078890149999999</v>
      </c>
      <c r="N725" s="159">
        <f t="shared" ca="1" si="214"/>
        <v>1.0180820079999999</v>
      </c>
      <c r="O725" s="158">
        <f t="shared" si="224"/>
        <v>0</v>
      </c>
      <c r="P725" s="155">
        <f t="shared" ca="1" si="215"/>
        <v>16193.884724629999</v>
      </c>
      <c r="Q725" s="160">
        <f t="shared" si="216"/>
        <v>0</v>
      </c>
      <c r="R725" s="155">
        <f t="shared" si="217"/>
        <v>0</v>
      </c>
      <c r="S725" s="161" t="str">
        <f t="shared" si="225"/>
        <v>A+J=</v>
      </c>
      <c r="T725" s="156">
        <f t="shared" si="226"/>
        <v>44361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ht="12.75" x14ac:dyDescent="0.2">
      <c r="A726" s="151">
        <f t="shared" si="218"/>
        <v>44343</v>
      </c>
      <c r="B726" s="152">
        <f t="shared" ca="1" si="227"/>
        <v>911959.42471997999</v>
      </c>
      <c r="C726" s="153">
        <f t="shared" si="219"/>
        <v>895580</v>
      </c>
      <c r="D726" s="154">
        <f ca="1">IF(A726&lt;$B$1,VLOOKUP(A726,[1]DI!$A$4:$B$15000,2,FALSE),0)</f>
        <v>3.4000000000000002E-2</v>
      </c>
      <c r="E726" s="155">
        <f t="shared" ca="1" si="228"/>
        <v>1.00013269</v>
      </c>
      <c r="F726" s="155">
        <f ca="1">(TRUNC(PRODUCT($E$12:$E725),16))</f>
        <v>1.0690261107438099</v>
      </c>
      <c r="G726" s="155">
        <f t="shared" ca="1" si="229"/>
        <v>1.05818266039696</v>
      </c>
      <c r="H726" s="155">
        <f t="shared" ca="1" si="230"/>
        <v>1.01024724</v>
      </c>
      <c r="I726" s="154">
        <f t="shared" si="220"/>
        <v>1.7999999999999999E-2</v>
      </c>
      <c r="J726" s="156">
        <f t="shared" si="221"/>
        <v>44179</v>
      </c>
      <c r="K726" s="157">
        <f t="shared" si="222"/>
        <v>112</v>
      </c>
      <c r="L726" s="158">
        <f t="shared" si="223"/>
        <v>112</v>
      </c>
      <c r="M726" s="159">
        <f t="shared" si="213"/>
        <v>1.0079603690000001</v>
      </c>
      <c r="N726" s="159">
        <f t="shared" ca="1" si="214"/>
        <v>1.0182891810000001</v>
      </c>
      <c r="O726" s="158">
        <f t="shared" si="224"/>
        <v>0</v>
      </c>
      <c r="P726" s="155">
        <f t="shared" ca="1" si="215"/>
        <v>16379.424719979999</v>
      </c>
      <c r="Q726" s="160">
        <f t="shared" si="216"/>
        <v>0</v>
      </c>
      <c r="R726" s="155">
        <f t="shared" si="217"/>
        <v>0</v>
      </c>
      <c r="S726" s="161" t="str">
        <f t="shared" si="225"/>
        <v>A+J=</v>
      </c>
      <c r="T726" s="156">
        <f t="shared" si="226"/>
        <v>44361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ht="12.75" x14ac:dyDescent="0.2">
      <c r="A727" s="151">
        <f t="shared" si="218"/>
        <v>44344</v>
      </c>
      <c r="B727" s="152">
        <f t="shared" ca="1" si="227"/>
        <v>912145.00412082998</v>
      </c>
      <c r="C727" s="153">
        <f t="shared" si="219"/>
        <v>895580</v>
      </c>
      <c r="D727" s="154">
        <f ca="1">IF(A727&lt;$B$1,VLOOKUP(A727,[1]DI!$A$4:$B$15000,2,FALSE),0)</f>
        <v>3.4000000000000002E-2</v>
      </c>
      <c r="E727" s="155">
        <f t="shared" ca="1" si="228"/>
        <v>1.00013269</v>
      </c>
      <c r="F727" s="155">
        <f ca="1">(TRUNC(PRODUCT($E$12:$E726),16))</f>
        <v>1.06916795981845</v>
      </c>
      <c r="G727" s="155">
        <f t="shared" ca="1" si="229"/>
        <v>1.05818266039696</v>
      </c>
      <c r="H727" s="155">
        <f t="shared" ca="1" si="230"/>
        <v>1.01038129</v>
      </c>
      <c r="I727" s="154">
        <f t="shared" si="220"/>
        <v>1.7999999999999999E-2</v>
      </c>
      <c r="J727" s="156">
        <f t="shared" si="221"/>
        <v>44179</v>
      </c>
      <c r="K727" s="157">
        <f t="shared" si="222"/>
        <v>113</v>
      </c>
      <c r="L727" s="158">
        <f t="shared" si="223"/>
        <v>113</v>
      </c>
      <c r="M727" s="159">
        <f t="shared" si="213"/>
        <v>1.008031728</v>
      </c>
      <c r="N727" s="159">
        <f t="shared" ca="1" si="214"/>
        <v>1.0184963979999999</v>
      </c>
      <c r="O727" s="158">
        <f t="shared" si="224"/>
        <v>0</v>
      </c>
      <c r="P727" s="155">
        <f t="shared" ca="1" si="215"/>
        <v>16565.004120829999</v>
      </c>
      <c r="Q727" s="160">
        <f t="shared" si="216"/>
        <v>0</v>
      </c>
      <c r="R727" s="155">
        <f t="shared" si="217"/>
        <v>0</v>
      </c>
      <c r="S727" s="161" t="str">
        <f t="shared" si="225"/>
        <v>A+J=</v>
      </c>
      <c r="T727" s="156">
        <f t="shared" si="226"/>
        <v>44361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ht="12.75" x14ac:dyDescent="0.2">
      <c r="A728" s="151">
        <f t="shared" si="218"/>
        <v>44345</v>
      </c>
      <c r="B728" s="152">
        <f t="shared" ca="1" si="227"/>
        <v>912330.62382278999</v>
      </c>
      <c r="C728" s="153">
        <f t="shared" si="219"/>
        <v>895580</v>
      </c>
      <c r="D728" s="154">
        <f ca="1">IF(A728&lt;$B$1,VLOOKUP(A728,[1]DI!$A$4:$B$15000,2,FALSE),0)</f>
        <v>0</v>
      </c>
      <c r="E728" s="155">
        <f t="shared" ca="1" si="228"/>
        <v>1</v>
      </c>
      <c r="F728" s="155">
        <f ca="1">(TRUNC(PRODUCT($E$12:$E727),16))</f>
        <v>1.0693098277150299</v>
      </c>
      <c r="G728" s="155">
        <f t="shared" ca="1" si="229"/>
        <v>1.05818266039696</v>
      </c>
      <c r="H728" s="155">
        <f t="shared" ca="1" si="230"/>
        <v>1.0105153600000001</v>
      </c>
      <c r="I728" s="154">
        <f t="shared" si="220"/>
        <v>1.7999999999999999E-2</v>
      </c>
      <c r="J728" s="156">
        <f t="shared" si="221"/>
        <v>44179</v>
      </c>
      <c r="K728" s="157">
        <f t="shared" si="222"/>
        <v>113</v>
      </c>
      <c r="L728" s="158">
        <f t="shared" si="223"/>
        <v>114</v>
      </c>
      <c r="M728" s="159">
        <f t="shared" si="213"/>
        <v>1.0081030929999999</v>
      </c>
      <c r="N728" s="159">
        <f t="shared" ca="1" si="214"/>
        <v>1.0187036599999999</v>
      </c>
      <c r="O728" s="158">
        <f t="shared" si="224"/>
        <v>0</v>
      </c>
      <c r="P728" s="155">
        <f t="shared" ca="1" si="215"/>
        <v>16750.623822789999</v>
      </c>
      <c r="Q728" s="160">
        <f t="shared" si="216"/>
        <v>0</v>
      </c>
      <c r="R728" s="155">
        <f t="shared" si="217"/>
        <v>0</v>
      </c>
      <c r="S728" s="161" t="str">
        <f t="shared" si="225"/>
        <v>A+J=</v>
      </c>
      <c r="T728" s="156">
        <f t="shared" si="226"/>
        <v>44361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ht="12.75" x14ac:dyDescent="0.2">
      <c r="A729" s="151">
        <f t="shared" si="218"/>
        <v>44346</v>
      </c>
      <c r="B729" s="152">
        <f t="shared" ca="1" si="227"/>
        <v>912330.62382278999</v>
      </c>
      <c r="C729" s="153">
        <f t="shared" si="219"/>
        <v>895580</v>
      </c>
      <c r="D729" s="154">
        <f ca="1">IF(A729&lt;$B$1,VLOOKUP(A729,[1]DI!$A$4:$B$15000,2,FALSE),0)</f>
        <v>0</v>
      </c>
      <c r="E729" s="155">
        <f t="shared" ca="1" si="228"/>
        <v>1</v>
      </c>
      <c r="F729" s="155">
        <f ca="1">(TRUNC(PRODUCT($E$12:$E728),16))</f>
        <v>1.0693098277150299</v>
      </c>
      <c r="G729" s="155">
        <f t="shared" ca="1" si="229"/>
        <v>1.05818266039696</v>
      </c>
      <c r="H729" s="155">
        <f t="shared" ca="1" si="230"/>
        <v>1.0105153600000001</v>
      </c>
      <c r="I729" s="154">
        <f t="shared" si="220"/>
        <v>1.7999999999999999E-2</v>
      </c>
      <c r="J729" s="156">
        <f t="shared" si="221"/>
        <v>44179</v>
      </c>
      <c r="K729" s="157">
        <f t="shared" si="222"/>
        <v>113</v>
      </c>
      <c r="L729" s="158">
        <f t="shared" si="223"/>
        <v>114</v>
      </c>
      <c r="M729" s="159">
        <f t="shared" si="213"/>
        <v>1.0081030929999999</v>
      </c>
      <c r="N729" s="159">
        <f t="shared" ca="1" si="214"/>
        <v>1.0187036599999999</v>
      </c>
      <c r="O729" s="158">
        <f t="shared" si="224"/>
        <v>0</v>
      </c>
      <c r="P729" s="155">
        <f t="shared" ca="1" si="215"/>
        <v>16750.623822789999</v>
      </c>
      <c r="Q729" s="160">
        <f t="shared" si="216"/>
        <v>0</v>
      </c>
      <c r="R729" s="155">
        <f t="shared" si="217"/>
        <v>0</v>
      </c>
      <c r="S729" s="161" t="str">
        <f t="shared" si="225"/>
        <v>A+J=</v>
      </c>
      <c r="T729" s="156">
        <f t="shared" si="226"/>
        <v>44361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ht="12.75" x14ac:dyDescent="0.2">
      <c r="A730" s="151">
        <f t="shared" si="218"/>
        <v>44347</v>
      </c>
      <c r="B730" s="152">
        <f t="shared" ca="1" si="227"/>
        <v>912330.62382278999</v>
      </c>
      <c r="C730" s="153">
        <f t="shared" si="219"/>
        <v>895580</v>
      </c>
      <c r="D730" s="154">
        <f ca="1">IF(A730&lt;$B$1,VLOOKUP(A730,[1]DI!$A$4:$B$15000,2,FALSE),0)</f>
        <v>3.4000000000000002E-2</v>
      </c>
      <c r="E730" s="155">
        <f t="shared" ca="1" si="228"/>
        <v>1.00013269</v>
      </c>
      <c r="F730" s="155">
        <f ca="1">(TRUNC(PRODUCT($E$12:$E729),16))</f>
        <v>1.0693098277150299</v>
      </c>
      <c r="G730" s="155">
        <f t="shared" ca="1" si="229"/>
        <v>1.05818266039696</v>
      </c>
      <c r="H730" s="155">
        <f t="shared" ca="1" si="230"/>
        <v>1.0105153600000001</v>
      </c>
      <c r="I730" s="154">
        <f t="shared" si="220"/>
        <v>1.7999999999999999E-2</v>
      </c>
      <c r="J730" s="156">
        <f t="shared" si="221"/>
        <v>44179</v>
      </c>
      <c r="K730" s="157">
        <f t="shared" si="222"/>
        <v>114</v>
      </c>
      <c r="L730" s="158">
        <f t="shared" si="223"/>
        <v>114</v>
      </c>
      <c r="M730" s="159">
        <f t="shared" si="213"/>
        <v>1.0081030929999999</v>
      </c>
      <c r="N730" s="159">
        <f t="shared" ca="1" si="214"/>
        <v>1.0187036599999999</v>
      </c>
      <c r="O730" s="158">
        <f t="shared" si="224"/>
        <v>0</v>
      </c>
      <c r="P730" s="155">
        <f t="shared" ca="1" si="215"/>
        <v>16750.623822789999</v>
      </c>
      <c r="Q730" s="160">
        <f t="shared" si="216"/>
        <v>0</v>
      </c>
      <c r="R730" s="155">
        <f t="shared" si="217"/>
        <v>0</v>
      </c>
      <c r="S730" s="161" t="str">
        <f t="shared" si="225"/>
        <v>A+J=</v>
      </c>
      <c r="T730" s="156">
        <f t="shared" si="226"/>
        <v>44361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ht="12.75" x14ac:dyDescent="0.2">
      <c r="A731" s="151">
        <f t="shared" si="218"/>
        <v>44348</v>
      </c>
      <c r="B731" s="152">
        <f t="shared" ca="1" si="227"/>
        <v>912516.27307889995</v>
      </c>
      <c r="C731" s="153">
        <f t="shared" si="219"/>
        <v>895580</v>
      </c>
      <c r="D731" s="154">
        <f ca="1">IF(A731&lt;$B$1,VLOOKUP(A731,[1]DI!$A$4:$B$15000,2,FALSE),0)</f>
        <v>3.4000000000000002E-2</v>
      </c>
      <c r="E731" s="155">
        <f t="shared" ca="1" si="228"/>
        <v>1.00013269</v>
      </c>
      <c r="F731" s="155">
        <f ca="1">(TRUNC(PRODUCT($E$12:$E730),16))</f>
        <v>1.06945171443607</v>
      </c>
      <c r="G731" s="155">
        <f t="shared" ca="1" si="229"/>
        <v>1.05818266039696</v>
      </c>
      <c r="H731" s="155">
        <f t="shared" ca="1" si="230"/>
        <v>1.0106494399999999</v>
      </c>
      <c r="I731" s="154">
        <f t="shared" si="220"/>
        <v>1.7999999999999999E-2</v>
      </c>
      <c r="J731" s="156">
        <f t="shared" si="221"/>
        <v>44179</v>
      </c>
      <c r="K731" s="157">
        <f t="shared" si="222"/>
        <v>115</v>
      </c>
      <c r="L731" s="158">
        <f t="shared" si="223"/>
        <v>115</v>
      </c>
      <c r="M731" s="159">
        <f t="shared" si="213"/>
        <v>1.0081744619999999</v>
      </c>
      <c r="N731" s="159">
        <f t="shared" ca="1" si="214"/>
        <v>1.018910955</v>
      </c>
      <c r="O731" s="158">
        <f t="shared" si="224"/>
        <v>0</v>
      </c>
      <c r="P731" s="155">
        <f t="shared" ca="1" si="215"/>
        <v>16936.273078900002</v>
      </c>
      <c r="Q731" s="160">
        <f t="shared" si="216"/>
        <v>0</v>
      </c>
      <c r="R731" s="155">
        <f t="shared" si="217"/>
        <v>0</v>
      </c>
      <c r="S731" s="161" t="str">
        <f t="shared" si="225"/>
        <v>A+J=</v>
      </c>
      <c r="T731" s="156">
        <f t="shared" si="226"/>
        <v>44361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ht="12.75" x14ac:dyDescent="0.2">
      <c r="A732" s="151">
        <f t="shared" si="218"/>
        <v>44349</v>
      </c>
      <c r="B732" s="152">
        <f t="shared" ca="1" si="227"/>
        <v>912701.96353168006</v>
      </c>
      <c r="C732" s="153">
        <f t="shared" si="219"/>
        <v>895580</v>
      </c>
      <c r="D732" s="154">
        <f ca="1">IF(A732&lt;$B$1,VLOOKUP(A732,[1]DI!$A$4:$B$15000,2,FALSE),0)</f>
        <v>3.4000000000000002E-2</v>
      </c>
      <c r="E732" s="155">
        <f t="shared" ca="1" si="228"/>
        <v>1.00013269</v>
      </c>
      <c r="F732" s="155">
        <f ca="1">(TRUNC(PRODUCT($E$12:$E731),16))</f>
        <v>1.0695936199840601</v>
      </c>
      <c r="G732" s="155">
        <f t="shared" ca="1" si="229"/>
        <v>1.05818266039696</v>
      </c>
      <c r="H732" s="155">
        <f t="shared" ca="1" si="230"/>
        <v>1.01078354</v>
      </c>
      <c r="I732" s="154">
        <f t="shared" si="220"/>
        <v>1.7999999999999999E-2</v>
      </c>
      <c r="J732" s="156">
        <f t="shared" si="221"/>
        <v>44179</v>
      </c>
      <c r="K732" s="157">
        <f t="shared" si="222"/>
        <v>116</v>
      </c>
      <c r="L732" s="158">
        <f t="shared" si="223"/>
        <v>116</v>
      </c>
      <c r="M732" s="159">
        <f t="shared" si="213"/>
        <v>1.008245837</v>
      </c>
      <c r="N732" s="159">
        <f t="shared" ca="1" si="214"/>
        <v>1.019118296</v>
      </c>
      <c r="O732" s="158">
        <f t="shared" si="224"/>
        <v>0</v>
      </c>
      <c r="P732" s="155">
        <f t="shared" ca="1" si="215"/>
        <v>17121.963531680001</v>
      </c>
      <c r="Q732" s="160">
        <f t="shared" si="216"/>
        <v>0</v>
      </c>
      <c r="R732" s="155">
        <f t="shared" si="217"/>
        <v>0</v>
      </c>
      <c r="S732" s="161" t="str">
        <f t="shared" si="225"/>
        <v>A+J=</v>
      </c>
      <c r="T732" s="156">
        <f t="shared" si="226"/>
        <v>44361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ht="12.75" x14ac:dyDescent="0.2">
      <c r="A733" s="151">
        <f t="shared" si="218"/>
        <v>44350</v>
      </c>
      <c r="B733" s="152">
        <f t="shared" ca="1" si="227"/>
        <v>912887.70324136002</v>
      </c>
      <c r="C733" s="153">
        <f t="shared" si="219"/>
        <v>895580</v>
      </c>
      <c r="D733" s="154">
        <f ca="1">IF(A733&lt;$B$1,VLOOKUP(A733,[1]DI!$A$4:$B$15000,2,FALSE),0)</f>
        <v>0</v>
      </c>
      <c r="E733" s="155">
        <f t="shared" ca="1" si="228"/>
        <v>1</v>
      </c>
      <c r="F733" s="155">
        <f ca="1">(TRUNC(PRODUCT($E$12:$E732),16))</f>
        <v>1.0697355443615</v>
      </c>
      <c r="G733" s="155">
        <f t="shared" ca="1" si="229"/>
        <v>1.05818266039696</v>
      </c>
      <c r="H733" s="155">
        <f t="shared" ca="1" si="230"/>
        <v>1.01091767</v>
      </c>
      <c r="I733" s="154">
        <f t="shared" si="220"/>
        <v>1.7999999999999999E-2</v>
      </c>
      <c r="J733" s="156">
        <f t="shared" si="221"/>
        <v>44179</v>
      </c>
      <c r="K733" s="157">
        <f t="shared" si="222"/>
        <v>116</v>
      </c>
      <c r="L733" s="158">
        <f t="shared" si="223"/>
        <v>117</v>
      </c>
      <c r="M733" s="159">
        <f t="shared" si="213"/>
        <v>1.0083172170000001</v>
      </c>
      <c r="N733" s="159">
        <f t="shared" ca="1" si="214"/>
        <v>1.019325692</v>
      </c>
      <c r="O733" s="158">
        <f t="shared" si="224"/>
        <v>0</v>
      </c>
      <c r="P733" s="155">
        <f t="shared" ca="1" si="215"/>
        <v>17307.703241359999</v>
      </c>
      <c r="Q733" s="160">
        <f t="shared" si="216"/>
        <v>0</v>
      </c>
      <c r="R733" s="155">
        <f t="shared" si="217"/>
        <v>0</v>
      </c>
      <c r="S733" s="161" t="str">
        <f t="shared" si="225"/>
        <v>A+J=</v>
      </c>
      <c r="T733" s="156">
        <f t="shared" si="226"/>
        <v>44361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ht="12.75" x14ac:dyDescent="0.2">
      <c r="A734" s="151">
        <f t="shared" si="218"/>
        <v>44351</v>
      </c>
      <c r="B734" s="152">
        <f t="shared" ca="1" si="227"/>
        <v>912887.70324136002</v>
      </c>
      <c r="C734" s="153">
        <f t="shared" si="219"/>
        <v>895580</v>
      </c>
      <c r="D734" s="154">
        <f ca="1">IF(A734&lt;$B$1,VLOOKUP(A734,[1]DI!$A$4:$B$15000,2,FALSE),0)</f>
        <v>3.4000000000000002E-2</v>
      </c>
      <c r="E734" s="155">
        <f t="shared" ca="1" si="228"/>
        <v>1.00013269</v>
      </c>
      <c r="F734" s="155">
        <f ca="1">(TRUNC(PRODUCT($E$12:$E733),16))</f>
        <v>1.0697355443615</v>
      </c>
      <c r="G734" s="155">
        <f t="shared" ca="1" si="229"/>
        <v>1.05818266039696</v>
      </c>
      <c r="H734" s="155">
        <f t="shared" ca="1" si="230"/>
        <v>1.01091767</v>
      </c>
      <c r="I734" s="154">
        <f t="shared" si="220"/>
        <v>1.7999999999999999E-2</v>
      </c>
      <c r="J734" s="156">
        <f t="shared" si="221"/>
        <v>44179</v>
      </c>
      <c r="K734" s="157">
        <f t="shared" si="222"/>
        <v>117</v>
      </c>
      <c r="L734" s="158">
        <f t="shared" si="223"/>
        <v>117</v>
      </c>
      <c r="M734" s="159">
        <f t="shared" si="213"/>
        <v>1.0083172170000001</v>
      </c>
      <c r="N734" s="159">
        <f t="shared" ca="1" si="214"/>
        <v>1.019325692</v>
      </c>
      <c r="O734" s="158">
        <f t="shared" si="224"/>
        <v>0</v>
      </c>
      <c r="P734" s="155">
        <f t="shared" ca="1" si="215"/>
        <v>17307.703241359999</v>
      </c>
      <c r="Q734" s="160">
        <f t="shared" si="216"/>
        <v>0</v>
      </c>
      <c r="R734" s="155">
        <f t="shared" si="217"/>
        <v>0</v>
      </c>
      <c r="S734" s="161" t="str">
        <f t="shared" si="225"/>
        <v>A+J=</v>
      </c>
      <c r="T734" s="156">
        <f t="shared" si="226"/>
        <v>44361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ht="12.75" x14ac:dyDescent="0.2">
      <c r="A735" s="151">
        <f t="shared" si="218"/>
        <v>44352</v>
      </c>
      <c r="B735" s="152">
        <f t="shared" ca="1" si="227"/>
        <v>913073.46265380003</v>
      </c>
      <c r="C735" s="153">
        <f t="shared" si="219"/>
        <v>895580</v>
      </c>
      <c r="D735" s="154">
        <f ca="1">IF(A735&lt;$B$1,VLOOKUP(A735,[1]DI!$A$4:$B$15000,2,FALSE),0)</f>
        <v>0</v>
      </c>
      <c r="E735" s="155">
        <f t="shared" ca="1" si="228"/>
        <v>1</v>
      </c>
      <c r="F735" s="155">
        <f ca="1">(TRUNC(PRODUCT($E$12:$E734),16))</f>
        <v>1.0698774875708801</v>
      </c>
      <c r="G735" s="155">
        <f t="shared" ca="1" si="229"/>
        <v>1.05818266039696</v>
      </c>
      <c r="H735" s="155">
        <f t="shared" ca="1" si="230"/>
        <v>1.0110517999999999</v>
      </c>
      <c r="I735" s="154">
        <f t="shared" si="220"/>
        <v>1.7999999999999999E-2</v>
      </c>
      <c r="J735" s="156">
        <f t="shared" si="221"/>
        <v>44179</v>
      </c>
      <c r="K735" s="157">
        <f t="shared" si="222"/>
        <v>117</v>
      </c>
      <c r="L735" s="158">
        <f t="shared" si="223"/>
        <v>118</v>
      </c>
      <c r="M735" s="159">
        <f t="shared" si="213"/>
        <v>1.0083886010000001</v>
      </c>
      <c r="N735" s="159">
        <f t="shared" ca="1" si="214"/>
        <v>1.01953311</v>
      </c>
      <c r="O735" s="158">
        <f t="shared" si="224"/>
        <v>0</v>
      </c>
      <c r="P735" s="155">
        <f t="shared" ca="1" si="215"/>
        <v>17493.462653800001</v>
      </c>
      <c r="Q735" s="160">
        <f t="shared" si="216"/>
        <v>0</v>
      </c>
      <c r="R735" s="155">
        <f t="shared" si="217"/>
        <v>0</v>
      </c>
      <c r="S735" s="161" t="str">
        <f t="shared" si="225"/>
        <v>A+J=</v>
      </c>
      <c r="T735" s="156">
        <f t="shared" si="226"/>
        <v>44361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ht="12.75" x14ac:dyDescent="0.2">
      <c r="A736" s="151">
        <f t="shared" si="218"/>
        <v>44353</v>
      </c>
      <c r="B736" s="152">
        <f t="shared" ca="1" si="227"/>
        <v>913073.46265380003</v>
      </c>
      <c r="C736" s="153">
        <f t="shared" si="219"/>
        <v>895580</v>
      </c>
      <c r="D736" s="154">
        <f ca="1">IF(A736&lt;$B$1,VLOOKUP(A736,[1]DI!$A$4:$B$15000,2,FALSE),0)</f>
        <v>0</v>
      </c>
      <c r="E736" s="155">
        <f t="shared" ca="1" si="228"/>
        <v>1</v>
      </c>
      <c r="F736" s="155">
        <f ca="1">(TRUNC(PRODUCT($E$12:$E735),16))</f>
        <v>1.0698774875708801</v>
      </c>
      <c r="G736" s="155">
        <f t="shared" ca="1" si="229"/>
        <v>1.05818266039696</v>
      </c>
      <c r="H736" s="155">
        <f t="shared" ca="1" si="230"/>
        <v>1.0110517999999999</v>
      </c>
      <c r="I736" s="154">
        <f t="shared" si="220"/>
        <v>1.7999999999999999E-2</v>
      </c>
      <c r="J736" s="156">
        <f t="shared" si="221"/>
        <v>44179</v>
      </c>
      <c r="K736" s="157">
        <f t="shared" si="222"/>
        <v>117</v>
      </c>
      <c r="L736" s="158">
        <f t="shared" si="223"/>
        <v>118</v>
      </c>
      <c r="M736" s="159">
        <f t="shared" si="213"/>
        <v>1.0083886010000001</v>
      </c>
      <c r="N736" s="159">
        <f t="shared" ca="1" si="214"/>
        <v>1.01953311</v>
      </c>
      <c r="O736" s="158">
        <f t="shared" si="224"/>
        <v>0</v>
      </c>
      <c r="P736" s="155">
        <f t="shared" ca="1" si="215"/>
        <v>17493.462653800001</v>
      </c>
      <c r="Q736" s="160">
        <f t="shared" si="216"/>
        <v>0</v>
      </c>
      <c r="R736" s="155">
        <f t="shared" si="217"/>
        <v>0</v>
      </c>
      <c r="S736" s="161" t="str">
        <f t="shared" si="225"/>
        <v>A+J=</v>
      </c>
      <c r="T736" s="156">
        <f t="shared" si="226"/>
        <v>44361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ht="12.75" x14ac:dyDescent="0.2">
      <c r="A737" s="151">
        <f t="shared" si="218"/>
        <v>44354</v>
      </c>
      <c r="B737" s="152">
        <f t="shared" ca="1" si="227"/>
        <v>913073.46265380003</v>
      </c>
      <c r="C737" s="153">
        <f t="shared" si="219"/>
        <v>895580</v>
      </c>
      <c r="D737" s="154">
        <f ca="1">IF(A737&lt;$B$1,VLOOKUP(A737,[1]DI!$A$4:$B$15000,2,FALSE),0)</f>
        <v>3.4000000000000002E-2</v>
      </c>
      <c r="E737" s="155">
        <f t="shared" ca="1" si="228"/>
        <v>1.00013269</v>
      </c>
      <c r="F737" s="155">
        <f ca="1">(TRUNC(PRODUCT($E$12:$E736),16))</f>
        <v>1.0698774875708801</v>
      </c>
      <c r="G737" s="155">
        <f t="shared" ca="1" si="229"/>
        <v>1.05818266039696</v>
      </c>
      <c r="H737" s="155">
        <f t="shared" ca="1" si="230"/>
        <v>1.0110517999999999</v>
      </c>
      <c r="I737" s="154">
        <f t="shared" si="220"/>
        <v>1.7999999999999999E-2</v>
      </c>
      <c r="J737" s="156">
        <f t="shared" si="221"/>
        <v>44179</v>
      </c>
      <c r="K737" s="157">
        <f t="shared" si="222"/>
        <v>118</v>
      </c>
      <c r="L737" s="158">
        <f t="shared" si="223"/>
        <v>118</v>
      </c>
      <c r="M737" s="159">
        <f t="shared" si="213"/>
        <v>1.0083886010000001</v>
      </c>
      <c r="N737" s="159">
        <f t="shared" ca="1" si="214"/>
        <v>1.01953311</v>
      </c>
      <c r="O737" s="158">
        <f t="shared" si="224"/>
        <v>0</v>
      </c>
      <c r="P737" s="155">
        <f t="shared" ca="1" si="215"/>
        <v>17493.462653800001</v>
      </c>
      <c r="Q737" s="160">
        <f t="shared" si="216"/>
        <v>0</v>
      </c>
      <c r="R737" s="155">
        <f t="shared" si="217"/>
        <v>0</v>
      </c>
      <c r="S737" s="161" t="str">
        <f t="shared" si="225"/>
        <v>A+J=</v>
      </c>
      <c r="T737" s="156">
        <f t="shared" si="226"/>
        <v>44361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ht="12.75" x14ac:dyDescent="0.2">
      <c r="A738" s="151">
        <f t="shared" si="218"/>
        <v>44355</v>
      </c>
      <c r="B738" s="152">
        <f t="shared" ca="1" si="227"/>
        <v>913259.27221872006</v>
      </c>
      <c r="C738" s="153">
        <f t="shared" si="219"/>
        <v>895580</v>
      </c>
      <c r="D738" s="154">
        <f ca="1">IF(A738&lt;$B$1,VLOOKUP(A738,[1]DI!$A$4:$B$15000,2,FALSE),0)</f>
        <v>3.4000000000000002E-2</v>
      </c>
      <c r="E738" s="155">
        <f t="shared" ca="1" si="228"/>
        <v>1.00013269</v>
      </c>
      <c r="F738" s="155">
        <f ca="1">(TRUNC(PRODUCT($E$12:$E737),16))</f>
        <v>1.07001944961471</v>
      </c>
      <c r="G738" s="155">
        <f t="shared" ca="1" si="229"/>
        <v>1.05818266039696</v>
      </c>
      <c r="H738" s="155">
        <f t="shared" ca="1" si="230"/>
        <v>1.0111859599999999</v>
      </c>
      <c r="I738" s="154">
        <f t="shared" si="220"/>
        <v>1.7999999999999999E-2</v>
      </c>
      <c r="J738" s="156">
        <f t="shared" si="221"/>
        <v>44179</v>
      </c>
      <c r="K738" s="157">
        <f t="shared" si="222"/>
        <v>119</v>
      </c>
      <c r="L738" s="158">
        <f t="shared" si="223"/>
        <v>119</v>
      </c>
      <c r="M738" s="159">
        <f t="shared" si="213"/>
        <v>1.0084599910000001</v>
      </c>
      <c r="N738" s="159">
        <f t="shared" ca="1" si="214"/>
        <v>1.019740584</v>
      </c>
      <c r="O738" s="158">
        <f t="shared" si="224"/>
        <v>0</v>
      </c>
      <c r="P738" s="155">
        <f t="shared" ca="1" si="215"/>
        <v>17679.272218720002</v>
      </c>
      <c r="Q738" s="160">
        <f t="shared" si="216"/>
        <v>0</v>
      </c>
      <c r="R738" s="155">
        <f t="shared" si="217"/>
        <v>0</v>
      </c>
      <c r="S738" s="161" t="str">
        <f t="shared" si="225"/>
        <v>A+J=</v>
      </c>
      <c r="T738" s="156">
        <f t="shared" si="226"/>
        <v>44361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ht="12.75" x14ac:dyDescent="0.2">
      <c r="A739" s="151">
        <f t="shared" si="218"/>
        <v>44356</v>
      </c>
      <c r="B739" s="152">
        <f t="shared" ca="1" si="227"/>
        <v>913445.11223335005</v>
      </c>
      <c r="C739" s="153">
        <f t="shared" si="219"/>
        <v>895580</v>
      </c>
      <c r="D739" s="154">
        <f ca="1">IF(A739&lt;$B$1,VLOOKUP(A739,[1]DI!$A$4:$B$15000,2,FALSE),0)</f>
        <v>3.4000000000000002E-2</v>
      </c>
      <c r="E739" s="155">
        <f t="shared" ca="1" si="228"/>
        <v>1.00013269</v>
      </c>
      <c r="F739" s="155">
        <f ca="1">(TRUNC(PRODUCT($E$12:$E738),16))</f>
        <v>1.0701614304954701</v>
      </c>
      <c r="G739" s="155">
        <f t="shared" ca="1" si="229"/>
        <v>1.05818266039696</v>
      </c>
      <c r="H739" s="155">
        <f t="shared" ca="1" si="230"/>
        <v>1.0113201300000001</v>
      </c>
      <c r="I739" s="154">
        <f t="shared" si="220"/>
        <v>1.7999999999999999E-2</v>
      </c>
      <c r="J739" s="156">
        <f t="shared" si="221"/>
        <v>44179</v>
      </c>
      <c r="K739" s="157">
        <f t="shared" si="222"/>
        <v>120</v>
      </c>
      <c r="L739" s="158">
        <f t="shared" si="223"/>
        <v>120</v>
      </c>
      <c r="M739" s="159">
        <f t="shared" si="213"/>
        <v>1.008531386</v>
      </c>
      <c r="N739" s="159">
        <f t="shared" ca="1" si="214"/>
        <v>1.0199480919999999</v>
      </c>
      <c r="O739" s="158">
        <f t="shared" si="224"/>
        <v>0</v>
      </c>
      <c r="P739" s="155">
        <f t="shared" ca="1" si="215"/>
        <v>17865.112233349999</v>
      </c>
      <c r="Q739" s="160">
        <f t="shared" si="216"/>
        <v>0</v>
      </c>
      <c r="R739" s="155">
        <f t="shared" si="217"/>
        <v>0</v>
      </c>
      <c r="S739" s="161" t="str">
        <f t="shared" si="225"/>
        <v>A+J=</v>
      </c>
      <c r="T739" s="156">
        <f t="shared" si="226"/>
        <v>44361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ht="12.75" x14ac:dyDescent="0.2">
      <c r="A740" s="151">
        <f t="shared" si="218"/>
        <v>44357</v>
      </c>
      <c r="B740" s="152">
        <f t="shared" ca="1" si="227"/>
        <v>913631.00150489004</v>
      </c>
      <c r="C740" s="153">
        <f t="shared" si="219"/>
        <v>895580</v>
      </c>
      <c r="D740" s="154">
        <f ca="1">IF(A740&lt;$B$1,VLOOKUP(A740,[1]DI!$A$4:$B$15000,2,FALSE),0)</f>
        <v>3.4000000000000002E-2</v>
      </c>
      <c r="E740" s="155">
        <f t="shared" ca="1" si="228"/>
        <v>1.00013269</v>
      </c>
      <c r="F740" s="155">
        <f ca="1">(TRUNC(PRODUCT($E$12:$E739),16))</f>
        <v>1.07030343021569</v>
      </c>
      <c r="G740" s="155">
        <f t="shared" ca="1" si="229"/>
        <v>1.05818266039696</v>
      </c>
      <c r="H740" s="155">
        <f t="shared" ca="1" si="230"/>
        <v>1.0114543300000001</v>
      </c>
      <c r="I740" s="154">
        <f t="shared" si="220"/>
        <v>1.7999999999999999E-2</v>
      </c>
      <c r="J740" s="156">
        <f t="shared" si="221"/>
        <v>44179</v>
      </c>
      <c r="K740" s="157">
        <f t="shared" si="222"/>
        <v>121</v>
      </c>
      <c r="L740" s="158">
        <f t="shared" si="223"/>
        <v>121</v>
      </c>
      <c r="M740" s="159">
        <f t="shared" si="213"/>
        <v>1.008602786</v>
      </c>
      <c r="N740" s="159">
        <f t="shared" ca="1" si="214"/>
        <v>1.0201556549999999</v>
      </c>
      <c r="O740" s="158">
        <f t="shared" si="224"/>
        <v>0</v>
      </c>
      <c r="P740" s="155">
        <f t="shared" ca="1" si="215"/>
        <v>18051.001504889999</v>
      </c>
      <c r="Q740" s="160">
        <f t="shared" si="216"/>
        <v>0</v>
      </c>
      <c r="R740" s="155">
        <f t="shared" si="217"/>
        <v>0</v>
      </c>
      <c r="S740" s="161" t="str">
        <f t="shared" si="225"/>
        <v>A+J=</v>
      </c>
      <c r="T740" s="156">
        <f t="shared" si="226"/>
        <v>44361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ht="12.75" x14ac:dyDescent="0.2">
      <c r="A741" s="151">
        <f t="shared" si="218"/>
        <v>44358</v>
      </c>
      <c r="B741" s="152">
        <f t="shared" ca="1" si="227"/>
        <v>913816.92033057997</v>
      </c>
      <c r="C741" s="153">
        <f t="shared" si="219"/>
        <v>895580</v>
      </c>
      <c r="D741" s="154">
        <f ca="1">IF(A741&lt;$B$1,VLOOKUP(A741,[1]DI!$A$4:$B$15000,2,FALSE),0)</f>
        <v>3.4000000000000002E-2</v>
      </c>
      <c r="E741" s="155">
        <f t="shared" ca="1" si="228"/>
        <v>1.00013269</v>
      </c>
      <c r="F741" s="155">
        <f ca="1">(TRUNC(PRODUCT($E$12:$E740),16))</f>
        <v>1.0704454487778401</v>
      </c>
      <c r="G741" s="155">
        <f t="shared" ca="1" si="229"/>
        <v>1.05818266039696</v>
      </c>
      <c r="H741" s="155">
        <f t="shared" ca="1" si="230"/>
        <v>1.01158854</v>
      </c>
      <c r="I741" s="154">
        <f t="shared" si="220"/>
        <v>1.7999999999999999E-2</v>
      </c>
      <c r="J741" s="156">
        <f t="shared" si="221"/>
        <v>44179</v>
      </c>
      <c r="K741" s="157">
        <f t="shared" si="222"/>
        <v>122</v>
      </c>
      <c r="L741" s="158">
        <f t="shared" si="223"/>
        <v>122</v>
      </c>
      <c r="M741" s="159">
        <f t="shared" si="213"/>
        <v>1.00867419</v>
      </c>
      <c r="N741" s="159">
        <f t="shared" ca="1" si="214"/>
        <v>1.020363251</v>
      </c>
      <c r="O741" s="158">
        <f t="shared" si="224"/>
        <v>0</v>
      </c>
      <c r="P741" s="155">
        <f t="shared" ca="1" si="215"/>
        <v>18236.92033058</v>
      </c>
      <c r="Q741" s="160">
        <f t="shared" si="216"/>
        <v>0</v>
      </c>
      <c r="R741" s="155">
        <f t="shared" si="217"/>
        <v>0</v>
      </c>
      <c r="S741" s="161" t="str">
        <f t="shared" si="225"/>
        <v>A+J=</v>
      </c>
      <c r="T741" s="156">
        <f t="shared" si="226"/>
        <v>44361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ht="12.75" x14ac:dyDescent="0.2">
      <c r="A742" s="151">
        <f t="shared" si="218"/>
        <v>44359</v>
      </c>
      <c r="B742" s="152">
        <f t="shared" ca="1" si="227"/>
        <v>914002.87139713997</v>
      </c>
      <c r="C742" s="153">
        <f t="shared" si="219"/>
        <v>895580</v>
      </c>
      <c r="D742" s="154">
        <f ca="1">IF(A742&lt;$B$1,VLOOKUP(A742,[1]DI!$A$4:$B$15000,2,FALSE),0)</f>
        <v>0</v>
      </c>
      <c r="E742" s="155">
        <f t="shared" ca="1" si="228"/>
        <v>1</v>
      </c>
      <c r="F742" s="155">
        <f ca="1">(TRUNC(PRODUCT($E$12:$E741),16))</f>
        <v>1.07058748618444</v>
      </c>
      <c r="G742" s="155">
        <f t="shared" ca="1" si="229"/>
        <v>1.05818266039696</v>
      </c>
      <c r="H742" s="155">
        <f t="shared" ca="1" si="230"/>
        <v>1.0117227600000001</v>
      </c>
      <c r="I742" s="154">
        <f t="shared" si="220"/>
        <v>1.7999999999999999E-2</v>
      </c>
      <c r="J742" s="156">
        <f t="shared" si="221"/>
        <v>44179</v>
      </c>
      <c r="K742" s="157">
        <f t="shared" si="222"/>
        <v>122</v>
      </c>
      <c r="L742" s="158">
        <f t="shared" si="223"/>
        <v>123</v>
      </c>
      <c r="M742" s="159">
        <f t="shared" si="213"/>
        <v>1.0087455999999999</v>
      </c>
      <c r="N742" s="159">
        <f t="shared" ca="1" si="214"/>
        <v>1.020570883</v>
      </c>
      <c r="O742" s="158">
        <f t="shared" si="224"/>
        <v>0</v>
      </c>
      <c r="P742" s="155">
        <f t="shared" ca="1" si="215"/>
        <v>18422.871397139999</v>
      </c>
      <c r="Q742" s="160">
        <f t="shared" si="216"/>
        <v>0</v>
      </c>
      <c r="R742" s="155">
        <f t="shared" si="217"/>
        <v>0</v>
      </c>
      <c r="S742" s="161" t="str">
        <f t="shared" si="225"/>
        <v>A+J=</v>
      </c>
      <c r="T742" s="156">
        <f t="shared" si="226"/>
        <v>44361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ht="12.75" x14ac:dyDescent="0.2">
      <c r="A743" s="151">
        <f t="shared" si="218"/>
        <v>44360</v>
      </c>
      <c r="B743" s="152">
        <f t="shared" ca="1" si="227"/>
        <v>914002.87139713997</v>
      </c>
      <c r="C743" s="153">
        <f t="shared" si="219"/>
        <v>895580</v>
      </c>
      <c r="D743" s="154">
        <f ca="1">IF(A743&lt;$B$1,VLOOKUP(A743,[1]DI!$A$4:$B$15000,2,FALSE),0)</f>
        <v>0</v>
      </c>
      <c r="E743" s="155">
        <f t="shared" ca="1" si="228"/>
        <v>1</v>
      </c>
      <c r="F743" s="155">
        <f ca="1">(TRUNC(PRODUCT($E$12:$E742),16))</f>
        <v>1.07058748618444</v>
      </c>
      <c r="G743" s="155">
        <f t="shared" ca="1" si="229"/>
        <v>1.05818266039696</v>
      </c>
      <c r="H743" s="155">
        <f t="shared" ca="1" si="230"/>
        <v>1.0117227600000001</v>
      </c>
      <c r="I743" s="154">
        <f t="shared" si="220"/>
        <v>1.7999999999999999E-2</v>
      </c>
      <c r="J743" s="156">
        <f t="shared" si="221"/>
        <v>44179</v>
      </c>
      <c r="K743" s="157">
        <f t="shared" si="222"/>
        <v>122</v>
      </c>
      <c r="L743" s="158">
        <f t="shared" si="223"/>
        <v>123</v>
      </c>
      <c r="M743" s="159">
        <f t="shared" si="213"/>
        <v>1.0087455999999999</v>
      </c>
      <c r="N743" s="159">
        <f t="shared" ca="1" si="214"/>
        <v>1.020570883</v>
      </c>
      <c r="O743" s="158">
        <f t="shared" si="224"/>
        <v>0</v>
      </c>
      <c r="P743" s="155">
        <f t="shared" ca="1" si="215"/>
        <v>18422.871397139999</v>
      </c>
      <c r="Q743" s="160">
        <f t="shared" si="216"/>
        <v>0</v>
      </c>
      <c r="R743" s="155">
        <f t="shared" si="217"/>
        <v>0</v>
      </c>
      <c r="S743" s="161" t="str">
        <f t="shared" si="225"/>
        <v>A+J=</v>
      </c>
      <c r="T743" s="156">
        <f t="shared" si="226"/>
        <v>44361</v>
      </c>
      <c r="U743" s="35"/>
      <c r="V743" s="35"/>
      <c r="W743" s="35"/>
      <c r="Y743" s="35"/>
      <c r="Z743" s="38"/>
      <c r="AA743" s="35"/>
      <c r="AB743" s="35"/>
      <c r="AC743" s="35"/>
      <c r="AD743" s="35"/>
      <c r="AE743" s="35"/>
      <c r="AF743" s="36"/>
      <c r="AG743" s="35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</row>
    <row r="744" spans="1:148" ht="12.75" x14ac:dyDescent="0.2">
      <c r="A744" s="151">
        <f t="shared" si="218"/>
        <v>44361</v>
      </c>
      <c r="B744" s="152">
        <f t="shared" ca="1" si="227"/>
        <v>914002.87139713997</v>
      </c>
      <c r="C744" s="153">
        <f t="shared" si="219"/>
        <v>895580</v>
      </c>
      <c r="D744" s="154">
        <f ca="1">IF(A744&lt;$B$1,VLOOKUP(A744,[1]DI!$A$4:$B$15000,2,FALSE),0)</f>
        <v>3.4000000000000002E-2</v>
      </c>
      <c r="E744" s="155">
        <f t="shared" ca="1" si="228"/>
        <v>1.00013269</v>
      </c>
      <c r="F744" s="155">
        <f ca="1">(TRUNC(PRODUCT($E$12:$E743),16))</f>
        <v>1.07058748618444</v>
      </c>
      <c r="G744" s="155">
        <f t="shared" ca="1" si="229"/>
        <v>1.05818266039696</v>
      </c>
      <c r="H744" s="155">
        <f t="shared" ca="1" si="230"/>
        <v>1.0117227600000001</v>
      </c>
      <c r="I744" s="154">
        <f t="shared" si="220"/>
        <v>1.7999999999999999E-2</v>
      </c>
      <c r="J744" s="156">
        <f t="shared" si="221"/>
        <v>44179</v>
      </c>
      <c r="K744" s="157">
        <f t="shared" si="222"/>
        <v>123</v>
      </c>
      <c r="L744" s="158">
        <f t="shared" si="223"/>
        <v>123</v>
      </c>
      <c r="M744" s="159">
        <f t="shared" si="213"/>
        <v>1.0087455999999999</v>
      </c>
      <c r="N744" s="159">
        <f t="shared" ca="1" si="214"/>
        <v>1.020570883</v>
      </c>
      <c r="O744" s="158">
        <f t="shared" si="224"/>
        <v>4</v>
      </c>
      <c r="P744" s="155">
        <f t="shared" ca="1" si="215"/>
        <v>18422.871397139999</v>
      </c>
      <c r="Q744" s="160">
        <f t="shared" si="216"/>
        <v>5.1740000000000001E-2</v>
      </c>
      <c r="R744" s="155">
        <f t="shared" si="217"/>
        <v>51740</v>
      </c>
      <c r="S744" s="161" t="str">
        <f t="shared" si="225"/>
        <v>A+J=</v>
      </c>
      <c r="T744" s="156">
        <f t="shared" si="226"/>
        <v>44361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ht="12.75" x14ac:dyDescent="0.2">
      <c r="A745" s="151">
        <f t="shared" si="218"/>
        <v>44362</v>
      </c>
      <c r="B745" s="152">
        <f t="shared" ca="1" si="227"/>
        <v>844011.7172208</v>
      </c>
      <c r="C745" s="153">
        <f t="shared" si="219"/>
        <v>843840</v>
      </c>
      <c r="D745" s="154">
        <f ca="1">IF(A745&lt;$B$1,VLOOKUP(A745,[1]DI!$A$4:$B$15000,2,FALSE),0)</f>
        <v>3.4000000000000002E-2</v>
      </c>
      <c r="E745" s="155">
        <f t="shared" ca="1" si="228"/>
        <v>1.00013269</v>
      </c>
      <c r="F745" s="155">
        <f ca="1">(TRUNC(PRODUCT($E$12:$E744),16))</f>
        <v>1.0707295424379799</v>
      </c>
      <c r="G745" s="155">
        <f t="shared" ca="1" si="229"/>
        <v>1.07058748618444</v>
      </c>
      <c r="H745" s="155">
        <f t="shared" ca="1" si="230"/>
        <v>1.00013269</v>
      </c>
      <c r="I745" s="154">
        <f t="shared" si="220"/>
        <v>1.7999999999999999E-2</v>
      </c>
      <c r="J745" s="156">
        <f t="shared" si="221"/>
        <v>44361</v>
      </c>
      <c r="K745" s="157">
        <f t="shared" si="222"/>
        <v>1</v>
      </c>
      <c r="L745" s="158">
        <f t="shared" si="223"/>
        <v>1</v>
      </c>
      <c r="M745" s="159">
        <f t="shared" si="213"/>
        <v>1.0000707959999999</v>
      </c>
      <c r="N745" s="159">
        <f t="shared" ca="1" si="214"/>
        <v>1.0002034950000001</v>
      </c>
      <c r="O745" s="158">
        <f t="shared" si="224"/>
        <v>0</v>
      </c>
      <c r="P745" s="155">
        <f t="shared" ca="1" si="215"/>
        <v>171.71722080000001</v>
      </c>
      <c r="Q745" s="160">
        <f t="shared" si="216"/>
        <v>0</v>
      </c>
      <c r="R745" s="155">
        <f t="shared" si="217"/>
        <v>0</v>
      </c>
      <c r="S745" s="161" t="str">
        <f t="shared" si="225"/>
        <v>A+J=</v>
      </c>
      <c r="T745" s="156">
        <f t="shared" si="226"/>
        <v>44543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ht="12.75" x14ac:dyDescent="0.2">
      <c r="A746" s="151">
        <f t="shared" si="218"/>
        <v>44363</v>
      </c>
      <c r="B746" s="152">
        <f t="shared" ca="1" si="227"/>
        <v>844183.47241439996</v>
      </c>
      <c r="C746" s="153">
        <f t="shared" si="219"/>
        <v>843840</v>
      </c>
      <c r="D746" s="154">
        <f ca="1">IF(A746&lt;$B$1,VLOOKUP(A746,[1]DI!$A$4:$B$15000,2,FALSE),0)</f>
        <v>3.4000000000000002E-2</v>
      </c>
      <c r="E746" s="155">
        <f t="shared" ca="1" si="228"/>
        <v>1.00013269</v>
      </c>
      <c r="F746" s="155">
        <f ca="1">(TRUNC(PRODUCT($E$12:$E745),16))</f>
        <v>1.07087161754097</v>
      </c>
      <c r="G746" s="155">
        <f t="shared" ca="1" si="229"/>
        <v>1.07058748618444</v>
      </c>
      <c r="H746" s="155">
        <f t="shared" ca="1" si="230"/>
        <v>1.0002654</v>
      </c>
      <c r="I746" s="154">
        <f t="shared" si="220"/>
        <v>1.7999999999999999E-2</v>
      </c>
      <c r="J746" s="156">
        <f t="shared" si="221"/>
        <v>44361</v>
      </c>
      <c r="K746" s="157">
        <f t="shared" si="222"/>
        <v>2</v>
      </c>
      <c r="L746" s="158">
        <f t="shared" si="223"/>
        <v>2</v>
      </c>
      <c r="M746" s="159">
        <f t="shared" si="213"/>
        <v>1.000141597</v>
      </c>
      <c r="N746" s="159">
        <f t="shared" ca="1" si="214"/>
        <v>1.0004070350000001</v>
      </c>
      <c r="O746" s="158">
        <f t="shared" si="224"/>
        <v>0</v>
      </c>
      <c r="P746" s="155">
        <f t="shared" ca="1" si="215"/>
        <v>343.47241439999999</v>
      </c>
      <c r="Q746" s="160">
        <f t="shared" si="216"/>
        <v>0</v>
      </c>
      <c r="R746" s="155">
        <f t="shared" si="217"/>
        <v>0</v>
      </c>
      <c r="S746" s="161" t="str">
        <f t="shared" si="225"/>
        <v>A+J=</v>
      </c>
      <c r="T746" s="156">
        <f t="shared" si="226"/>
        <v>44543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ht="12.75" x14ac:dyDescent="0.2">
      <c r="A747" s="151">
        <f t="shared" si="218"/>
        <v>44364</v>
      </c>
      <c r="B747" s="152">
        <f t="shared" ca="1" si="227"/>
        <v>844355.25545470999</v>
      </c>
      <c r="C747" s="153">
        <f t="shared" si="219"/>
        <v>843840</v>
      </c>
      <c r="D747" s="154">
        <f ca="1">IF(A747&lt;$B$1,VLOOKUP(A747,[1]DI!$A$4:$B$15000,2,FALSE),0)</f>
        <v>4.1500000000000002E-2</v>
      </c>
      <c r="E747" s="155">
        <f t="shared" ca="1" si="228"/>
        <v>1.00016137</v>
      </c>
      <c r="F747" s="155">
        <f ca="1">(TRUNC(PRODUCT($E$12:$E746),16))</f>
        <v>1.0710137114959</v>
      </c>
      <c r="G747" s="155">
        <f t="shared" ca="1" si="229"/>
        <v>1.07058748618444</v>
      </c>
      <c r="H747" s="155">
        <f t="shared" ca="1" si="230"/>
        <v>1.0003981200000001</v>
      </c>
      <c r="I747" s="154">
        <f t="shared" si="220"/>
        <v>1.7999999999999999E-2</v>
      </c>
      <c r="J747" s="156">
        <f t="shared" si="221"/>
        <v>44361</v>
      </c>
      <c r="K747" s="157">
        <f t="shared" si="222"/>
        <v>3</v>
      </c>
      <c r="L747" s="158">
        <f t="shared" si="223"/>
        <v>3</v>
      </c>
      <c r="M747" s="159">
        <f t="shared" si="213"/>
        <v>1.0002124029999999</v>
      </c>
      <c r="N747" s="159">
        <f t="shared" ca="1" si="214"/>
        <v>1.0006106079999999</v>
      </c>
      <c r="O747" s="158">
        <f t="shared" si="224"/>
        <v>0</v>
      </c>
      <c r="P747" s="155">
        <f t="shared" ca="1" si="215"/>
        <v>515.25545470999998</v>
      </c>
      <c r="Q747" s="160">
        <f t="shared" si="216"/>
        <v>0</v>
      </c>
      <c r="R747" s="155">
        <f t="shared" si="217"/>
        <v>0</v>
      </c>
      <c r="S747" s="161" t="str">
        <f t="shared" si="225"/>
        <v>A+J=</v>
      </c>
      <c r="T747" s="156">
        <f t="shared" si="226"/>
        <v>44543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ht="12.75" x14ac:dyDescent="0.2">
      <c r="A748" s="151">
        <f t="shared" si="218"/>
        <v>44365</v>
      </c>
      <c r="B748" s="152">
        <f t="shared" ca="1" si="227"/>
        <v>844551.29889503005</v>
      </c>
      <c r="C748" s="153">
        <f t="shared" si="219"/>
        <v>843840</v>
      </c>
      <c r="D748" s="154">
        <f ca="1">IF(A748&lt;$B$1,VLOOKUP(A748,[1]DI!$A$4:$B$15000,2,FALSE),0)</f>
        <v>4.1500000000000002E-2</v>
      </c>
      <c r="E748" s="155">
        <f t="shared" ca="1" si="228"/>
        <v>1.00016137</v>
      </c>
      <c r="F748" s="155">
        <f ca="1">(TRUNC(PRODUCT($E$12:$E747),16))</f>
        <v>1.07118654097852</v>
      </c>
      <c r="G748" s="155">
        <f t="shared" ca="1" si="229"/>
        <v>1.07058748618444</v>
      </c>
      <c r="H748" s="155">
        <f t="shared" ca="1" si="230"/>
        <v>1.0005595599999999</v>
      </c>
      <c r="I748" s="154">
        <f t="shared" si="220"/>
        <v>1.7999999999999999E-2</v>
      </c>
      <c r="J748" s="156">
        <f t="shared" si="221"/>
        <v>44361</v>
      </c>
      <c r="K748" s="157">
        <f t="shared" si="222"/>
        <v>4</v>
      </c>
      <c r="L748" s="158">
        <f t="shared" si="223"/>
        <v>4</v>
      </c>
      <c r="M748" s="159">
        <f t="shared" si="213"/>
        <v>1.0002832129999999</v>
      </c>
      <c r="N748" s="159">
        <f t="shared" ca="1" si="214"/>
        <v>1.000842931</v>
      </c>
      <c r="O748" s="158">
        <f t="shared" si="224"/>
        <v>0</v>
      </c>
      <c r="P748" s="155">
        <f t="shared" ca="1" si="215"/>
        <v>711.29889503000004</v>
      </c>
      <c r="Q748" s="160">
        <f t="shared" si="216"/>
        <v>0</v>
      </c>
      <c r="R748" s="155">
        <f t="shared" si="217"/>
        <v>0</v>
      </c>
      <c r="S748" s="161" t="str">
        <f t="shared" si="225"/>
        <v>A+J=</v>
      </c>
      <c r="T748" s="156">
        <f t="shared" si="226"/>
        <v>44543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ht="12.75" x14ac:dyDescent="0.2">
      <c r="A749" s="151">
        <f t="shared" si="218"/>
        <v>44366</v>
      </c>
      <c r="B749" s="152">
        <f t="shared" ca="1" si="227"/>
        <v>844747.38452734996</v>
      </c>
      <c r="C749" s="153">
        <f t="shared" si="219"/>
        <v>843840</v>
      </c>
      <c r="D749" s="154">
        <f ca="1">IF(A749&lt;$B$1,VLOOKUP(A749,[1]DI!$A$4:$B$15000,2,FALSE),0)</f>
        <v>0</v>
      </c>
      <c r="E749" s="155">
        <f t="shared" ca="1" si="228"/>
        <v>1</v>
      </c>
      <c r="F749" s="155">
        <f ca="1">(TRUNC(PRODUCT($E$12:$E748),16))</f>
        <v>1.07135939835064</v>
      </c>
      <c r="G749" s="155">
        <f t="shared" ca="1" si="229"/>
        <v>1.07058748618444</v>
      </c>
      <c r="H749" s="155">
        <f t="shared" ca="1" si="230"/>
        <v>1.0007210200000001</v>
      </c>
      <c r="I749" s="154">
        <f t="shared" si="220"/>
        <v>1.7999999999999999E-2</v>
      </c>
      <c r="J749" s="156">
        <f t="shared" si="221"/>
        <v>44361</v>
      </c>
      <c r="K749" s="157">
        <f t="shared" si="222"/>
        <v>4</v>
      </c>
      <c r="L749" s="158">
        <f t="shared" si="223"/>
        <v>5</v>
      </c>
      <c r="M749" s="159">
        <f t="shared" si="213"/>
        <v>1.0003540289999999</v>
      </c>
      <c r="N749" s="159">
        <f t="shared" ca="1" si="214"/>
        <v>1.001075304</v>
      </c>
      <c r="O749" s="158">
        <f t="shared" si="224"/>
        <v>0</v>
      </c>
      <c r="P749" s="155">
        <f t="shared" ca="1" si="215"/>
        <v>907.38452734999998</v>
      </c>
      <c r="Q749" s="160">
        <f t="shared" si="216"/>
        <v>0</v>
      </c>
      <c r="R749" s="155">
        <f t="shared" si="217"/>
        <v>0</v>
      </c>
      <c r="S749" s="161" t="str">
        <f t="shared" si="225"/>
        <v>A+J=</v>
      </c>
      <c r="T749" s="156">
        <f t="shared" si="226"/>
        <v>44543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ht="12.75" x14ac:dyDescent="0.2">
      <c r="A750" s="151">
        <f t="shared" si="218"/>
        <v>44367</v>
      </c>
      <c r="B750" s="152">
        <f t="shared" ca="1" si="227"/>
        <v>844747.38452734996</v>
      </c>
      <c r="C750" s="153">
        <f t="shared" si="219"/>
        <v>843840</v>
      </c>
      <c r="D750" s="154">
        <f ca="1">IF(A750&lt;$B$1,VLOOKUP(A750,[1]DI!$A$4:$B$15000,2,FALSE),0)</f>
        <v>0</v>
      </c>
      <c r="E750" s="155">
        <f t="shared" ca="1" si="228"/>
        <v>1</v>
      </c>
      <c r="F750" s="155">
        <f ca="1">(TRUNC(PRODUCT($E$12:$E749),16))</f>
        <v>1.07135939835064</v>
      </c>
      <c r="G750" s="155">
        <f t="shared" ca="1" si="229"/>
        <v>1.07058748618444</v>
      </c>
      <c r="H750" s="155">
        <f t="shared" ca="1" si="230"/>
        <v>1.0007210200000001</v>
      </c>
      <c r="I750" s="154">
        <f t="shared" si="220"/>
        <v>1.7999999999999999E-2</v>
      </c>
      <c r="J750" s="156">
        <f t="shared" si="221"/>
        <v>44361</v>
      </c>
      <c r="K750" s="157">
        <f t="shared" si="222"/>
        <v>4</v>
      </c>
      <c r="L750" s="158">
        <f t="shared" si="223"/>
        <v>5</v>
      </c>
      <c r="M750" s="159">
        <f t="shared" si="213"/>
        <v>1.0003540289999999</v>
      </c>
      <c r="N750" s="159">
        <f t="shared" ca="1" si="214"/>
        <v>1.001075304</v>
      </c>
      <c r="O750" s="158">
        <f t="shared" si="224"/>
        <v>0</v>
      </c>
      <c r="P750" s="155">
        <f t="shared" ca="1" si="215"/>
        <v>907.38452734999998</v>
      </c>
      <c r="Q750" s="160">
        <f t="shared" si="216"/>
        <v>0</v>
      </c>
      <c r="R750" s="155">
        <f t="shared" si="217"/>
        <v>0</v>
      </c>
      <c r="S750" s="161" t="str">
        <f t="shared" si="225"/>
        <v>A+J=</v>
      </c>
      <c r="T750" s="156">
        <f t="shared" si="226"/>
        <v>44543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ht="12.75" x14ac:dyDescent="0.2">
      <c r="A751" s="151">
        <f t="shared" si="218"/>
        <v>44368</v>
      </c>
      <c r="B751" s="152">
        <f t="shared" ca="1" si="227"/>
        <v>844747.38452734996</v>
      </c>
      <c r="C751" s="153">
        <f t="shared" si="219"/>
        <v>843840</v>
      </c>
      <c r="D751" s="154">
        <f ca="1">IF(A751&lt;$B$1,VLOOKUP(A751,[1]DI!$A$4:$B$15000,2,FALSE),0)</f>
        <v>4.1500000000000002E-2</v>
      </c>
      <c r="E751" s="155">
        <f t="shared" ca="1" si="228"/>
        <v>1.00016137</v>
      </c>
      <c r="F751" s="155">
        <f ca="1">(TRUNC(PRODUCT($E$12:$E750),16))</f>
        <v>1.07135939835064</v>
      </c>
      <c r="G751" s="155">
        <f t="shared" ca="1" si="229"/>
        <v>1.07058748618444</v>
      </c>
      <c r="H751" s="155">
        <f t="shared" ca="1" si="230"/>
        <v>1.0007210200000001</v>
      </c>
      <c r="I751" s="154">
        <f t="shared" si="220"/>
        <v>1.7999999999999999E-2</v>
      </c>
      <c r="J751" s="156">
        <f t="shared" si="221"/>
        <v>44361</v>
      </c>
      <c r="K751" s="157">
        <f t="shared" si="222"/>
        <v>5</v>
      </c>
      <c r="L751" s="158">
        <f t="shared" si="223"/>
        <v>5</v>
      </c>
      <c r="M751" s="159">
        <f t="shared" si="213"/>
        <v>1.0003540289999999</v>
      </c>
      <c r="N751" s="159">
        <f t="shared" ca="1" si="214"/>
        <v>1.001075304</v>
      </c>
      <c r="O751" s="158">
        <f t="shared" si="224"/>
        <v>0</v>
      </c>
      <c r="P751" s="155">
        <f t="shared" ca="1" si="215"/>
        <v>907.38452734999998</v>
      </c>
      <c r="Q751" s="160">
        <f t="shared" si="216"/>
        <v>0</v>
      </c>
      <c r="R751" s="155">
        <f t="shared" si="217"/>
        <v>0</v>
      </c>
      <c r="S751" s="161" t="str">
        <f t="shared" si="225"/>
        <v>A+J=</v>
      </c>
      <c r="T751" s="156">
        <f t="shared" si="226"/>
        <v>44543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ht="12.75" x14ac:dyDescent="0.2">
      <c r="A752" s="151">
        <f t="shared" si="218"/>
        <v>44369</v>
      </c>
      <c r="B752" s="152">
        <f t="shared" ca="1" si="227"/>
        <v>844943.51066399005</v>
      </c>
      <c r="C752" s="153">
        <f t="shared" si="219"/>
        <v>843840</v>
      </c>
      <c r="D752" s="154">
        <f ca="1">IF(A752&lt;$B$1,VLOOKUP(A752,[1]DI!$A$4:$B$15000,2,FALSE),0)</f>
        <v>4.1500000000000002E-2</v>
      </c>
      <c r="E752" s="155">
        <f t="shared" ca="1" si="228"/>
        <v>1.00016137</v>
      </c>
      <c r="F752" s="155">
        <f ca="1">(TRUNC(PRODUCT($E$12:$E751),16))</f>
        <v>1.07153228361675</v>
      </c>
      <c r="G752" s="155">
        <f t="shared" ca="1" si="229"/>
        <v>1.07058748618444</v>
      </c>
      <c r="H752" s="155">
        <f t="shared" ca="1" si="230"/>
        <v>1.0008824999999999</v>
      </c>
      <c r="I752" s="154">
        <f t="shared" si="220"/>
        <v>1.7999999999999999E-2</v>
      </c>
      <c r="J752" s="156">
        <f t="shared" si="221"/>
        <v>44361</v>
      </c>
      <c r="K752" s="157">
        <f t="shared" si="222"/>
        <v>6</v>
      </c>
      <c r="L752" s="158">
        <f t="shared" si="223"/>
        <v>6</v>
      </c>
      <c r="M752" s="159">
        <f t="shared" si="213"/>
        <v>1.0004248499999999</v>
      </c>
      <c r="N752" s="159">
        <f t="shared" ca="1" si="214"/>
        <v>1.001307725</v>
      </c>
      <c r="O752" s="158">
        <f t="shared" si="224"/>
        <v>0</v>
      </c>
      <c r="P752" s="155">
        <f t="shared" ca="1" si="215"/>
        <v>1103.51066399</v>
      </c>
      <c r="Q752" s="160">
        <f t="shared" si="216"/>
        <v>0</v>
      </c>
      <c r="R752" s="155">
        <f t="shared" si="217"/>
        <v>0</v>
      </c>
      <c r="S752" s="161" t="str">
        <f t="shared" si="225"/>
        <v>A+J=</v>
      </c>
      <c r="T752" s="156">
        <f t="shared" si="226"/>
        <v>44543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ht="12.75" x14ac:dyDescent="0.2">
      <c r="A753" s="151">
        <f t="shared" si="218"/>
        <v>44370</v>
      </c>
      <c r="B753" s="152">
        <f t="shared" ca="1" si="227"/>
        <v>845139.69333790999</v>
      </c>
      <c r="C753" s="153">
        <f t="shared" si="219"/>
        <v>843840</v>
      </c>
      <c r="D753" s="154">
        <f ca="1">IF(A753&lt;$B$1,VLOOKUP(A753,[1]DI!$A$4:$B$15000,2,FALSE),0)</f>
        <v>4.1500000000000002E-2</v>
      </c>
      <c r="E753" s="155">
        <f t="shared" ca="1" si="228"/>
        <v>1.00016137</v>
      </c>
      <c r="F753" s="155">
        <f ca="1">(TRUNC(PRODUCT($E$12:$E752),16))</f>
        <v>1.07170519678136</v>
      </c>
      <c r="G753" s="155">
        <f t="shared" ca="1" si="229"/>
        <v>1.07058748618444</v>
      </c>
      <c r="H753" s="155">
        <f t="shared" ca="1" si="230"/>
        <v>1.0010440199999999</v>
      </c>
      <c r="I753" s="154">
        <f t="shared" si="220"/>
        <v>1.7999999999999999E-2</v>
      </c>
      <c r="J753" s="156">
        <f t="shared" si="221"/>
        <v>44361</v>
      </c>
      <c r="K753" s="157">
        <f t="shared" si="222"/>
        <v>7</v>
      </c>
      <c r="L753" s="158">
        <f t="shared" si="223"/>
        <v>7</v>
      </c>
      <c r="M753" s="159">
        <f t="shared" si="213"/>
        <v>1.0004956759999999</v>
      </c>
      <c r="N753" s="159">
        <f t="shared" ca="1" si="214"/>
        <v>1.001540213</v>
      </c>
      <c r="O753" s="158">
        <f t="shared" si="224"/>
        <v>0</v>
      </c>
      <c r="P753" s="155">
        <f t="shared" ca="1" si="215"/>
        <v>1299.6933379100001</v>
      </c>
      <c r="Q753" s="160">
        <f t="shared" si="216"/>
        <v>0</v>
      </c>
      <c r="R753" s="155">
        <f t="shared" si="217"/>
        <v>0</v>
      </c>
      <c r="S753" s="161" t="str">
        <f t="shared" si="225"/>
        <v>A+J=</v>
      </c>
      <c r="T753" s="156">
        <f t="shared" si="226"/>
        <v>44543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ht="12.75" x14ac:dyDescent="0.2">
      <c r="A754" s="151">
        <f t="shared" si="218"/>
        <v>44371</v>
      </c>
      <c r="B754" s="152">
        <f t="shared" ca="1" si="227"/>
        <v>845335.90892159997</v>
      </c>
      <c r="C754" s="153">
        <f t="shared" si="219"/>
        <v>843840</v>
      </c>
      <c r="D754" s="154">
        <f ca="1">IF(A754&lt;$B$1,VLOOKUP(A754,[1]DI!$A$4:$B$15000,2,FALSE),0)</f>
        <v>4.1500000000000002E-2</v>
      </c>
      <c r="E754" s="155">
        <f t="shared" ca="1" si="228"/>
        <v>1.00016137</v>
      </c>
      <c r="F754" s="155">
        <f ca="1">(TRUNC(PRODUCT($E$12:$E753),16))</f>
        <v>1.0718781378489699</v>
      </c>
      <c r="G754" s="155">
        <f t="shared" ca="1" si="229"/>
        <v>1.07058748618444</v>
      </c>
      <c r="H754" s="155">
        <f t="shared" ca="1" si="230"/>
        <v>1.0012055500000001</v>
      </c>
      <c r="I754" s="154">
        <f t="shared" si="220"/>
        <v>1.7999999999999999E-2</v>
      </c>
      <c r="J754" s="156">
        <f t="shared" si="221"/>
        <v>44361</v>
      </c>
      <c r="K754" s="157">
        <f t="shared" si="222"/>
        <v>8</v>
      </c>
      <c r="L754" s="158">
        <f t="shared" si="223"/>
        <v>8</v>
      </c>
      <c r="M754" s="159">
        <f t="shared" si="213"/>
        <v>1.000566507</v>
      </c>
      <c r="N754" s="159">
        <f t="shared" ca="1" si="214"/>
        <v>1.0017727400000001</v>
      </c>
      <c r="O754" s="158">
        <f t="shared" si="224"/>
        <v>0</v>
      </c>
      <c r="P754" s="155">
        <f t="shared" ca="1" si="215"/>
        <v>1495.9089216</v>
      </c>
      <c r="Q754" s="160">
        <f t="shared" si="216"/>
        <v>0</v>
      </c>
      <c r="R754" s="155">
        <f t="shared" si="217"/>
        <v>0</v>
      </c>
      <c r="S754" s="161" t="str">
        <f t="shared" si="225"/>
        <v>A+J=</v>
      </c>
      <c r="T754" s="156">
        <f t="shared" si="226"/>
        <v>44543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ht="12.75" x14ac:dyDescent="0.2">
      <c r="A755" s="151">
        <f t="shared" si="218"/>
        <v>44372</v>
      </c>
      <c r="B755" s="152">
        <f t="shared" ca="1" si="227"/>
        <v>845532.18104255002</v>
      </c>
      <c r="C755" s="153">
        <f t="shared" si="219"/>
        <v>843840</v>
      </c>
      <c r="D755" s="154">
        <f ca="1">IF(A755&lt;$B$1,VLOOKUP(A755,[1]DI!$A$4:$B$15000,2,FALSE),0)</f>
        <v>4.1500000000000002E-2</v>
      </c>
      <c r="E755" s="155">
        <f t="shared" ca="1" si="228"/>
        <v>1.00016137</v>
      </c>
      <c r="F755" s="155">
        <f ca="1">(TRUNC(PRODUCT($E$12:$E754),16))</f>
        <v>1.0720511068240699</v>
      </c>
      <c r="G755" s="155">
        <f t="shared" ca="1" si="229"/>
        <v>1.07058748618444</v>
      </c>
      <c r="H755" s="155">
        <f t="shared" ca="1" si="230"/>
        <v>1.0013671200000001</v>
      </c>
      <c r="I755" s="154">
        <f t="shared" si="220"/>
        <v>1.7999999999999999E-2</v>
      </c>
      <c r="J755" s="156">
        <f t="shared" si="221"/>
        <v>44361</v>
      </c>
      <c r="K755" s="157">
        <f t="shared" si="222"/>
        <v>9</v>
      </c>
      <c r="L755" s="158">
        <f t="shared" si="223"/>
        <v>9</v>
      </c>
      <c r="M755" s="159">
        <f t="shared" si="213"/>
        <v>1.000637343</v>
      </c>
      <c r="N755" s="159">
        <f t="shared" ca="1" si="214"/>
        <v>1.0020053339999999</v>
      </c>
      <c r="O755" s="158">
        <f t="shared" si="224"/>
        <v>0</v>
      </c>
      <c r="P755" s="155">
        <f t="shared" ca="1" si="215"/>
        <v>1692.18104255</v>
      </c>
      <c r="Q755" s="160">
        <f t="shared" si="216"/>
        <v>0</v>
      </c>
      <c r="R755" s="155">
        <f t="shared" si="217"/>
        <v>0</v>
      </c>
      <c r="S755" s="161" t="str">
        <f t="shared" si="225"/>
        <v>A+J=</v>
      </c>
      <c r="T755" s="156">
        <f t="shared" si="226"/>
        <v>44543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ht="12.75" x14ac:dyDescent="0.2">
      <c r="A756" s="151">
        <f t="shared" si="218"/>
        <v>44373</v>
      </c>
      <c r="B756" s="152">
        <f t="shared" ca="1" si="227"/>
        <v>845728.49451167998</v>
      </c>
      <c r="C756" s="153">
        <f t="shared" si="219"/>
        <v>843840</v>
      </c>
      <c r="D756" s="154">
        <f ca="1">IF(A756&lt;$B$1,VLOOKUP(A756,[1]DI!$A$4:$B$15000,2,FALSE),0)</f>
        <v>0</v>
      </c>
      <c r="E756" s="155">
        <f t="shared" ca="1" si="228"/>
        <v>1</v>
      </c>
      <c r="F756" s="155">
        <f ca="1">(TRUNC(PRODUCT($E$12:$E755),16))</f>
        <v>1.0722241037111799</v>
      </c>
      <c r="G756" s="155">
        <f t="shared" ca="1" si="229"/>
        <v>1.07058748618444</v>
      </c>
      <c r="H756" s="155">
        <f t="shared" ca="1" si="230"/>
        <v>1.0015287100000001</v>
      </c>
      <c r="I756" s="154">
        <f t="shared" si="220"/>
        <v>1.7999999999999999E-2</v>
      </c>
      <c r="J756" s="156">
        <f t="shared" si="221"/>
        <v>44361</v>
      </c>
      <c r="K756" s="157">
        <f t="shared" si="222"/>
        <v>9</v>
      </c>
      <c r="L756" s="158">
        <f t="shared" si="223"/>
        <v>10</v>
      </c>
      <c r="M756" s="159">
        <f t="shared" si="213"/>
        <v>1.0007081840000001</v>
      </c>
      <c r="N756" s="159">
        <f t="shared" ca="1" si="214"/>
        <v>1.0022379770000001</v>
      </c>
      <c r="O756" s="158">
        <f t="shared" si="224"/>
        <v>0</v>
      </c>
      <c r="P756" s="155">
        <f t="shared" ca="1" si="215"/>
        <v>1888.49451168</v>
      </c>
      <c r="Q756" s="160">
        <f t="shared" si="216"/>
        <v>0</v>
      </c>
      <c r="R756" s="155">
        <f t="shared" si="217"/>
        <v>0</v>
      </c>
      <c r="S756" s="161" t="str">
        <f t="shared" si="225"/>
        <v>A+J=</v>
      </c>
      <c r="T756" s="156">
        <f t="shared" si="226"/>
        <v>44543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ht="12.75" x14ac:dyDescent="0.2">
      <c r="A757" s="151">
        <f t="shared" si="218"/>
        <v>44374</v>
      </c>
      <c r="B757" s="152">
        <f t="shared" ca="1" si="227"/>
        <v>845728.49451167998</v>
      </c>
      <c r="C757" s="153">
        <f t="shared" si="219"/>
        <v>843840</v>
      </c>
      <c r="D757" s="154">
        <f ca="1">IF(A757&lt;$B$1,VLOOKUP(A757,[1]DI!$A$4:$B$15000,2,FALSE),0)</f>
        <v>0</v>
      </c>
      <c r="E757" s="155">
        <f t="shared" ca="1" si="228"/>
        <v>1</v>
      </c>
      <c r="F757" s="155">
        <f ca="1">(TRUNC(PRODUCT($E$12:$E756),16))</f>
        <v>1.0722241037111799</v>
      </c>
      <c r="G757" s="155">
        <f t="shared" ca="1" si="229"/>
        <v>1.07058748618444</v>
      </c>
      <c r="H757" s="155">
        <f t="shared" ca="1" si="230"/>
        <v>1.0015287100000001</v>
      </c>
      <c r="I757" s="154">
        <f t="shared" si="220"/>
        <v>1.7999999999999999E-2</v>
      </c>
      <c r="J757" s="156">
        <f t="shared" si="221"/>
        <v>44361</v>
      </c>
      <c r="K757" s="157">
        <f t="shared" si="222"/>
        <v>9</v>
      </c>
      <c r="L757" s="158">
        <f t="shared" si="223"/>
        <v>10</v>
      </c>
      <c r="M757" s="159">
        <f t="shared" si="213"/>
        <v>1.0007081840000001</v>
      </c>
      <c r="N757" s="159">
        <f t="shared" ca="1" si="214"/>
        <v>1.0022379770000001</v>
      </c>
      <c r="O757" s="158">
        <f t="shared" si="224"/>
        <v>0</v>
      </c>
      <c r="P757" s="155">
        <f t="shared" ca="1" si="215"/>
        <v>1888.49451168</v>
      </c>
      <c r="Q757" s="160">
        <f t="shared" si="216"/>
        <v>0</v>
      </c>
      <c r="R757" s="155">
        <f t="shared" si="217"/>
        <v>0</v>
      </c>
      <c r="S757" s="161" t="str">
        <f t="shared" si="225"/>
        <v>A+J=</v>
      </c>
      <c r="T757" s="156">
        <f t="shared" si="226"/>
        <v>44543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ht="12.75" x14ac:dyDescent="0.2">
      <c r="A758" s="151">
        <f t="shared" si="218"/>
        <v>44375</v>
      </c>
      <c r="B758" s="152">
        <f t="shared" ca="1" si="227"/>
        <v>845728.49451167998</v>
      </c>
      <c r="C758" s="153">
        <f t="shared" si="219"/>
        <v>843840</v>
      </c>
      <c r="D758" s="154">
        <f ca="1">IF(A758&lt;$B$1,VLOOKUP(A758,[1]DI!$A$4:$B$15000,2,FALSE),0)</f>
        <v>4.1500000000000002E-2</v>
      </c>
      <c r="E758" s="155">
        <f t="shared" ca="1" si="228"/>
        <v>1.00016137</v>
      </c>
      <c r="F758" s="155">
        <f ca="1">(TRUNC(PRODUCT($E$12:$E757),16))</f>
        <v>1.0722241037111799</v>
      </c>
      <c r="G758" s="155">
        <f t="shared" ca="1" si="229"/>
        <v>1.07058748618444</v>
      </c>
      <c r="H758" s="155">
        <f t="shared" ca="1" si="230"/>
        <v>1.0015287100000001</v>
      </c>
      <c r="I758" s="154">
        <f t="shared" si="220"/>
        <v>1.7999999999999999E-2</v>
      </c>
      <c r="J758" s="156">
        <f t="shared" si="221"/>
        <v>44361</v>
      </c>
      <c r="K758" s="157">
        <f t="shared" si="222"/>
        <v>10</v>
      </c>
      <c r="L758" s="158">
        <f t="shared" si="223"/>
        <v>10</v>
      </c>
      <c r="M758" s="159">
        <f t="shared" si="213"/>
        <v>1.0007081840000001</v>
      </c>
      <c r="N758" s="159">
        <f t="shared" ca="1" si="214"/>
        <v>1.0022379770000001</v>
      </c>
      <c r="O758" s="158">
        <f t="shared" si="224"/>
        <v>0</v>
      </c>
      <c r="P758" s="155">
        <f t="shared" ca="1" si="215"/>
        <v>1888.49451168</v>
      </c>
      <c r="Q758" s="160">
        <f t="shared" si="216"/>
        <v>0</v>
      </c>
      <c r="R758" s="155">
        <f t="shared" si="217"/>
        <v>0</v>
      </c>
      <c r="S758" s="161" t="str">
        <f t="shared" si="225"/>
        <v>A+J=</v>
      </c>
      <c r="T758" s="156">
        <f t="shared" si="226"/>
        <v>44543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ht="12.75" x14ac:dyDescent="0.2">
      <c r="A759" s="151">
        <f t="shared" si="218"/>
        <v>44376</v>
      </c>
      <c r="B759" s="152">
        <f t="shared" ca="1" si="227"/>
        <v>845924.85607968003</v>
      </c>
      <c r="C759" s="153">
        <f t="shared" si="219"/>
        <v>843840</v>
      </c>
      <c r="D759" s="154">
        <f ca="1">IF(A759&lt;$B$1,VLOOKUP(A759,[1]DI!$A$4:$B$15000,2,FALSE),0)</f>
        <v>4.1500000000000002E-2</v>
      </c>
      <c r="E759" s="155">
        <f t="shared" ca="1" si="228"/>
        <v>1.00016137</v>
      </c>
      <c r="F759" s="155">
        <f ca="1">(TRUNC(PRODUCT($E$12:$E758),16))</f>
        <v>1.0723971285148</v>
      </c>
      <c r="G759" s="155">
        <f t="shared" ca="1" si="229"/>
        <v>1.07058748618444</v>
      </c>
      <c r="H759" s="155">
        <f t="shared" ca="1" si="230"/>
        <v>1.00169033</v>
      </c>
      <c r="I759" s="154">
        <f t="shared" si="220"/>
        <v>1.7999999999999999E-2</v>
      </c>
      <c r="J759" s="156">
        <f t="shared" si="221"/>
        <v>44361</v>
      </c>
      <c r="K759" s="157">
        <f t="shared" si="222"/>
        <v>11</v>
      </c>
      <c r="L759" s="158">
        <f t="shared" si="223"/>
        <v>11</v>
      </c>
      <c r="M759" s="159">
        <f t="shared" si="213"/>
        <v>1.0007790299999999</v>
      </c>
      <c r="N759" s="159">
        <f t="shared" ca="1" si="214"/>
        <v>1.002470677</v>
      </c>
      <c r="O759" s="158">
        <f t="shared" si="224"/>
        <v>0</v>
      </c>
      <c r="P759" s="155">
        <f t="shared" ca="1" si="215"/>
        <v>2084.8560796800002</v>
      </c>
      <c r="Q759" s="160">
        <f t="shared" si="216"/>
        <v>0</v>
      </c>
      <c r="R759" s="155">
        <f t="shared" si="217"/>
        <v>0</v>
      </c>
      <c r="S759" s="161" t="str">
        <f t="shared" si="225"/>
        <v>A+J=</v>
      </c>
      <c r="T759" s="156">
        <f t="shared" si="226"/>
        <v>44543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ht="12.75" x14ac:dyDescent="0.2">
      <c r="A760" s="151">
        <f t="shared" si="218"/>
        <v>44377</v>
      </c>
      <c r="B760" s="152">
        <f t="shared" ca="1" si="227"/>
        <v>846121.25815199001</v>
      </c>
      <c r="C760" s="153">
        <f t="shared" si="219"/>
        <v>843840</v>
      </c>
      <c r="D760" s="154">
        <f ca="1">IF(A760&lt;$B$1,VLOOKUP(A760,[1]DI!$A$4:$B$15000,2,FALSE),0)</f>
        <v>4.1500000000000002E-2</v>
      </c>
      <c r="E760" s="155">
        <f t="shared" ca="1" si="228"/>
        <v>1.00016137</v>
      </c>
      <c r="F760" s="155">
        <f ca="1">(TRUNC(PRODUCT($E$12:$E759),16))</f>
        <v>1.0725701812394199</v>
      </c>
      <c r="G760" s="155">
        <f t="shared" ca="1" si="229"/>
        <v>1.07058748618444</v>
      </c>
      <c r="H760" s="155">
        <f t="shared" ca="1" si="230"/>
        <v>1.0018519699999999</v>
      </c>
      <c r="I760" s="154">
        <f t="shared" si="220"/>
        <v>1.7999999999999999E-2</v>
      </c>
      <c r="J760" s="156">
        <f t="shared" si="221"/>
        <v>44361</v>
      </c>
      <c r="K760" s="157">
        <f t="shared" si="222"/>
        <v>12</v>
      </c>
      <c r="L760" s="158">
        <f t="shared" si="223"/>
        <v>12</v>
      </c>
      <c r="M760" s="159">
        <f t="shared" si="213"/>
        <v>1.0008498809999999</v>
      </c>
      <c r="N760" s="159">
        <f t="shared" ca="1" si="214"/>
        <v>1.002703425</v>
      </c>
      <c r="O760" s="158">
        <f t="shared" si="224"/>
        <v>0</v>
      </c>
      <c r="P760" s="155">
        <f t="shared" ca="1" si="215"/>
        <v>2281.25815199</v>
      </c>
      <c r="Q760" s="160">
        <f t="shared" si="216"/>
        <v>0</v>
      </c>
      <c r="R760" s="155">
        <f t="shared" si="217"/>
        <v>0</v>
      </c>
      <c r="S760" s="161" t="str">
        <f t="shared" si="225"/>
        <v>A+J=</v>
      </c>
      <c r="T760" s="156">
        <f t="shared" si="226"/>
        <v>44543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ht="12.75" x14ac:dyDescent="0.2">
      <c r="A761" s="151">
        <f t="shared" si="218"/>
        <v>44378</v>
      </c>
      <c r="B761" s="152">
        <f t="shared" ca="1" si="227"/>
        <v>846317.70916703995</v>
      </c>
      <c r="C761" s="153">
        <f t="shared" si="219"/>
        <v>843840</v>
      </c>
      <c r="D761" s="154">
        <f ca="1">IF(A761&lt;$B$1,VLOOKUP(A761,[1]DI!$A$4:$B$15000,2,FALSE),0)</f>
        <v>4.1500000000000002E-2</v>
      </c>
      <c r="E761" s="155">
        <f t="shared" ca="1" si="228"/>
        <v>1.00016137</v>
      </c>
      <c r="F761" s="155">
        <f ca="1">(TRUNC(PRODUCT($E$12:$E760),16))</f>
        <v>1.07274326188957</v>
      </c>
      <c r="G761" s="155">
        <f t="shared" ca="1" si="229"/>
        <v>1.07058748618444</v>
      </c>
      <c r="H761" s="155">
        <f t="shared" ca="1" si="230"/>
        <v>1.0020136399999999</v>
      </c>
      <c r="I761" s="154">
        <f t="shared" si="220"/>
        <v>1.7999999999999999E-2</v>
      </c>
      <c r="J761" s="156">
        <f t="shared" si="221"/>
        <v>44361</v>
      </c>
      <c r="K761" s="157">
        <f t="shared" si="222"/>
        <v>13</v>
      </c>
      <c r="L761" s="158">
        <f t="shared" si="223"/>
        <v>13</v>
      </c>
      <c r="M761" s="159">
        <f t="shared" si="213"/>
        <v>1.0009207369999999</v>
      </c>
      <c r="N761" s="159">
        <f t="shared" ca="1" si="214"/>
        <v>1.0029362310000001</v>
      </c>
      <c r="O761" s="158">
        <f t="shared" si="224"/>
        <v>0</v>
      </c>
      <c r="P761" s="155">
        <f t="shared" ca="1" si="215"/>
        <v>2477.70916704</v>
      </c>
      <c r="Q761" s="160">
        <f t="shared" si="216"/>
        <v>0</v>
      </c>
      <c r="R761" s="155">
        <f t="shared" si="217"/>
        <v>0</v>
      </c>
      <c r="S761" s="161" t="str">
        <f t="shared" si="225"/>
        <v>A+J=</v>
      </c>
      <c r="T761" s="156">
        <f t="shared" si="226"/>
        <v>44543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ht="12.75" x14ac:dyDescent="0.2">
      <c r="A762" s="151">
        <f t="shared" si="218"/>
        <v>44379</v>
      </c>
      <c r="B762" s="152">
        <f t="shared" ca="1" si="227"/>
        <v>846514.20068639005</v>
      </c>
      <c r="C762" s="153">
        <f t="shared" si="219"/>
        <v>843840</v>
      </c>
      <c r="D762" s="154">
        <f ca="1">IF(A762&lt;$B$1,VLOOKUP(A762,[1]DI!$A$4:$B$15000,2,FALSE),0)</f>
        <v>4.1500000000000002E-2</v>
      </c>
      <c r="E762" s="155">
        <f t="shared" ca="1" si="228"/>
        <v>1.00016137</v>
      </c>
      <c r="F762" s="155">
        <f ca="1">(TRUNC(PRODUCT($E$12:$E761),16))</f>
        <v>1.07291637046974</v>
      </c>
      <c r="G762" s="155">
        <f t="shared" ca="1" si="229"/>
        <v>1.07058748618444</v>
      </c>
      <c r="H762" s="155">
        <f t="shared" ca="1" si="230"/>
        <v>1.00217533</v>
      </c>
      <c r="I762" s="154">
        <f t="shared" si="220"/>
        <v>1.7999999999999999E-2</v>
      </c>
      <c r="J762" s="156">
        <f t="shared" si="221"/>
        <v>44361</v>
      </c>
      <c r="K762" s="157">
        <f t="shared" si="222"/>
        <v>14</v>
      </c>
      <c r="L762" s="158">
        <f t="shared" si="223"/>
        <v>14</v>
      </c>
      <c r="M762" s="159">
        <f t="shared" si="213"/>
        <v>1.0009915979999999</v>
      </c>
      <c r="N762" s="159">
        <f t="shared" ca="1" si="214"/>
        <v>1.0031690849999999</v>
      </c>
      <c r="O762" s="158">
        <f t="shared" si="224"/>
        <v>0</v>
      </c>
      <c r="P762" s="155">
        <f t="shared" ca="1" si="215"/>
        <v>2674.2006863900001</v>
      </c>
      <c r="Q762" s="160">
        <f t="shared" si="216"/>
        <v>0</v>
      </c>
      <c r="R762" s="155">
        <f t="shared" si="217"/>
        <v>0</v>
      </c>
      <c r="S762" s="161" t="str">
        <f t="shared" si="225"/>
        <v>A+J=</v>
      </c>
      <c r="T762" s="156">
        <f t="shared" si="226"/>
        <v>44543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ht="12.75" x14ac:dyDescent="0.2">
      <c r="A763" s="151">
        <f t="shared" si="218"/>
        <v>44380</v>
      </c>
      <c r="B763" s="152">
        <f t="shared" ca="1" si="227"/>
        <v>846710.74114847998</v>
      </c>
      <c r="C763" s="153">
        <f t="shared" si="219"/>
        <v>843840</v>
      </c>
      <c r="D763" s="154">
        <f ca="1">IF(A763&lt;$B$1,VLOOKUP(A763,[1]DI!$A$4:$B$15000,2,FALSE),0)</f>
        <v>0</v>
      </c>
      <c r="E763" s="155">
        <f t="shared" ca="1" si="228"/>
        <v>1</v>
      </c>
      <c r="F763" s="155">
        <f ca="1">(TRUNC(PRODUCT($E$12:$E762),16))</f>
        <v>1.0730895069844399</v>
      </c>
      <c r="G763" s="155">
        <f t="shared" ca="1" si="229"/>
        <v>1.07058748618444</v>
      </c>
      <c r="H763" s="155">
        <f t="shared" ca="1" si="230"/>
        <v>1.00233705</v>
      </c>
      <c r="I763" s="154">
        <f t="shared" si="220"/>
        <v>1.7999999999999999E-2</v>
      </c>
      <c r="J763" s="156">
        <f t="shared" si="221"/>
        <v>44361</v>
      </c>
      <c r="K763" s="157">
        <f t="shared" si="222"/>
        <v>14</v>
      </c>
      <c r="L763" s="158">
        <f t="shared" si="223"/>
        <v>15</v>
      </c>
      <c r="M763" s="159">
        <f t="shared" si="213"/>
        <v>1.0010624640000001</v>
      </c>
      <c r="N763" s="159">
        <f t="shared" ca="1" si="214"/>
        <v>1.0034019970000001</v>
      </c>
      <c r="O763" s="158">
        <f t="shared" si="224"/>
        <v>0</v>
      </c>
      <c r="P763" s="155">
        <f t="shared" ca="1" si="215"/>
        <v>2870.74114848</v>
      </c>
      <c r="Q763" s="160">
        <f t="shared" si="216"/>
        <v>0</v>
      </c>
      <c r="R763" s="155">
        <f t="shared" si="217"/>
        <v>0</v>
      </c>
      <c r="S763" s="161" t="str">
        <f t="shared" si="225"/>
        <v>A+J=</v>
      </c>
      <c r="T763" s="156">
        <f t="shared" si="226"/>
        <v>44543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ht="12.75" x14ac:dyDescent="0.2">
      <c r="A764" s="151">
        <f t="shared" si="218"/>
        <v>44381</v>
      </c>
      <c r="B764" s="152">
        <f t="shared" ca="1" si="227"/>
        <v>846710.74114847998</v>
      </c>
      <c r="C764" s="153">
        <f t="shared" si="219"/>
        <v>843840</v>
      </c>
      <c r="D764" s="154">
        <f ca="1">IF(A764&lt;$B$1,VLOOKUP(A764,[1]DI!$A$4:$B$15000,2,FALSE),0)</f>
        <v>0</v>
      </c>
      <c r="E764" s="155">
        <f t="shared" ca="1" si="228"/>
        <v>1</v>
      </c>
      <c r="F764" s="155">
        <f ca="1">(TRUNC(PRODUCT($E$12:$E763),16))</f>
        <v>1.0730895069844399</v>
      </c>
      <c r="G764" s="155">
        <f t="shared" ca="1" si="229"/>
        <v>1.07058748618444</v>
      </c>
      <c r="H764" s="155">
        <f t="shared" ca="1" si="230"/>
        <v>1.00233705</v>
      </c>
      <c r="I764" s="154">
        <f t="shared" si="220"/>
        <v>1.7999999999999999E-2</v>
      </c>
      <c r="J764" s="156">
        <f t="shared" si="221"/>
        <v>44361</v>
      </c>
      <c r="K764" s="157">
        <f t="shared" si="222"/>
        <v>14</v>
      </c>
      <c r="L764" s="158">
        <f t="shared" si="223"/>
        <v>15</v>
      </c>
      <c r="M764" s="159">
        <f t="shared" si="213"/>
        <v>1.0010624640000001</v>
      </c>
      <c r="N764" s="159">
        <f t="shared" ca="1" si="214"/>
        <v>1.0034019970000001</v>
      </c>
      <c r="O764" s="158">
        <f t="shared" si="224"/>
        <v>0</v>
      </c>
      <c r="P764" s="155">
        <f t="shared" ca="1" si="215"/>
        <v>2870.74114848</v>
      </c>
      <c r="Q764" s="160">
        <f t="shared" si="216"/>
        <v>0</v>
      </c>
      <c r="R764" s="155">
        <f t="shared" si="217"/>
        <v>0</v>
      </c>
      <c r="S764" s="161" t="str">
        <f t="shared" si="225"/>
        <v>A+J=</v>
      </c>
      <c r="T764" s="156">
        <f t="shared" si="226"/>
        <v>44543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ht="12.75" x14ac:dyDescent="0.2">
      <c r="A765" s="151">
        <f t="shared" si="218"/>
        <v>44382</v>
      </c>
      <c r="B765" s="152">
        <f t="shared" ca="1" si="227"/>
        <v>846710.74114847998</v>
      </c>
      <c r="C765" s="153">
        <f t="shared" si="219"/>
        <v>843840</v>
      </c>
      <c r="D765" s="154">
        <f ca="1">IF(A765&lt;$B$1,VLOOKUP(A765,[1]DI!$A$4:$B$15000,2,FALSE),0)</f>
        <v>4.1500000000000002E-2</v>
      </c>
      <c r="E765" s="155">
        <f t="shared" ca="1" si="228"/>
        <v>1.00016137</v>
      </c>
      <c r="F765" s="155">
        <f ca="1">(TRUNC(PRODUCT($E$12:$E764),16))</f>
        <v>1.0730895069844399</v>
      </c>
      <c r="G765" s="155">
        <f t="shared" ca="1" si="229"/>
        <v>1.07058748618444</v>
      </c>
      <c r="H765" s="155">
        <f t="shared" ca="1" si="230"/>
        <v>1.00233705</v>
      </c>
      <c r="I765" s="154">
        <f t="shared" si="220"/>
        <v>1.7999999999999999E-2</v>
      </c>
      <c r="J765" s="156">
        <f t="shared" si="221"/>
        <v>44361</v>
      </c>
      <c r="K765" s="157">
        <f t="shared" si="222"/>
        <v>15</v>
      </c>
      <c r="L765" s="158">
        <f t="shared" si="223"/>
        <v>15</v>
      </c>
      <c r="M765" s="159">
        <f t="shared" si="213"/>
        <v>1.0010624640000001</v>
      </c>
      <c r="N765" s="159">
        <f t="shared" ca="1" si="214"/>
        <v>1.0034019970000001</v>
      </c>
      <c r="O765" s="158">
        <f t="shared" si="224"/>
        <v>0</v>
      </c>
      <c r="P765" s="155">
        <f t="shared" ca="1" si="215"/>
        <v>2870.74114848</v>
      </c>
      <c r="Q765" s="160">
        <f t="shared" si="216"/>
        <v>0</v>
      </c>
      <c r="R765" s="155">
        <f t="shared" si="217"/>
        <v>0</v>
      </c>
      <c r="S765" s="161" t="str">
        <f t="shared" si="225"/>
        <v>A+J=</v>
      </c>
      <c r="T765" s="156">
        <f t="shared" si="226"/>
        <v>44543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ht="12.75" x14ac:dyDescent="0.2">
      <c r="A766" s="151">
        <f t="shared" si="218"/>
        <v>44383</v>
      </c>
      <c r="B766" s="152">
        <f t="shared" ca="1" si="227"/>
        <v>846907.33055326995</v>
      </c>
      <c r="C766" s="153">
        <f t="shared" si="219"/>
        <v>843840</v>
      </c>
      <c r="D766" s="154">
        <f ca="1">IF(A766&lt;$B$1,VLOOKUP(A766,[1]DI!$A$4:$B$15000,2,FALSE),0)</f>
        <v>4.1500000000000002E-2</v>
      </c>
      <c r="E766" s="155">
        <f t="shared" ca="1" si="228"/>
        <v>1.00016137</v>
      </c>
      <c r="F766" s="155">
        <f ca="1">(TRUNC(PRODUCT($E$12:$E765),16))</f>
        <v>1.0732626714381901</v>
      </c>
      <c r="G766" s="155">
        <f t="shared" ca="1" si="229"/>
        <v>1.07058748618444</v>
      </c>
      <c r="H766" s="155">
        <f t="shared" ca="1" si="230"/>
        <v>1.0024987999999999</v>
      </c>
      <c r="I766" s="154">
        <f t="shared" si="220"/>
        <v>1.7999999999999999E-2</v>
      </c>
      <c r="J766" s="156">
        <f t="shared" si="221"/>
        <v>44361</v>
      </c>
      <c r="K766" s="157">
        <f t="shared" si="222"/>
        <v>16</v>
      </c>
      <c r="L766" s="158">
        <f t="shared" si="223"/>
        <v>16</v>
      </c>
      <c r="M766" s="159">
        <f t="shared" si="213"/>
        <v>1.001133335</v>
      </c>
      <c r="N766" s="159">
        <f t="shared" ca="1" si="214"/>
        <v>1.003634967</v>
      </c>
      <c r="O766" s="158">
        <f t="shared" si="224"/>
        <v>0</v>
      </c>
      <c r="P766" s="155">
        <f t="shared" ca="1" si="215"/>
        <v>3067.3305532700001</v>
      </c>
      <c r="Q766" s="160">
        <f t="shared" si="216"/>
        <v>0</v>
      </c>
      <c r="R766" s="155">
        <f t="shared" si="217"/>
        <v>0</v>
      </c>
      <c r="S766" s="161" t="str">
        <f t="shared" si="225"/>
        <v>A+J=</v>
      </c>
      <c r="T766" s="156">
        <f t="shared" si="226"/>
        <v>44543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ht="12.75" x14ac:dyDescent="0.2">
      <c r="A767" s="151">
        <f t="shared" si="218"/>
        <v>44384</v>
      </c>
      <c r="B767" s="152">
        <f t="shared" ca="1" si="227"/>
        <v>847103.96046239999</v>
      </c>
      <c r="C767" s="153">
        <f t="shared" si="219"/>
        <v>843840</v>
      </c>
      <c r="D767" s="154">
        <f ca="1">IF(A767&lt;$B$1,VLOOKUP(A767,[1]DI!$A$4:$B$15000,2,FALSE),0)</f>
        <v>4.1500000000000002E-2</v>
      </c>
      <c r="E767" s="155">
        <f t="shared" ca="1" si="228"/>
        <v>1.00016137</v>
      </c>
      <c r="F767" s="155">
        <f ca="1">(TRUNC(PRODUCT($E$12:$E766),16))</f>
        <v>1.07343586383548</v>
      </c>
      <c r="G767" s="155">
        <f t="shared" ca="1" si="229"/>
        <v>1.07058748618444</v>
      </c>
      <c r="H767" s="155">
        <f t="shared" ca="1" si="230"/>
        <v>1.00266057</v>
      </c>
      <c r="I767" s="154">
        <f t="shared" si="220"/>
        <v>1.7999999999999999E-2</v>
      </c>
      <c r="J767" s="156">
        <f t="shared" si="221"/>
        <v>44361</v>
      </c>
      <c r="K767" s="157">
        <f t="shared" si="222"/>
        <v>17</v>
      </c>
      <c r="L767" s="158">
        <f t="shared" si="223"/>
        <v>17</v>
      </c>
      <c r="M767" s="159">
        <f t="shared" si="213"/>
        <v>1.0012042109999999</v>
      </c>
      <c r="N767" s="159">
        <f t="shared" ca="1" si="214"/>
        <v>1.0038679850000001</v>
      </c>
      <c r="O767" s="158">
        <f t="shared" si="224"/>
        <v>0</v>
      </c>
      <c r="P767" s="155">
        <f t="shared" ca="1" si="215"/>
        <v>3263.9604623999999</v>
      </c>
      <c r="Q767" s="160">
        <f t="shared" si="216"/>
        <v>0</v>
      </c>
      <c r="R767" s="155">
        <f t="shared" si="217"/>
        <v>0</v>
      </c>
      <c r="S767" s="161" t="str">
        <f t="shared" si="225"/>
        <v>A+J=</v>
      </c>
      <c r="T767" s="156">
        <f t="shared" si="226"/>
        <v>44543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ht="12.75" x14ac:dyDescent="0.2">
      <c r="A768" s="151">
        <f t="shared" si="218"/>
        <v>44385</v>
      </c>
      <c r="B768" s="152">
        <f t="shared" ca="1" si="227"/>
        <v>847300.63931423996</v>
      </c>
      <c r="C768" s="153">
        <f t="shared" si="219"/>
        <v>843840</v>
      </c>
      <c r="D768" s="154">
        <f ca="1">IF(A768&lt;$B$1,VLOOKUP(A768,[1]DI!$A$4:$B$15000,2,FALSE),0)</f>
        <v>4.1500000000000002E-2</v>
      </c>
      <c r="E768" s="155">
        <f t="shared" ca="1" si="228"/>
        <v>1.00016137</v>
      </c>
      <c r="F768" s="155">
        <f ca="1">(TRUNC(PRODUCT($E$12:$E767),16))</f>
        <v>1.0736090841808199</v>
      </c>
      <c r="G768" s="155">
        <f t="shared" ca="1" si="229"/>
        <v>1.07058748618444</v>
      </c>
      <c r="H768" s="155">
        <f t="shared" ca="1" si="230"/>
        <v>1.0028223700000001</v>
      </c>
      <c r="I768" s="154">
        <f t="shared" si="220"/>
        <v>1.7999999999999999E-2</v>
      </c>
      <c r="J768" s="156">
        <f t="shared" si="221"/>
        <v>44361</v>
      </c>
      <c r="K768" s="157">
        <f t="shared" si="222"/>
        <v>18</v>
      </c>
      <c r="L768" s="158">
        <f t="shared" si="223"/>
        <v>18</v>
      </c>
      <c r="M768" s="159">
        <f t="shared" si="213"/>
        <v>1.001275092</v>
      </c>
      <c r="N768" s="159">
        <f t="shared" ca="1" si="214"/>
        <v>1.0041010610000001</v>
      </c>
      <c r="O768" s="158">
        <f t="shared" si="224"/>
        <v>0</v>
      </c>
      <c r="P768" s="155">
        <f t="shared" ca="1" si="215"/>
        <v>3460.6393142400002</v>
      </c>
      <c r="Q768" s="160">
        <f t="shared" si="216"/>
        <v>0</v>
      </c>
      <c r="R768" s="155">
        <f t="shared" si="217"/>
        <v>0</v>
      </c>
      <c r="S768" s="161" t="str">
        <f t="shared" si="225"/>
        <v>A+J=</v>
      </c>
      <c r="T768" s="156">
        <f t="shared" si="226"/>
        <v>44543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ht="12.75" x14ac:dyDescent="0.2">
      <c r="A769" s="151">
        <f t="shared" si="218"/>
        <v>44386</v>
      </c>
      <c r="B769" s="152">
        <f t="shared" ca="1" si="227"/>
        <v>847497.36710878997</v>
      </c>
      <c r="C769" s="153">
        <f t="shared" si="219"/>
        <v>843840</v>
      </c>
      <c r="D769" s="154">
        <f ca="1">IF(A769&lt;$B$1,VLOOKUP(A769,[1]DI!$A$4:$B$15000,2,FALSE),0)</f>
        <v>4.1500000000000002E-2</v>
      </c>
      <c r="E769" s="155">
        <f t="shared" ca="1" si="228"/>
        <v>1.00016137</v>
      </c>
      <c r="F769" s="155">
        <f ca="1">(TRUNC(PRODUCT($E$12:$E768),16))</f>
        <v>1.0737823324787401</v>
      </c>
      <c r="G769" s="155">
        <f t="shared" ca="1" si="229"/>
        <v>1.07058748618444</v>
      </c>
      <c r="H769" s="155">
        <f t="shared" ca="1" si="230"/>
        <v>1.0029842</v>
      </c>
      <c r="I769" s="154">
        <f t="shared" si="220"/>
        <v>1.7999999999999999E-2</v>
      </c>
      <c r="J769" s="156">
        <f t="shared" si="221"/>
        <v>44361</v>
      </c>
      <c r="K769" s="157">
        <f t="shared" si="222"/>
        <v>19</v>
      </c>
      <c r="L769" s="158">
        <f t="shared" si="223"/>
        <v>19</v>
      </c>
      <c r="M769" s="159">
        <f t="shared" si="213"/>
        <v>1.001345978</v>
      </c>
      <c r="N769" s="159">
        <f t="shared" ca="1" si="214"/>
        <v>1.004334195</v>
      </c>
      <c r="O769" s="158">
        <f t="shared" si="224"/>
        <v>0</v>
      </c>
      <c r="P769" s="155">
        <f t="shared" ca="1" si="215"/>
        <v>3657.3671087900002</v>
      </c>
      <c r="Q769" s="160">
        <f t="shared" si="216"/>
        <v>0</v>
      </c>
      <c r="R769" s="155">
        <f t="shared" si="217"/>
        <v>0</v>
      </c>
      <c r="S769" s="161" t="str">
        <f t="shared" si="225"/>
        <v>A+J=</v>
      </c>
      <c r="T769" s="156">
        <f t="shared" si="226"/>
        <v>44543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ht="12.75" x14ac:dyDescent="0.2">
      <c r="A770" s="151">
        <f t="shared" si="218"/>
        <v>44387</v>
      </c>
      <c r="B770" s="152">
        <f t="shared" ca="1" si="227"/>
        <v>847694.13540767995</v>
      </c>
      <c r="C770" s="153">
        <f t="shared" si="219"/>
        <v>843840</v>
      </c>
      <c r="D770" s="154">
        <f ca="1">IF(A770&lt;$B$1,VLOOKUP(A770,[1]DI!$A$4:$B$15000,2,FALSE),0)</f>
        <v>0</v>
      </c>
      <c r="E770" s="155">
        <f t="shared" ca="1" si="228"/>
        <v>1</v>
      </c>
      <c r="F770" s="155">
        <f ca="1">(TRUNC(PRODUCT($E$12:$E769),16))</f>
        <v>1.0739556087337301</v>
      </c>
      <c r="G770" s="155">
        <f t="shared" ca="1" si="229"/>
        <v>1.07058748618444</v>
      </c>
      <c r="H770" s="155">
        <f t="shared" ca="1" si="230"/>
        <v>1.00314605</v>
      </c>
      <c r="I770" s="154">
        <f t="shared" si="220"/>
        <v>1.7999999999999999E-2</v>
      </c>
      <c r="J770" s="156">
        <f t="shared" si="221"/>
        <v>44361</v>
      </c>
      <c r="K770" s="157">
        <f t="shared" si="222"/>
        <v>19</v>
      </c>
      <c r="L770" s="158">
        <f t="shared" si="223"/>
        <v>20</v>
      </c>
      <c r="M770" s="159">
        <f t="shared" si="213"/>
        <v>1.001416869</v>
      </c>
      <c r="N770" s="159">
        <f t="shared" ca="1" si="214"/>
        <v>1.0045673770000001</v>
      </c>
      <c r="O770" s="158">
        <f t="shared" si="224"/>
        <v>0</v>
      </c>
      <c r="P770" s="155">
        <f t="shared" ca="1" si="215"/>
        <v>3854.1354076799998</v>
      </c>
      <c r="Q770" s="160">
        <f t="shared" si="216"/>
        <v>0</v>
      </c>
      <c r="R770" s="155">
        <f t="shared" si="217"/>
        <v>0</v>
      </c>
      <c r="S770" s="161" t="str">
        <f t="shared" si="225"/>
        <v>A+J=</v>
      </c>
      <c r="T770" s="156">
        <f t="shared" si="226"/>
        <v>44543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ht="12.75" x14ac:dyDescent="0.2">
      <c r="A771" s="151">
        <f t="shared" si="218"/>
        <v>44388</v>
      </c>
      <c r="B771" s="152">
        <f t="shared" ca="1" si="227"/>
        <v>847694.13540767995</v>
      </c>
      <c r="C771" s="153">
        <f t="shared" si="219"/>
        <v>843840</v>
      </c>
      <c r="D771" s="154">
        <f ca="1">IF(A771&lt;$B$1,VLOOKUP(A771,[1]DI!$A$4:$B$15000,2,FALSE),0)</f>
        <v>0</v>
      </c>
      <c r="E771" s="155">
        <f t="shared" ca="1" si="228"/>
        <v>1</v>
      </c>
      <c r="F771" s="155">
        <f ca="1">(TRUNC(PRODUCT($E$12:$E770),16))</f>
        <v>1.0739556087337301</v>
      </c>
      <c r="G771" s="155">
        <f t="shared" ca="1" si="229"/>
        <v>1.07058748618444</v>
      </c>
      <c r="H771" s="155">
        <f t="shared" ca="1" si="230"/>
        <v>1.00314605</v>
      </c>
      <c r="I771" s="154">
        <f t="shared" si="220"/>
        <v>1.7999999999999999E-2</v>
      </c>
      <c r="J771" s="156">
        <f t="shared" si="221"/>
        <v>44361</v>
      </c>
      <c r="K771" s="157">
        <f t="shared" si="222"/>
        <v>19</v>
      </c>
      <c r="L771" s="158">
        <f t="shared" si="223"/>
        <v>20</v>
      </c>
      <c r="M771" s="159">
        <f t="shared" si="213"/>
        <v>1.001416869</v>
      </c>
      <c r="N771" s="159">
        <f t="shared" ca="1" si="214"/>
        <v>1.0045673770000001</v>
      </c>
      <c r="O771" s="158">
        <f t="shared" si="224"/>
        <v>0</v>
      </c>
      <c r="P771" s="155">
        <f t="shared" ca="1" si="215"/>
        <v>3854.1354076799998</v>
      </c>
      <c r="Q771" s="160">
        <f t="shared" si="216"/>
        <v>0</v>
      </c>
      <c r="R771" s="155">
        <f t="shared" si="217"/>
        <v>0</v>
      </c>
      <c r="S771" s="161" t="str">
        <f t="shared" si="225"/>
        <v>A+J=</v>
      </c>
      <c r="T771" s="156">
        <f t="shared" si="226"/>
        <v>44543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ht="12.75" x14ac:dyDescent="0.2">
      <c r="A772" s="151">
        <f t="shared" si="218"/>
        <v>44389</v>
      </c>
      <c r="B772" s="152">
        <f t="shared" ca="1" si="227"/>
        <v>847694.13540767995</v>
      </c>
      <c r="C772" s="153">
        <f t="shared" si="219"/>
        <v>843840</v>
      </c>
      <c r="D772" s="154">
        <f ca="1">IF(A772&lt;$B$1,VLOOKUP(A772,[1]DI!$A$4:$B$15000,2,FALSE),0)</f>
        <v>4.1500000000000002E-2</v>
      </c>
      <c r="E772" s="155">
        <f t="shared" ca="1" si="228"/>
        <v>1.00016137</v>
      </c>
      <c r="F772" s="155">
        <f ca="1">(TRUNC(PRODUCT($E$12:$E771),16))</f>
        <v>1.0739556087337301</v>
      </c>
      <c r="G772" s="155">
        <f t="shared" ca="1" si="229"/>
        <v>1.07058748618444</v>
      </c>
      <c r="H772" s="155">
        <f t="shared" ca="1" si="230"/>
        <v>1.00314605</v>
      </c>
      <c r="I772" s="154">
        <f t="shared" si="220"/>
        <v>1.7999999999999999E-2</v>
      </c>
      <c r="J772" s="156">
        <f t="shared" si="221"/>
        <v>44361</v>
      </c>
      <c r="K772" s="157">
        <f t="shared" si="222"/>
        <v>20</v>
      </c>
      <c r="L772" s="158">
        <f t="shared" si="223"/>
        <v>20</v>
      </c>
      <c r="M772" s="159">
        <f t="shared" si="213"/>
        <v>1.001416869</v>
      </c>
      <c r="N772" s="159">
        <f t="shared" ca="1" si="214"/>
        <v>1.0045673770000001</v>
      </c>
      <c r="O772" s="158">
        <f t="shared" si="224"/>
        <v>0</v>
      </c>
      <c r="P772" s="155">
        <f t="shared" ca="1" si="215"/>
        <v>3854.1354076799998</v>
      </c>
      <c r="Q772" s="160">
        <f t="shared" si="216"/>
        <v>0</v>
      </c>
      <c r="R772" s="155">
        <f t="shared" si="217"/>
        <v>0</v>
      </c>
      <c r="S772" s="161" t="str">
        <f t="shared" si="225"/>
        <v>A+J=</v>
      </c>
      <c r="T772" s="156">
        <f t="shared" si="226"/>
        <v>44543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ht="12.75" x14ac:dyDescent="0.2">
      <c r="A773" s="151">
        <f t="shared" si="218"/>
        <v>44390</v>
      </c>
      <c r="B773" s="152">
        <f t="shared" ca="1" si="227"/>
        <v>847890.95180544001</v>
      </c>
      <c r="C773" s="153">
        <f t="shared" si="219"/>
        <v>843840</v>
      </c>
      <c r="D773" s="154">
        <f ca="1">IF(A773&lt;$B$1,VLOOKUP(A773,[1]DI!$A$4:$B$15000,2,FALSE),0)</f>
        <v>4.1500000000000002E-2</v>
      </c>
      <c r="E773" s="155">
        <f t="shared" ca="1" si="228"/>
        <v>1.00016137</v>
      </c>
      <c r="F773" s="155">
        <f ca="1">(TRUNC(PRODUCT($E$12:$E772),16))</f>
        <v>1.07412891295031</v>
      </c>
      <c r="G773" s="155">
        <f t="shared" ca="1" si="229"/>
        <v>1.07058748618444</v>
      </c>
      <c r="H773" s="155">
        <f t="shared" ca="1" si="230"/>
        <v>1.0033079300000001</v>
      </c>
      <c r="I773" s="154">
        <f t="shared" si="220"/>
        <v>1.7999999999999999E-2</v>
      </c>
      <c r="J773" s="156">
        <f t="shared" si="221"/>
        <v>44361</v>
      </c>
      <c r="K773" s="157">
        <f t="shared" si="222"/>
        <v>21</v>
      </c>
      <c r="L773" s="158">
        <f t="shared" si="223"/>
        <v>21</v>
      </c>
      <c r="M773" s="159">
        <f t="shared" si="213"/>
        <v>1.001487765</v>
      </c>
      <c r="N773" s="159">
        <f t="shared" ca="1" si="214"/>
        <v>1.004800616</v>
      </c>
      <c r="O773" s="158">
        <f t="shared" si="224"/>
        <v>0</v>
      </c>
      <c r="P773" s="155">
        <f t="shared" ca="1" si="215"/>
        <v>4050.95180544</v>
      </c>
      <c r="Q773" s="160">
        <f t="shared" si="216"/>
        <v>0</v>
      </c>
      <c r="R773" s="155">
        <f t="shared" si="217"/>
        <v>0</v>
      </c>
      <c r="S773" s="161" t="str">
        <f t="shared" si="225"/>
        <v>A+J=</v>
      </c>
      <c r="T773" s="156">
        <f t="shared" si="226"/>
        <v>44543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ht="12.75" x14ac:dyDescent="0.2">
      <c r="A774" s="151">
        <f t="shared" si="218"/>
        <v>44391</v>
      </c>
      <c r="B774" s="152">
        <f t="shared" ca="1" si="227"/>
        <v>848087.81039519003</v>
      </c>
      <c r="C774" s="153">
        <f t="shared" si="219"/>
        <v>843840</v>
      </c>
      <c r="D774" s="154">
        <f ca="1">IF(A774&lt;$B$1,VLOOKUP(A774,[1]DI!$A$4:$B$15000,2,FALSE),0)</f>
        <v>4.1500000000000002E-2</v>
      </c>
      <c r="E774" s="155">
        <f t="shared" ca="1" si="228"/>
        <v>1.00016137</v>
      </c>
      <c r="F774" s="155">
        <f ca="1">(TRUNC(PRODUCT($E$12:$E773),16))</f>
        <v>1.07430224513299</v>
      </c>
      <c r="G774" s="155">
        <f t="shared" ca="1" si="229"/>
        <v>1.07058748618444</v>
      </c>
      <c r="H774" s="155">
        <f t="shared" ca="1" si="230"/>
        <v>1.00346983</v>
      </c>
      <c r="I774" s="154">
        <f t="shared" si="220"/>
        <v>1.7999999999999999E-2</v>
      </c>
      <c r="J774" s="156">
        <f t="shared" si="221"/>
        <v>44361</v>
      </c>
      <c r="K774" s="157">
        <f t="shared" si="222"/>
        <v>22</v>
      </c>
      <c r="L774" s="158">
        <f t="shared" si="223"/>
        <v>22</v>
      </c>
      <c r="M774" s="159">
        <f t="shared" si="213"/>
        <v>1.0015586670000001</v>
      </c>
      <c r="N774" s="159">
        <f t="shared" ca="1" si="214"/>
        <v>1.0050339049999999</v>
      </c>
      <c r="O774" s="158">
        <f t="shared" si="224"/>
        <v>0</v>
      </c>
      <c r="P774" s="155">
        <f t="shared" ca="1" si="215"/>
        <v>4247.8103951900002</v>
      </c>
      <c r="Q774" s="160">
        <f t="shared" si="216"/>
        <v>0</v>
      </c>
      <c r="R774" s="155">
        <f t="shared" si="217"/>
        <v>0</v>
      </c>
      <c r="S774" s="161" t="str">
        <f t="shared" si="225"/>
        <v>A+J=</v>
      </c>
      <c r="T774" s="156">
        <f t="shared" si="226"/>
        <v>44543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ht="12.75" x14ac:dyDescent="0.2">
      <c r="A775" s="151">
        <f t="shared" si="218"/>
        <v>44392</v>
      </c>
      <c r="B775" s="152">
        <f t="shared" ca="1" si="227"/>
        <v>848284.71708384005</v>
      </c>
      <c r="C775" s="153">
        <f t="shared" si="219"/>
        <v>843840</v>
      </c>
      <c r="D775" s="154">
        <f ca="1">IF(A775&lt;$B$1,VLOOKUP(A775,[1]DI!$A$4:$B$15000,2,FALSE),0)</f>
        <v>4.1500000000000002E-2</v>
      </c>
      <c r="E775" s="155">
        <f t="shared" ca="1" si="228"/>
        <v>1.00016137</v>
      </c>
      <c r="F775" s="155">
        <f ca="1">(TRUNC(PRODUCT($E$12:$E774),16))</f>
        <v>1.07447560528629</v>
      </c>
      <c r="G775" s="155">
        <f t="shared" ca="1" si="229"/>
        <v>1.07058748618444</v>
      </c>
      <c r="H775" s="155">
        <f t="shared" ca="1" si="230"/>
        <v>1.00363176</v>
      </c>
      <c r="I775" s="154">
        <f t="shared" si="220"/>
        <v>1.7999999999999999E-2</v>
      </c>
      <c r="J775" s="156">
        <f t="shared" si="221"/>
        <v>44361</v>
      </c>
      <c r="K775" s="157">
        <f t="shared" si="222"/>
        <v>23</v>
      </c>
      <c r="L775" s="158">
        <f t="shared" si="223"/>
        <v>23</v>
      </c>
      <c r="M775" s="159">
        <f t="shared" si="213"/>
        <v>1.001629573</v>
      </c>
      <c r="N775" s="159">
        <f t="shared" ca="1" si="214"/>
        <v>1.005267251</v>
      </c>
      <c r="O775" s="158">
        <f t="shared" si="224"/>
        <v>0</v>
      </c>
      <c r="P775" s="155">
        <f t="shared" ca="1" si="215"/>
        <v>4444.7170838399998</v>
      </c>
      <c r="Q775" s="160">
        <f t="shared" si="216"/>
        <v>0</v>
      </c>
      <c r="R775" s="155">
        <f t="shared" si="217"/>
        <v>0</v>
      </c>
      <c r="S775" s="161" t="str">
        <f t="shared" si="225"/>
        <v>A+J=</v>
      </c>
      <c r="T775" s="156">
        <f t="shared" si="226"/>
        <v>44543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ht="12.75" x14ac:dyDescent="0.2">
      <c r="A776" s="151">
        <f t="shared" si="218"/>
        <v>44393</v>
      </c>
      <c r="B776" s="152">
        <f t="shared" ca="1" si="227"/>
        <v>848481.67271519999</v>
      </c>
      <c r="C776" s="153">
        <f t="shared" si="219"/>
        <v>843840</v>
      </c>
      <c r="D776" s="154">
        <f ca="1">IF(A776&lt;$B$1,VLOOKUP(A776,[1]DI!$A$4:$B$15000,2,FALSE),0)</f>
        <v>4.1500000000000002E-2</v>
      </c>
      <c r="E776" s="155">
        <f t="shared" ca="1" si="228"/>
        <v>1.00016137</v>
      </c>
      <c r="F776" s="155">
        <f ca="1">(TRUNC(PRODUCT($E$12:$E775),16))</f>
        <v>1.0746489934147201</v>
      </c>
      <c r="G776" s="155">
        <f t="shared" ca="1" si="229"/>
        <v>1.07058748618444</v>
      </c>
      <c r="H776" s="155">
        <f t="shared" ca="1" si="230"/>
        <v>1.00379372</v>
      </c>
      <c r="I776" s="154">
        <f t="shared" si="220"/>
        <v>1.7999999999999999E-2</v>
      </c>
      <c r="J776" s="156">
        <f t="shared" si="221"/>
        <v>44361</v>
      </c>
      <c r="K776" s="157">
        <f t="shared" si="222"/>
        <v>24</v>
      </c>
      <c r="L776" s="158">
        <f t="shared" si="223"/>
        <v>24</v>
      </c>
      <c r="M776" s="159">
        <f t="shared" si="213"/>
        <v>1.0017004839999999</v>
      </c>
      <c r="N776" s="159">
        <f t="shared" ca="1" si="214"/>
        <v>1.0055006550000001</v>
      </c>
      <c r="O776" s="158">
        <f t="shared" si="224"/>
        <v>0</v>
      </c>
      <c r="P776" s="155">
        <f t="shared" ca="1" si="215"/>
        <v>4641.6727152000003</v>
      </c>
      <c r="Q776" s="160">
        <f t="shared" si="216"/>
        <v>0</v>
      </c>
      <c r="R776" s="155">
        <f t="shared" si="217"/>
        <v>0</v>
      </c>
      <c r="S776" s="161" t="str">
        <f t="shared" si="225"/>
        <v>A+J=</v>
      </c>
      <c r="T776" s="156">
        <f t="shared" si="226"/>
        <v>44543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ht="12.75" x14ac:dyDescent="0.2">
      <c r="A777" s="151">
        <f t="shared" si="218"/>
        <v>44394</v>
      </c>
      <c r="B777" s="152">
        <f t="shared" ca="1" si="227"/>
        <v>848678.66885088</v>
      </c>
      <c r="C777" s="153">
        <f t="shared" si="219"/>
        <v>843840</v>
      </c>
      <c r="D777" s="154">
        <f ca="1">IF(A777&lt;$B$1,VLOOKUP(A777,[1]DI!$A$4:$B$15000,2,FALSE),0)</f>
        <v>0</v>
      </c>
      <c r="E777" s="155">
        <f t="shared" ca="1" si="228"/>
        <v>1</v>
      </c>
      <c r="F777" s="155">
        <f ca="1">(TRUNC(PRODUCT($E$12:$E776),16))</f>
        <v>1.0748224095227801</v>
      </c>
      <c r="G777" s="155">
        <f t="shared" ca="1" si="229"/>
        <v>1.07058748618444</v>
      </c>
      <c r="H777" s="155">
        <f t="shared" ca="1" si="230"/>
        <v>1.0039556999999999</v>
      </c>
      <c r="I777" s="154">
        <f t="shared" si="220"/>
        <v>1.7999999999999999E-2</v>
      </c>
      <c r="J777" s="156">
        <f t="shared" si="221"/>
        <v>44361</v>
      </c>
      <c r="K777" s="157">
        <f t="shared" si="222"/>
        <v>24</v>
      </c>
      <c r="L777" s="158">
        <f t="shared" si="223"/>
        <v>25</v>
      </c>
      <c r="M777" s="159">
        <f t="shared" si="213"/>
        <v>1.0017714</v>
      </c>
      <c r="N777" s="159">
        <f t="shared" ca="1" si="214"/>
        <v>1.0057341070000001</v>
      </c>
      <c r="O777" s="158">
        <f t="shared" si="224"/>
        <v>0</v>
      </c>
      <c r="P777" s="155">
        <f t="shared" ca="1" si="215"/>
        <v>4838.6688508799998</v>
      </c>
      <c r="Q777" s="160">
        <f t="shared" si="216"/>
        <v>0</v>
      </c>
      <c r="R777" s="155">
        <f t="shared" si="217"/>
        <v>0</v>
      </c>
      <c r="S777" s="161" t="str">
        <f t="shared" si="225"/>
        <v>A+J=</v>
      </c>
      <c r="T777" s="156">
        <f t="shared" si="226"/>
        <v>44543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ht="12.75" x14ac:dyDescent="0.2">
      <c r="A778" s="151">
        <f t="shared" si="218"/>
        <v>44395</v>
      </c>
      <c r="B778" s="152">
        <f t="shared" ca="1" si="227"/>
        <v>848678.66885088</v>
      </c>
      <c r="C778" s="153">
        <f t="shared" si="219"/>
        <v>843840</v>
      </c>
      <c r="D778" s="154">
        <f ca="1">IF(A778&lt;$B$1,VLOOKUP(A778,[1]DI!$A$4:$B$15000,2,FALSE),0)</f>
        <v>0</v>
      </c>
      <c r="E778" s="155">
        <f t="shared" ca="1" si="228"/>
        <v>1</v>
      </c>
      <c r="F778" s="155">
        <f ca="1">(TRUNC(PRODUCT($E$12:$E777),16))</f>
        <v>1.0748224095227801</v>
      </c>
      <c r="G778" s="155">
        <f t="shared" ca="1" si="229"/>
        <v>1.07058748618444</v>
      </c>
      <c r="H778" s="155">
        <f t="shared" ca="1" si="230"/>
        <v>1.0039556999999999</v>
      </c>
      <c r="I778" s="154">
        <f t="shared" si="220"/>
        <v>1.7999999999999999E-2</v>
      </c>
      <c r="J778" s="156">
        <f t="shared" si="221"/>
        <v>44361</v>
      </c>
      <c r="K778" s="157">
        <f t="shared" si="222"/>
        <v>24</v>
      </c>
      <c r="L778" s="158">
        <f t="shared" si="223"/>
        <v>25</v>
      </c>
      <c r="M778" s="159">
        <f t="shared" si="213"/>
        <v>1.0017714</v>
      </c>
      <c r="N778" s="159">
        <f t="shared" ca="1" si="214"/>
        <v>1.0057341070000001</v>
      </c>
      <c r="O778" s="158">
        <f t="shared" si="224"/>
        <v>0</v>
      </c>
      <c r="P778" s="155">
        <f t="shared" ca="1" si="215"/>
        <v>4838.6688508799998</v>
      </c>
      <c r="Q778" s="160">
        <f t="shared" si="216"/>
        <v>0</v>
      </c>
      <c r="R778" s="155">
        <f t="shared" si="217"/>
        <v>0</v>
      </c>
      <c r="S778" s="161" t="str">
        <f t="shared" si="225"/>
        <v>A+J=</v>
      </c>
      <c r="T778" s="156">
        <f t="shared" si="226"/>
        <v>44543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ht="12.75" x14ac:dyDescent="0.2">
      <c r="A779" s="151">
        <f t="shared" si="218"/>
        <v>44396</v>
      </c>
      <c r="B779" s="152">
        <f t="shared" ca="1" si="227"/>
        <v>848678.66885088</v>
      </c>
      <c r="C779" s="153">
        <f t="shared" si="219"/>
        <v>843840</v>
      </c>
      <c r="D779" s="154">
        <f ca="1">IF(A779&lt;$B$1,VLOOKUP(A779,[1]DI!$A$4:$B$15000,2,FALSE),0)</f>
        <v>4.1500000000000002E-2</v>
      </c>
      <c r="E779" s="155">
        <f t="shared" ca="1" si="228"/>
        <v>1.00016137</v>
      </c>
      <c r="F779" s="155">
        <f ca="1">(TRUNC(PRODUCT($E$12:$E778),16))</f>
        <v>1.0748224095227801</v>
      </c>
      <c r="G779" s="155">
        <f t="shared" ca="1" si="229"/>
        <v>1.07058748618444</v>
      </c>
      <c r="H779" s="155">
        <f t="shared" ca="1" si="230"/>
        <v>1.0039556999999999</v>
      </c>
      <c r="I779" s="154">
        <f t="shared" si="220"/>
        <v>1.7999999999999999E-2</v>
      </c>
      <c r="J779" s="156">
        <f t="shared" si="221"/>
        <v>44361</v>
      </c>
      <c r="K779" s="157">
        <f t="shared" si="222"/>
        <v>25</v>
      </c>
      <c r="L779" s="158">
        <f t="shared" si="223"/>
        <v>25</v>
      </c>
      <c r="M779" s="159">
        <f t="shared" si="213"/>
        <v>1.0017714</v>
      </c>
      <c r="N779" s="159">
        <f t="shared" ca="1" si="214"/>
        <v>1.0057341070000001</v>
      </c>
      <c r="O779" s="158">
        <f t="shared" si="224"/>
        <v>0</v>
      </c>
      <c r="P779" s="155">
        <f t="shared" ca="1" si="215"/>
        <v>4838.6688508799998</v>
      </c>
      <c r="Q779" s="160">
        <f t="shared" si="216"/>
        <v>0</v>
      </c>
      <c r="R779" s="155">
        <f t="shared" si="217"/>
        <v>0</v>
      </c>
      <c r="S779" s="161" t="str">
        <f t="shared" si="225"/>
        <v>A+J=</v>
      </c>
      <c r="T779" s="156">
        <f t="shared" si="226"/>
        <v>44543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ht="12.75" x14ac:dyDescent="0.2">
      <c r="A780" s="151">
        <f t="shared" si="218"/>
        <v>44397</v>
      </c>
      <c r="B780" s="152">
        <f t="shared" ca="1" si="227"/>
        <v>848875.71392928006</v>
      </c>
      <c r="C780" s="153">
        <f t="shared" si="219"/>
        <v>843840</v>
      </c>
      <c r="D780" s="154">
        <f ca="1">IF(A780&lt;$B$1,VLOOKUP(A780,[1]DI!$A$4:$B$15000,2,FALSE),0)</f>
        <v>4.1500000000000002E-2</v>
      </c>
      <c r="E780" s="155">
        <f t="shared" ca="1" si="228"/>
        <v>1.00016137</v>
      </c>
      <c r="F780" s="155">
        <f ca="1">(TRUNC(PRODUCT($E$12:$E779),16))</f>
        <v>1.0749958536150099</v>
      </c>
      <c r="G780" s="155">
        <f t="shared" ca="1" si="229"/>
        <v>1.07058748618444</v>
      </c>
      <c r="H780" s="155">
        <f t="shared" ca="1" si="230"/>
        <v>1.0041177100000001</v>
      </c>
      <c r="I780" s="154">
        <f t="shared" si="220"/>
        <v>1.7999999999999999E-2</v>
      </c>
      <c r="J780" s="156">
        <f t="shared" si="221"/>
        <v>44361</v>
      </c>
      <c r="K780" s="157">
        <f t="shared" si="222"/>
        <v>26</v>
      </c>
      <c r="L780" s="158">
        <f t="shared" si="223"/>
        <v>26</v>
      </c>
      <c r="M780" s="159">
        <f t="shared" ref="M780:M843" si="231">ROUND((I780+1)^(L780/252),9)</f>
        <v>1.001842321</v>
      </c>
      <c r="N780" s="159">
        <f t="shared" ref="N780:N843" ca="1" si="232">ROUND(H780*M780,9)</f>
        <v>1.005967617</v>
      </c>
      <c r="O780" s="158">
        <f t="shared" si="224"/>
        <v>0</v>
      </c>
      <c r="P780" s="155">
        <f t="shared" ref="P780:P843" ca="1" si="233">TRUNC(((N780-1)*C780),8)</f>
        <v>5035.7139292800002</v>
      </c>
      <c r="Q780" s="160">
        <f t="shared" ref="Q780:Q843" si="234">IF($O780&gt;0,VLOOKUP($O780,$W$12:$AC$150,7),0)</f>
        <v>0</v>
      </c>
      <c r="R780" s="155">
        <f t="shared" ref="R780:R843" si="235">IF(Q780&gt;0,TRUNC(Q780*C$12,8),0)</f>
        <v>0</v>
      </c>
      <c r="S780" s="161" t="str">
        <f t="shared" si="225"/>
        <v>A+J=</v>
      </c>
      <c r="T780" s="156">
        <f t="shared" si="226"/>
        <v>44543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ht="12.75" x14ac:dyDescent="0.2">
      <c r="A781" s="151">
        <f t="shared" ref="A781:A844" si="236">(A780+1)</f>
        <v>44398</v>
      </c>
      <c r="B781" s="152">
        <f t="shared" ca="1" si="227"/>
        <v>849072.80035584001</v>
      </c>
      <c r="C781" s="153">
        <f t="shared" ref="C781:C844" si="237">(C780-R780)</f>
        <v>843840</v>
      </c>
      <c r="D781" s="154">
        <f ca="1">IF(A781&lt;$B$1,VLOOKUP(A781,[1]DI!$A$4:$B$15000,2,FALSE),0)</f>
        <v>4.1500000000000002E-2</v>
      </c>
      <c r="E781" s="155">
        <f t="shared" ca="1" si="228"/>
        <v>1.00016137</v>
      </c>
      <c r="F781" s="155">
        <f ca="1">(TRUNC(PRODUCT($E$12:$E780),16))</f>
        <v>1.0751693256959101</v>
      </c>
      <c r="G781" s="155">
        <f t="shared" ca="1" si="229"/>
        <v>1.07058748618444</v>
      </c>
      <c r="H781" s="155">
        <f t="shared" ca="1" si="230"/>
        <v>1.0042797400000001</v>
      </c>
      <c r="I781" s="154">
        <f t="shared" ref="I781:I844" si="238">I780</f>
        <v>1.7999999999999999E-2</v>
      </c>
      <c r="J781" s="156">
        <f t="shared" ref="J781:J844" si="239">IF(O780&gt;0,VLOOKUP(O780,W$12:AG$150,2),J780)</f>
        <v>44361</v>
      </c>
      <c r="K781" s="157">
        <f t="shared" ref="K781:K844" si="240">IF(A781&gt;J781,IF(NETWORKDAYS(J781,A781,$W$160:$W$544)-1=0,1,NETWORKDAYS(J781,A781,$W$160:$W$544)-1),0)</f>
        <v>27</v>
      </c>
      <c r="L781" s="158">
        <f t="shared" ref="L781:L844" si="241">IF(AND(K781=1,K780=1),1,IF(K781&gt;0,IF(K781=K780,K781+1,K781),0))</f>
        <v>27</v>
      </c>
      <c r="M781" s="159">
        <f t="shared" si="231"/>
        <v>1.0019132479999999</v>
      </c>
      <c r="N781" s="159">
        <f t="shared" ca="1" si="232"/>
        <v>1.006201176</v>
      </c>
      <c r="O781" s="158">
        <f t="shared" ref="O781:O844" si="242">IF(VLOOKUP(A781,X$12:AE$150,8)=VLOOKUP(A780,X$12:AE$150,8),0,VLOOKUP(A781,X$12:AE$150,8))</f>
        <v>0</v>
      </c>
      <c r="P781" s="155">
        <f t="shared" ca="1" si="233"/>
        <v>5232.8003558399996</v>
      </c>
      <c r="Q781" s="160">
        <f t="shared" si="234"/>
        <v>0</v>
      </c>
      <c r="R781" s="155">
        <f t="shared" si="235"/>
        <v>0</v>
      </c>
      <c r="S781" s="161" t="str">
        <f t="shared" ref="S781:S844" si="243">IF(O780&gt;0,VLOOKUP(O780,W$12:AG$150,10),S780)</f>
        <v>A+J=</v>
      </c>
      <c r="T781" s="156">
        <f t="shared" ref="T781:T844" si="244">IF(O780&gt;0,VLOOKUP(O780,W$12:AG$150,11),T780)</f>
        <v>44543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ht="12.75" x14ac:dyDescent="0.2">
      <c r="A782" s="151">
        <f t="shared" si="236"/>
        <v>44399</v>
      </c>
      <c r="B782" s="152">
        <f t="shared" ref="B782:B845" ca="1" si="245">IF(A782&lt;=TODAY(),C782+P782,IF(AND(A782&gt;TODAY(),A782&lt;=$B$1),IF(VLOOKUP(TODAY(),$A$10:$D$5000,4,FALSE)=0,"n.d",C782+P782),"n.d"))</f>
        <v>849269.93488127994</v>
      </c>
      <c r="C782" s="153">
        <f t="shared" si="237"/>
        <v>843840</v>
      </c>
      <c r="D782" s="154">
        <f ca="1">IF(A782&lt;$B$1,VLOOKUP(A782,[1]DI!$A$4:$B$15000,2,FALSE),0)</f>
        <v>4.1500000000000002E-2</v>
      </c>
      <c r="E782" s="155">
        <f t="shared" ref="E782:E845" ca="1" si="246">ROUND(((1+D782)^(1/252)),8)</f>
        <v>1.00016137</v>
      </c>
      <c r="F782" s="155">
        <f ca="1">(TRUNC(PRODUCT($E$12:$E781),16))</f>
        <v>1.07534282576999</v>
      </c>
      <c r="G782" s="155">
        <f t="shared" ref="G782:G845" ca="1" si="247">IF(O781&gt;0,F781,G781)</f>
        <v>1.07058748618444</v>
      </c>
      <c r="H782" s="155">
        <f t="shared" ref="H782:H845" ca="1" si="248">ROUND(F782/G782,8)</f>
        <v>1.0044417999999999</v>
      </c>
      <c r="I782" s="154">
        <f t="shared" si="238"/>
        <v>1.7999999999999999E-2</v>
      </c>
      <c r="J782" s="156">
        <f t="shared" si="239"/>
        <v>44361</v>
      </c>
      <c r="K782" s="157">
        <f t="shared" si="240"/>
        <v>28</v>
      </c>
      <c r="L782" s="158">
        <f t="shared" si="241"/>
        <v>28</v>
      </c>
      <c r="M782" s="159">
        <f t="shared" si="231"/>
        <v>1.0019841789999999</v>
      </c>
      <c r="N782" s="159">
        <f t="shared" ca="1" si="232"/>
        <v>1.0064347920000001</v>
      </c>
      <c r="O782" s="158">
        <f t="shared" si="242"/>
        <v>0</v>
      </c>
      <c r="P782" s="155">
        <f t="shared" ca="1" si="233"/>
        <v>5429.9348812799999</v>
      </c>
      <c r="Q782" s="160">
        <f t="shared" si="234"/>
        <v>0</v>
      </c>
      <c r="R782" s="155">
        <f t="shared" si="235"/>
        <v>0</v>
      </c>
      <c r="S782" s="161" t="str">
        <f t="shared" si="243"/>
        <v>A+J=</v>
      </c>
      <c r="T782" s="156">
        <f t="shared" si="244"/>
        <v>44543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ht="12.75" x14ac:dyDescent="0.2">
      <c r="A783" s="151">
        <f t="shared" si="236"/>
        <v>44400</v>
      </c>
      <c r="B783" s="152">
        <f t="shared" ca="1" si="245"/>
        <v>849467.11919326999</v>
      </c>
      <c r="C783" s="153">
        <f t="shared" si="237"/>
        <v>843840</v>
      </c>
      <c r="D783" s="154">
        <f ca="1">IF(A783&lt;$B$1,VLOOKUP(A783,[1]DI!$A$4:$B$15000,2,FALSE),0)</f>
        <v>4.1500000000000002E-2</v>
      </c>
      <c r="E783" s="155">
        <f t="shared" ca="1" si="246"/>
        <v>1.00016137</v>
      </c>
      <c r="F783" s="155">
        <f ca="1">(TRUNC(PRODUCT($E$12:$E782),16))</f>
        <v>1.07551635384179</v>
      </c>
      <c r="G783" s="155">
        <f t="shared" ca="1" si="247"/>
        <v>1.07058748618444</v>
      </c>
      <c r="H783" s="155">
        <f t="shared" ca="1" si="248"/>
        <v>1.0046038900000001</v>
      </c>
      <c r="I783" s="154">
        <f t="shared" si="238"/>
        <v>1.7999999999999999E-2</v>
      </c>
      <c r="J783" s="156">
        <f t="shared" si="239"/>
        <v>44361</v>
      </c>
      <c r="K783" s="157">
        <f t="shared" si="240"/>
        <v>29</v>
      </c>
      <c r="L783" s="158">
        <f t="shared" si="241"/>
        <v>29</v>
      </c>
      <c r="M783" s="159">
        <f t="shared" si="231"/>
        <v>1.0020551150000001</v>
      </c>
      <c r="N783" s="159">
        <f t="shared" ca="1" si="232"/>
        <v>1.0066684669999999</v>
      </c>
      <c r="O783" s="158">
        <f t="shared" si="242"/>
        <v>0</v>
      </c>
      <c r="P783" s="155">
        <f t="shared" ca="1" si="233"/>
        <v>5627.1191932700003</v>
      </c>
      <c r="Q783" s="160">
        <f t="shared" si="234"/>
        <v>0</v>
      </c>
      <c r="R783" s="155">
        <f t="shared" si="235"/>
        <v>0</v>
      </c>
      <c r="S783" s="161" t="str">
        <f t="shared" si="243"/>
        <v>A+J=</v>
      </c>
      <c r="T783" s="156">
        <f t="shared" si="244"/>
        <v>44543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ht="12.75" x14ac:dyDescent="0.2">
      <c r="A784" s="151">
        <f t="shared" si="236"/>
        <v>44401</v>
      </c>
      <c r="B784" s="152">
        <f t="shared" ca="1" si="245"/>
        <v>849664.34400958999</v>
      </c>
      <c r="C784" s="153">
        <f t="shared" si="237"/>
        <v>843840</v>
      </c>
      <c r="D784" s="154">
        <f ca="1">IF(A784&lt;$B$1,VLOOKUP(A784,[1]DI!$A$4:$B$15000,2,FALSE),0)</f>
        <v>0</v>
      </c>
      <c r="E784" s="155">
        <f t="shared" ca="1" si="246"/>
        <v>1</v>
      </c>
      <c r="F784" s="155">
        <f ca="1">(TRUNC(PRODUCT($E$12:$E783),16))</f>
        <v>1.0756899099158099</v>
      </c>
      <c r="G784" s="155">
        <f t="shared" ca="1" si="247"/>
        <v>1.07058748618444</v>
      </c>
      <c r="H784" s="155">
        <f t="shared" ca="1" si="248"/>
        <v>1.004766</v>
      </c>
      <c r="I784" s="154">
        <f t="shared" si="238"/>
        <v>1.7999999999999999E-2</v>
      </c>
      <c r="J784" s="156">
        <f t="shared" si="239"/>
        <v>44361</v>
      </c>
      <c r="K784" s="157">
        <f t="shared" si="240"/>
        <v>29</v>
      </c>
      <c r="L784" s="158">
        <f t="shared" si="241"/>
        <v>30</v>
      </c>
      <c r="M784" s="159">
        <f t="shared" si="231"/>
        <v>1.0021260569999999</v>
      </c>
      <c r="N784" s="159">
        <f t="shared" ca="1" si="232"/>
        <v>1.0069021899999999</v>
      </c>
      <c r="O784" s="158">
        <f t="shared" si="242"/>
        <v>0</v>
      </c>
      <c r="P784" s="155">
        <f t="shared" ca="1" si="233"/>
        <v>5824.3440095899996</v>
      </c>
      <c r="Q784" s="160">
        <f t="shared" si="234"/>
        <v>0</v>
      </c>
      <c r="R784" s="155">
        <f t="shared" si="235"/>
        <v>0</v>
      </c>
      <c r="S784" s="161" t="str">
        <f t="shared" si="243"/>
        <v>A+J=</v>
      </c>
      <c r="T784" s="156">
        <f t="shared" si="244"/>
        <v>44543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ht="12.75" x14ac:dyDescent="0.2">
      <c r="A785" s="151">
        <f t="shared" si="236"/>
        <v>44402</v>
      </c>
      <c r="B785" s="152">
        <f t="shared" ca="1" si="245"/>
        <v>849664.34400958999</v>
      </c>
      <c r="C785" s="153">
        <f t="shared" si="237"/>
        <v>843840</v>
      </c>
      <c r="D785" s="154">
        <f ca="1">IF(A785&lt;$B$1,VLOOKUP(A785,[1]DI!$A$4:$B$15000,2,FALSE),0)</f>
        <v>0</v>
      </c>
      <c r="E785" s="155">
        <f t="shared" ca="1" si="246"/>
        <v>1</v>
      </c>
      <c r="F785" s="155">
        <f ca="1">(TRUNC(PRODUCT($E$12:$E784),16))</f>
        <v>1.0756899099158099</v>
      </c>
      <c r="G785" s="155">
        <f t="shared" ca="1" si="247"/>
        <v>1.07058748618444</v>
      </c>
      <c r="H785" s="155">
        <f t="shared" ca="1" si="248"/>
        <v>1.004766</v>
      </c>
      <c r="I785" s="154">
        <f t="shared" si="238"/>
        <v>1.7999999999999999E-2</v>
      </c>
      <c r="J785" s="156">
        <f t="shared" si="239"/>
        <v>44361</v>
      </c>
      <c r="K785" s="157">
        <f t="shared" si="240"/>
        <v>29</v>
      </c>
      <c r="L785" s="158">
        <f t="shared" si="241"/>
        <v>30</v>
      </c>
      <c r="M785" s="159">
        <f t="shared" si="231"/>
        <v>1.0021260569999999</v>
      </c>
      <c r="N785" s="159">
        <f t="shared" ca="1" si="232"/>
        <v>1.0069021899999999</v>
      </c>
      <c r="O785" s="158">
        <f t="shared" si="242"/>
        <v>0</v>
      </c>
      <c r="P785" s="155">
        <f t="shared" ca="1" si="233"/>
        <v>5824.3440095899996</v>
      </c>
      <c r="Q785" s="160">
        <f t="shared" si="234"/>
        <v>0</v>
      </c>
      <c r="R785" s="155">
        <f t="shared" si="235"/>
        <v>0</v>
      </c>
      <c r="S785" s="161" t="str">
        <f t="shared" si="243"/>
        <v>A+J=</v>
      </c>
      <c r="T785" s="156">
        <f t="shared" si="244"/>
        <v>44543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ht="12.75" x14ac:dyDescent="0.2">
      <c r="A786" s="151">
        <f t="shared" si="236"/>
        <v>44403</v>
      </c>
      <c r="B786" s="152">
        <f t="shared" ca="1" si="245"/>
        <v>849664.34400958999</v>
      </c>
      <c r="C786" s="153">
        <f t="shared" si="237"/>
        <v>843840</v>
      </c>
      <c r="D786" s="154">
        <f ca="1">IF(A786&lt;$B$1,VLOOKUP(A786,[1]DI!$A$4:$B$15000,2,FALSE),0)</f>
        <v>4.1500000000000002E-2</v>
      </c>
      <c r="E786" s="155">
        <f t="shared" ca="1" si="246"/>
        <v>1.00016137</v>
      </c>
      <c r="F786" s="155">
        <f ca="1">(TRUNC(PRODUCT($E$12:$E785),16))</f>
        <v>1.0756899099158099</v>
      </c>
      <c r="G786" s="155">
        <f t="shared" ca="1" si="247"/>
        <v>1.07058748618444</v>
      </c>
      <c r="H786" s="155">
        <f t="shared" ca="1" si="248"/>
        <v>1.004766</v>
      </c>
      <c r="I786" s="154">
        <f t="shared" si="238"/>
        <v>1.7999999999999999E-2</v>
      </c>
      <c r="J786" s="156">
        <f t="shared" si="239"/>
        <v>44361</v>
      </c>
      <c r="K786" s="157">
        <f t="shared" si="240"/>
        <v>30</v>
      </c>
      <c r="L786" s="158">
        <f t="shared" si="241"/>
        <v>30</v>
      </c>
      <c r="M786" s="159">
        <f t="shared" si="231"/>
        <v>1.0021260569999999</v>
      </c>
      <c r="N786" s="159">
        <f t="shared" ca="1" si="232"/>
        <v>1.0069021899999999</v>
      </c>
      <c r="O786" s="158">
        <f t="shared" si="242"/>
        <v>0</v>
      </c>
      <c r="P786" s="155">
        <f t="shared" ca="1" si="233"/>
        <v>5824.3440095899996</v>
      </c>
      <c r="Q786" s="160">
        <f t="shared" si="234"/>
        <v>0</v>
      </c>
      <c r="R786" s="155">
        <f t="shared" si="235"/>
        <v>0</v>
      </c>
      <c r="S786" s="161" t="str">
        <f t="shared" si="243"/>
        <v>A+J=</v>
      </c>
      <c r="T786" s="156">
        <f t="shared" si="244"/>
        <v>44543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ht="12.75" x14ac:dyDescent="0.2">
      <c r="A787" s="151">
        <f t="shared" si="236"/>
        <v>44404</v>
      </c>
      <c r="B787" s="152">
        <f t="shared" ca="1" si="245"/>
        <v>849861.61692478997</v>
      </c>
      <c r="C787" s="153">
        <f t="shared" si="237"/>
        <v>843840</v>
      </c>
      <c r="D787" s="154">
        <f ca="1">IF(A787&lt;$B$1,VLOOKUP(A787,[1]DI!$A$4:$B$15000,2,FALSE),0)</f>
        <v>4.1500000000000002E-2</v>
      </c>
      <c r="E787" s="155">
        <f t="shared" ca="1" si="246"/>
        <v>1.00016137</v>
      </c>
      <c r="F787" s="155">
        <f ca="1">(TRUNC(PRODUCT($E$12:$E786),16))</f>
        <v>1.0758634939965701</v>
      </c>
      <c r="G787" s="155">
        <f t="shared" ca="1" si="247"/>
        <v>1.07058748618444</v>
      </c>
      <c r="H787" s="155">
        <f t="shared" ca="1" si="248"/>
        <v>1.0049281400000001</v>
      </c>
      <c r="I787" s="154">
        <f t="shared" si="238"/>
        <v>1.7999999999999999E-2</v>
      </c>
      <c r="J787" s="156">
        <f t="shared" si="239"/>
        <v>44361</v>
      </c>
      <c r="K787" s="157">
        <f t="shared" si="240"/>
        <v>31</v>
      </c>
      <c r="L787" s="158">
        <f t="shared" si="241"/>
        <v>31</v>
      </c>
      <c r="M787" s="159">
        <f t="shared" si="231"/>
        <v>1.002197003</v>
      </c>
      <c r="N787" s="159">
        <f t="shared" ca="1" si="232"/>
        <v>1.00713597</v>
      </c>
      <c r="O787" s="158">
        <f t="shared" si="242"/>
        <v>0</v>
      </c>
      <c r="P787" s="155">
        <f t="shared" ca="1" si="233"/>
        <v>6021.6169247899998</v>
      </c>
      <c r="Q787" s="160">
        <f t="shared" si="234"/>
        <v>0</v>
      </c>
      <c r="R787" s="155">
        <f t="shared" si="235"/>
        <v>0</v>
      </c>
      <c r="S787" s="161" t="str">
        <f t="shared" si="243"/>
        <v>A+J=</v>
      </c>
      <c r="T787" s="156">
        <f t="shared" si="244"/>
        <v>44543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ht="12.75" x14ac:dyDescent="0.2">
      <c r="A788" s="151">
        <f t="shared" si="236"/>
        <v>44405</v>
      </c>
      <c r="B788" s="152">
        <f t="shared" ca="1" si="245"/>
        <v>850058.93962655996</v>
      </c>
      <c r="C788" s="153">
        <f t="shared" si="237"/>
        <v>843840</v>
      </c>
      <c r="D788" s="154">
        <f ca="1">IF(A788&lt;$B$1,VLOOKUP(A788,[1]DI!$A$4:$B$15000,2,FALSE),0)</f>
        <v>4.1500000000000002E-2</v>
      </c>
      <c r="E788" s="155">
        <f t="shared" ca="1" si="246"/>
        <v>1.00016137</v>
      </c>
      <c r="F788" s="155">
        <f ca="1">(TRUNC(PRODUCT($E$12:$E787),16))</f>
        <v>1.0760371060886</v>
      </c>
      <c r="G788" s="155">
        <f t="shared" ca="1" si="247"/>
        <v>1.07058748618444</v>
      </c>
      <c r="H788" s="155">
        <f t="shared" ca="1" si="248"/>
        <v>1.0050903099999999</v>
      </c>
      <c r="I788" s="154">
        <f t="shared" si="238"/>
        <v>1.7999999999999999E-2</v>
      </c>
      <c r="J788" s="156">
        <f t="shared" si="239"/>
        <v>44361</v>
      </c>
      <c r="K788" s="157">
        <f t="shared" si="240"/>
        <v>32</v>
      </c>
      <c r="L788" s="158">
        <f t="shared" si="241"/>
        <v>32</v>
      </c>
      <c r="M788" s="159">
        <f t="shared" si="231"/>
        <v>1.0022679539999999</v>
      </c>
      <c r="N788" s="159">
        <f t="shared" ca="1" si="232"/>
        <v>1.0073698090000001</v>
      </c>
      <c r="O788" s="158">
        <f t="shared" si="242"/>
        <v>0</v>
      </c>
      <c r="P788" s="155">
        <f t="shared" ca="1" si="233"/>
        <v>6218.9396265599999</v>
      </c>
      <c r="Q788" s="160">
        <f t="shared" si="234"/>
        <v>0</v>
      </c>
      <c r="R788" s="155">
        <f t="shared" si="235"/>
        <v>0</v>
      </c>
      <c r="S788" s="161" t="str">
        <f t="shared" si="243"/>
        <v>A+J=</v>
      </c>
      <c r="T788" s="156">
        <f t="shared" si="244"/>
        <v>44543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ht="12.75" x14ac:dyDescent="0.2">
      <c r="A789" s="151">
        <f t="shared" si="236"/>
        <v>44406</v>
      </c>
      <c r="B789" s="152">
        <f t="shared" ca="1" si="245"/>
        <v>850256.30283264001</v>
      </c>
      <c r="C789" s="153">
        <f t="shared" si="237"/>
        <v>843840</v>
      </c>
      <c r="D789" s="154">
        <f ca="1">IF(A789&lt;$B$1,VLOOKUP(A789,[1]DI!$A$4:$B$15000,2,FALSE),0)</f>
        <v>4.1500000000000002E-2</v>
      </c>
      <c r="E789" s="155">
        <f t="shared" ca="1" si="246"/>
        <v>1.00016137</v>
      </c>
      <c r="F789" s="155">
        <f ca="1">(TRUNC(PRODUCT($E$12:$E788),16))</f>
        <v>1.0762107461964101</v>
      </c>
      <c r="G789" s="155">
        <f t="shared" ca="1" si="247"/>
        <v>1.07058748618444</v>
      </c>
      <c r="H789" s="155">
        <f t="shared" ca="1" si="248"/>
        <v>1.0052525000000001</v>
      </c>
      <c r="I789" s="154">
        <f t="shared" si="238"/>
        <v>1.7999999999999999E-2</v>
      </c>
      <c r="J789" s="156">
        <f t="shared" si="239"/>
        <v>44361</v>
      </c>
      <c r="K789" s="157">
        <f t="shared" si="240"/>
        <v>33</v>
      </c>
      <c r="L789" s="158">
        <f t="shared" si="241"/>
        <v>33</v>
      </c>
      <c r="M789" s="159">
        <f t="shared" si="231"/>
        <v>1.0023389110000001</v>
      </c>
      <c r="N789" s="159">
        <f t="shared" ca="1" si="232"/>
        <v>1.0076036960000001</v>
      </c>
      <c r="O789" s="158">
        <f t="shared" si="242"/>
        <v>0</v>
      </c>
      <c r="P789" s="155">
        <f t="shared" ca="1" si="233"/>
        <v>6416.3028326399999</v>
      </c>
      <c r="Q789" s="160">
        <f t="shared" si="234"/>
        <v>0</v>
      </c>
      <c r="R789" s="155">
        <f t="shared" si="235"/>
        <v>0</v>
      </c>
      <c r="S789" s="161" t="str">
        <f t="shared" si="243"/>
        <v>A+J=</v>
      </c>
      <c r="T789" s="156">
        <f t="shared" si="244"/>
        <v>44543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ht="12.75" x14ac:dyDescent="0.2">
      <c r="A790" s="151">
        <f t="shared" si="236"/>
        <v>44407</v>
      </c>
      <c r="B790" s="152">
        <f t="shared" ca="1" si="245"/>
        <v>850453.71498143999</v>
      </c>
      <c r="C790" s="153">
        <f t="shared" si="237"/>
        <v>843840</v>
      </c>
      <c r="D790" s="154">
        <f ca="1">IF(A790&lt;$B$1,VLOOKUP(A790,[1]DI!$A$4:$B$15000,2,FALSE),0)</f>
        <v>4.1500000000000002E-2</v>
      </c>
      <c r="E790" s="155">
        <f t="shared" ca="1" si="246"/>
        <v>1.00016137</v>
      </c>
      <c r="F790" s="155">
        <f ca="1">(TRUNC(PRODUCT($E$12:$E789),16))</f>
        <v>1.07638441432452</v>
      </c>
      <c r="G790" s="155">
        <f t="shared" ca="1" si="247"/>
        <v>1.07058748618444</v>
      </c>
      <c r="H790" s="155">
        <f t="shared" ca="1" si="248"/>
        <v>1.0054147200000001</v>
      </c>
      <c r="I790" s="154">
        <f t="shared" si="238"/>
        <v>1.7999999999999999E-2</v>
      </c>
      <c r="J790" s="156">
        <f t="shared" si="239"/>
        <v>44361</v>
      </c>
      <c r="K790" s="157">
        <f t="shared" si="240"/>
        <v>34</v>
      </c>
      <c r="L790" s="158">
        <f t="shared" si="241"/>
        <v>34</v>
      </c>
      <c r="M790" s="159">
        <f t="shared" si="231"/>
        <v>1.0024098720000001</v>
      </c>
      <c r="N790" s="159">
        <f t="shared" ca="1" si="232"/>
        <v>1.0078376410000001</v>
      </c>
      <c r="O790" s="158">
        <f t="shared" si="242"/>
        <v>0</v>
      </c>
      <c r="P790" s="155">
        <f t="shared" ca="1" si="233"/>
        <v>6613.71498144</v>
      </c>
      <c r="Q790" s="160">
        <f t="shared" si="234"/>
        <v>0</v>
      </c>
      <c r="R790" s="155">
        <f t="shared" si="235"/>
        <v>0</v>
      </c>
      <c r="S790" s="161" t="str">
        <f t="shared" si="243"/>
        <v>A+J=</v>
      </c>
      <c r="T790" s="156">
        <f t="shared" si="244"/>
        <v>44543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ht="12.75" x14ac:dyDescent="0.2">
      <c r="A791" s="151">
        <f t="shared" si="236"/>
        <v>44408</v>
      </c>
      <c r="B791" s="152">
        <f t="shared" ca="1" si="245"/>
        <v>850651.16847839998</v>
      </c>
      <c r="C791" s="153">
        <f t="shared" si="237"/>
        <v>843840</v>
      </c>
      <c r="D791" s="154">
        <f ca="1">IF(A791&lt;$B$1,VLOOKUP(A791,[1]DI!$A$4:$B$15000,2,FALSE),0)</f>
        <v>0</v>
      </c>
      <c r="E791" s="155">
        <f t="shared" ca="1" si="246"/>
        <v>1</v>
      </c>
      <c r="F791" s="155">
        <f ca="1">(TRUNC(PRODUCT($E$12:$E790),16))</f>
        <v>1.07655811047746</v>
      </c>
      <c r="G791" s="155">
        <f t="shared" ca="1" si="247"/>
        <v>1.07058748618444</v>
      </c>
      <c r="H791" s="155">
        <f t="shared" ca="1" si="248"/>
        <v>1.00557696</v>
      </c>
      <c r="I791" s="154">
        <f t="shared" si="238"/>
        <v>1.7999999999999999E-2</v>
      </c>
      <c r="J791" s="156">
        <f t="shared" si="239"/>
        <v>44361</v>
      </c>
      <c r="K791" s="157">
        <f t="shared" si="240"/>
        <v>34</v>
      </c>
      <c r="L791" s="158">
        <f t="shared" si="241"/>
        <v>35</v>
      </c>
      <c r="M791" s="159">
        <f t="shared" si="231"/>
        <v>1.002480839</v>
      </c>
      <c r="N791" s="159">
        <f t="shared" ca="1" si="232"/>
        <v>1.0080716350000001</v>
      </c>
      <c r="O791" s="158">
        <f t="shared" si="242"/>
        <v>0</v>
      </c>
      <c r="P791" s="155">
        <f t="shared" ca="1" si="233"/>
        <v>6811.1684783999999</v>
      </c>
      <c r="Q791" s="160">
        <f t="shared" si="234"/>
        <v>0</v>
      </c>
      <c r="R791" s="155">
        <f t="shared" si="235"/>
        <v>0</v>
      </c>
      <c r="S791" s="161" t="str">
        <f t="shared" si="243"/>
        <v>A+J=</v>
      </c>
      <c r="T791" s="156">
        <f t="shared" si="244"/>
        <v>44543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ht="12.75" x14ac:dyDescent="0.2">
      <c r="A792" s="151">
        <f t="shared" si="236"/>
        <v>44409</v>
      </c>
      <c r="B792" s="152">
        <f t="shared" ca="1" si="245"/>
        <v>850651.16847839998</v>
      </c>
      <c r="C792" s="153">
        <f t="shared" si="237"/>
        <v>843840</v>
      </c>
      <c r="D792" s="154">
        <f ca="1">IF(A792&lt;$B$1,VLOOKUP(A792,[1]DI!$A$4:$B$15000,2,FALSE),0)</f>
        <v>0</v>
      </c>
      <c r="E792" s="155">
        <f t="shared" ca="1" si="246"/>
        <v>1</v>
      </c>
      <c r="F792" s="155">
        <f ca="1">(TRUNC(PRODUCT($E$12:$E791),16))</f>
        <v>1.07655811047746</v>
      </c>
      <c r="G792" s="155">
        <f t="shared" ca="1" si="247"/>
        <v>1.07058748618444</v>
      </c>
      <c r="H792" s="155">
        <f t="shared" ca="1" si="248"/>
        <v>1.00557696</v>
      </c>
      <c r="I792" s="154">
        <f t="shared" si="238"/>
        <v>1.7999999999999999E-2</v>
      </c>
      <c r="J792" s="156">
        <f t="shared" si="239"/>
        <v>44361</v>
      </c>
      <c r="K792" s="157">
        <f t="shared" si="240"/>
        <v>34</v>
      </c>
      <c r="L792" s="158">
        <f t="shared" si="241"/>
        <v>35</v>
      </c>
      <c r="M792" s="159">
        <f t="shared" si="231"/>
        <v>1.002480839</v>
      </c>
      <c r="N792" s="159">
        <f t="shared" ca="1" si="232"/>
        <v>1.0080716350000001</v>
      </c>
      <c r="O792" s="158">
        <f t="shared" si="242"/>
        <v>0</v>
      </c>
      <c r="P792" s="155">
        <f t="shared" ca="1" si="233"/>
        <v>6811.1684783999999</v>
      </c>
      <c r="Q792" s="160">
        <f t="shared" si="234"/>
        <v>0</v>
      </c>
      <c r="R792" s="155">
        <f t="shared" si="235"/>
        <v>0</v>
      </c>
      <c r="S792" s="161" t="str">
        <f t="shared" si="243"/>
        <v>A+J=</v>
      </c>
      <c r="T792" s="156">
        <f t="shared" si="244"/>
        <v>44543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ht="12.75" x14ac:dyDescent="0.2">
      <c r="A793" s="151">
        <f t="shared" si="236"/>
        <v>44410</v>
      </c>
      <c r="B793" s="152">
        <f t="shared" ca="1" si="245"/>
        <v>850651.16847839998</v>
      </c>
      <c r="C793" s="153">
        <f t="shared" si="237"/>
        <v>843840</v>
      </c>
      <c r="D793" s="154">
        <f ca="1">IF(A793&lt;$B$1,VLOOKUP(A793,[1]DI!$A$4:$B$15000,2,FALSE),0)</f>
        <v>4.1500000000000002E-2</v>
      </c>
      <c r="E793" s="155">
        <f t="shared" ca="1" si="246"/>
        <v>1.00016137</v>
      </c>
      <c r="F793" s="155">
        <f ca="1">(TRUNC(PRODUCT($E$12:$E792),16))</f>
        <v>1.07655811047746</v>
      </c>
      <c r="G793" s="155">
        <f t="shared" ca="1" si="247"/>
        <v>1.07058748618444</v>
      </c>
      <c r="H793" s="155">
        <f t="shared" ca="1" si="248"/>
        <v>1.00557696</v>
      </c>
      <c r="I793" s="154">
        <f t="shared" si="238"/>
        <v>1.7999999999999999E-2</v>
      </c>
      <c r="J793" s="156">
        <f t="shared" si="239"/>
        <v>44361</v>
      </c>
      <c r="K793" s="157">
        <f t="shared" si="240"/>
        <v>35</v>
      </c>
      <c r="L793" s="158">
        <f t="shared" si="241"/>
        <v>35</v>
      </c>
      <c r="M793" s="159">
        <f t="shared" si="231"/>
        <v>1.002480839</v>
      </c>
      <c r="N793" s="159">
        <f t="shared" ca="1" si="232"/>
        <v>1.0080716350000001</v>
      </c>
      <c r="O793" s="158">
        <f t="shared" si="242"/>
        <v>0</v>
      </c>
      <c r="P793" s="155">
        <f t="shared" ca="1" si="233"/>
        <v>6811.1684783999999</v>
      </c>
      <c r="Q793" s="160">
        <f t="shared" si="234"/>
        <v>0</v>
      </c>
      <c r="R793" s="155">
        <f t="shared" si="235"/>
        <v>0</v>
      </c>
      <c r="S793" s="161" t="str">
        <f t="shared" si="243"/>
        <v>A+J=</v>
      </c>
      <c r="T793" s="156">
        <f t="shared" si="244"/>
        <v>44543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ht="12.75" x14ac:dyDescent="0.2">
      <c r="A794" s="151">
        <f t="shared" si="236"/>
        <v>44411</v>
      </c>
      <c r="B794" s="152">
        <f t="shared" ca="1" si="245"/>
        <v>850848.6692304</v>
      </c>
      <c r="C794" s="153">
        <f t="shared" si="237"/>
        <v>843840</v>
      </c>
      <c r="D794" s="154">
        <f ca="1">IF(A794&lt;$B$1,VLOOKUP(A794,[1]DI!$A$4:$B$15000,2,FALSE),0)</f>
        <v>4.1500000000000002E-2</v>
      </c>
      <c r="E794" s="155">
        <f t="shared" ca="1" si="246"/>
        <v>1.00016137</v>
      </c>
      <c r="F794" s="155">
        <f ca="1">(TRUNC(PRODUCT($E$12:$E793),16))</f>
        <v>1.0767318346597501</v>
      </c>
      <c r="G794" s="155">
        <f t="shared" ca="1" si="247"/>
        <v>1.07058748618444</v>
      </c>
      <c r="H794" s="155">
        <f t="shared" ca="1" si="248"/>
        <v>1.0057392300000001</v>
      </c>
      <c r="I794" s="154">
        <f t="shared" si="238"/>
        <v>1.7999999999999999E-2</v>
      </c>
      <c r="J794" s="156">
        <f t="shared" si="239"/>
        <v>44361</v>
      </c>
      <c r="K794" s="157">
        <f t="shared" si="240"/>
        <v>36</v>
      </c>
      <c r="L794" s="158">
        <f t="shared" si="241"/>
        <v>36</v>
      </c>
      <c r="M794" s="159">
        <f t="shared" si="231"/>
        <v>1.0025518099999999</v>
      </c>
      <c r="N794" s="159">
        <f t="shared" ca="1" si="232"/>
        <v>1.0083056850000001</v>
      </c>
      <c r="O794" s="158">
        <f t="shared" si="242"/>
        <v>0</v>
      </c>
      <c r="P794" s="155">
        <f t="shared" ca="1" si="233"/>
        <v>7008.6692303999998</v>
      </c>
      <c r="Q794" s="160">
        <f t="shared" si="234"/>
        <v>0</v>
      </c>
      <c r="R794" s="155">
        <f t="shared" si="235"/>
        <v>0</v>
      </c>
      <c r="S794" s="161" t="str">
        <f t="shared" si="243"/>
        <v>A+J=</v>
      </c>
      <c r="T794" s="156">
        <f t="shared" si="244"/>
        <v>44543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ht="12.75" x14ac:dyDescent="0.2">
      <c r="A795" s="151">
        <f t="shared" si="236"/>
        <v>44412</v>
      </c>
      <c r="B795" s="152">
        <f t="shared" ca="1" si="245"/>
        <v>851046.22061278997</v>
      </c>
      <c r="C795" s="153">
        <f t="shared" si="237"/>
        <v>843840</v>
      </c>
      <c r="D795" s="154">
        <f ca="1">IF(A795&lt;$B$1,VLOOKUP(A795,[1]DI!$A$4:$B$15000,2,FALSE),0)</f>
        <v>4.1500000000000002E-2</v>
      </c>
      <c r="E795" s="155">
        <f t="shared" ca="1" si="246"/>
        <v>1.00016137</v>
      </c>
      <c r="F795" s="155">
        <f ca="1">(TRUNC(PRODUCT($E$12:$E794),16))</f>
        <v>1.0769055868759101</v>
      </c>
      <c r="G795" s="155">
        <f t="shared" ca="1" si="247"/>
        <v>1.07058748618444</v>
      </c>
      <c r="H795" s="155">
        <f t="shared" ca="1" si="248"/>
        <v>1.00590153</v>
      </c>
      <c r="I795" s="154">
        <f t="shared" si="238"/>
        <v>1.7999999999999999E-2</v>
      </c>
      <c r="J795" s="156">
        <f t="shared" si="239"/>
        <v>44361</v>
      </c>
      <c r="K795" s="157">
        <f t="shared" si="240"/>
        <v>37</v>
      </c>
      <c r="L795" s="158">
        <f t="shared" si="241"/>
        <v>37</v>
      </c>
      <c r="M795" s="159">
        <f t="shared" si="231"/>
        <v>1.002622787</v>
      </c>
      <c r="N795" s="159">
        <f t="shared" ca="1" si="232"/>
        <v>1.0085397949999999</v>
      </c>
      <c r="O795" s="158">
        <f t="shared" si="242"/>
        <v>0</v>
      </c>
      <c r="P795" s="155">
        <f t="shared" ca="1" si="233"/>
        <v>7206.2206127899999</v>
      </c>
      <c r="Q795" s="160">
        <f t="shared" si="234"/>
        <v>0</v>
      </c>
      <c r="R795" s="155">
        <f t="shared" si="235"/>
        <v>0</v>
      </c>
      <c r="S795" s="161" t="str">
        <f t="shared" si="243"/>
        <v>A+J=</v>
      </c>
      <c r="T795" s="156">
        <f t="shared" si="244"/>
        <v>44543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ht="12.75" x14ac:dyDescent="0.2">
      <c r="A796" s="151">
        <f t="shared" si="236"/>
        <v>44413</v>
      </c>
      <c r="B796" s="152">
        <f t="shared" ca="1" si="245"/>
        <v>851243.81249951001</v>
      </c>
      <c r="C796" s="153">
        <f t="shared" si="237"/>
        <v>843840</v>
      </c>
      <c r="D796" s="154">
        <f ca="1">IF(A796&lt;$B$1,VLOOKUP(A796,[1]DI!$A$4:$B$15000,2,FALSE),0)</f>
        <v>5.1499999999999997E-2</v>
      </c>
      <c r="E796" s="155">
        <f t="shared" ca="1" si="246"/>
        <v>1.0001993</v>
      </c>
      <c r="F796" s="155">
        <f ca="1">(TRUNC(PRODUCT($E$12:$E795),16))</f>
        <v>1.0770793671304599</v>
      </c>
      <c r="G796" s="155">
        <f t="shared" ca="1" si="247"/>
        <v>1.07058748618444</v>
      </c>
      <c r="H796" s="155">
        <f t="shared" ca="1" si="248"/>
        <v>1.0060638500000001</v>
      </c>
      <c r="I796" s="154">
        <f t="shared" si="238"/>
        <v>1.7999999999999999E-2</v>
      </c>
      <c r="J796" s="156">
        <f t="shared" si="239"/>
        <v>44361</v>
      </c>
      <c r="K796" s="157">
        <f t="shared" si="240"/>
        <v>38</v>
      </c>
      <c r="L796" s="158">
        <f t="shared" si="241"/>
        <v>38</v>
      </c>
      <c r="M796" s="159">
        <f t="shared" si="231"/>
        <v>1.0026937680000001</v>
      </c>
      <c r="N796" s="159">
        <f t="shared" ca="1" si="232"/>
        <v>1.0087739529999999</v>
      </c>
      <c r="O796" s="158">
        <f t="shared" si="242"/>
        <v>0</v>
      </c>
      <c r="P796" s="155">
        <f t="shared" ca="1" si="233"/>
        <v>7403.8124995099997</v>
      </c>
      <c r="Q796" s="160">
        <f t="shared" si="234"/>
        <v>0</v>
      </c>
      <c r="R796" s="155">
        <f t="shared" si="235"/>
        <v>0</v>
      </c>
      <c r="S796" s="161" t="str">
        <f t="shared" si="243"/>
        <v>A+J=</v>
      </c>
      <c r="T796" s="156">
        <f t="shared" si="244"/>
        <v>44543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ht="12.75" x14ac:dyDescent="0.2">
      <c r="A797" s="151">
        <f t="shared" si="236"/>
        <v>44414</v>
      </c>
      <c r="B797" s="152">
        <f t="shared" ca="1" si="245"/>
        <v>851473.74286656</v>
      </c>
      <c r="C797" s="153">
        <f t="shared" si="237"/>
        <v>843840</v>
      </c>
      <c r="D797" s="154">
        <f ca="1">IF(A797&lt;$B$1,VLOOKUP(A797,[1]DI!$A$4:$B$15000,2,FALSE),0)</f>
        <v>5.1499999999999997E-2</v>
      </c>
      <c r="E797" s="155">
        <f t="shared" ca="1" si="246"/>
        <v>1.0001993</v>
      </c>
      <c r="F797" s="155">
        <f ca="1">(TRUNC(PRODUCT($E$12:$E796),16))</f>
        <v>1.0772940290483299</v>
      </c>
      <c r="G797" s="155">
        <f t="shared" ca="1" si="247"/>
        <v>1.07058748618444</v>
      </c>
      <c r="H797" s="155">
        <f t="shared" ca="1" si="248"/>
        <v>1.0062643600000001</v>
      </c>
      <c r="I797" s="154">
        <f t="shared" si="238"/>
        <v>1.7999999999999999E-2</v>
      </c>
      <c r="J797" s="156">
        <f t="shared" si="239"/>
        <v>44361</v>
      </c>
      <c r="K797" s="157">
        <f t="shared" si="240"/>
        <v>39</v>
      </c>
      <c r="L797" s="158">
        <f t="shared" si="241"/>
        <v>39</v>
      </c>
      <c r="M797" s="159">
        <f t="shared" si="231"/>
        <v>1.0027647550000001</v>
      </c>
      <c r="N797" s="159">
        <f t="shared" ca="1" si="232"/>
        <v>1.009046434</v>
      </c>
      <c r="O797" s="158">
        <f t="shared" si="242"/>
        <v>0</v>
      </c>
      <c r="P797" s="155">
        <f t="shared" ca="1" si="233"/>
        <v>7633.74286656</v>
      </c>
      <c r="Q797" s="160">
        <f t="shared" si="234"/>
        <v>0</v>
      </c>
      <c r="R797" s="155">
        <f t="shared" si="235"/>
        <v>0</v>
      </c>
      <c r="S797" s="161" t="str">
        <f t="shared" si="243"/>
        <v>A+J=</v>
      </c>
      <c r="T797" s="156">
        <f t="shared" si="244"/>
        <v>44543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ht="12.75" x14ac:dyDescent="0.2">
      <c r="A798" s="151">
        <f t="shared" si="236"/>
        <v>44415</v>
      </c>
      <c r="B798" s="152">
        <f t="shared" ca="1" si="245"/>
        <v>851703.73567775998</v>
      </c>
      <c r="C798" s="153">
        <f t="shared" si="237"/>
        <v>843840</v>
      </c>
      <c r="D798" s="154">
        <f ca="1">IF(A798&lt;$B$1,VLOOKUP(A798,[1]DI!$A$4:$B$15000,2,FALSE),0)</f>
        <v>0</v>
      </c>
      <c r="E798" s="155">
        <f t="shared" ca="1" si="246"/>
        <v>1</v>
      </c>
      <c r="F798" s="155">
        <f ca="1">(TRUNC(PRODUCT($E$12:$E797),16))</f>
        <v>1.07750873374832</v>
      </c>
      <c r="G798" s="155">
        <f t="shared" ca="1" si="247"/>
        <v>1.07058748618444</v>
      </c>
      <c r="H798" s="155">
        <f t="shared" ca="1" si="248"/>
        <v>1.00646491</v>
      </c>
      <c r="I798" s="154">
        <f t="shared" si="238"/>
        <v>1.7999999999999999E-2</v>
      </c>
      <c r="J798" s="156">
        <f t="shared" si="239"/>
        <v>44361</v>
      </c>
      <c r="K798" s="157">
        <f t="shared" si="240"/>
        <v>39</v>
      </c>
      <c r="L798" s="158">
        <f t="shared" si="241"/>
        <v>40</v>
      </c>
      <c r="M798" s="159">
        <f t="shared" si="231"/>
        <v>1.0028357459999999</v>
      </c>
      <c r="N798" s="159">
        <f t="shared" ca="1" si="232"/>
        <v>1.0093189890000001</v>
      </c>
      <c r="O798" s="158">
        <f t="shared" si="242"/>
        <v>0</v>
      </c>
      <c r="P798" s="155">
        <f t="shared" ca="1" si="233"/>
        <v>7863.7356777599998</v>
      </c>
      <c r="Q798" s="160">
        <f t="shared" si="234"/>
        <v>0</v>
      </c>
      <c r="R798" s="155">
        <f t="shared" si="235"/>
        <v>0</v>
      </c>
      <c r="S798" s="161" t="str">
        <f t="shared" si="243"/>
        <v>A+J=</v>
      </c>
      <c r="T798" s="156">
        <f t="shared" si="244"/>
        <v>44543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ht="12.75" x14ac:dyDescent="0.2">
      <c r="A799" s="151">
        <f t="shared" si="236"/>
        <v>44416</v>
      </c>
      <c r="B799" s="152">
        <f t="shared" ca="1" si="245"/>
        <v>851703.73567775998</v>
      </c>
      <c r="C799" s="153">
        <f t="shared" si="237"/>
        <v>843840</v>
      </c>
      <c r="D799" s="154">
        <f ca="1">IF(A799&lt;$B$1,VLOOKUP(A799,[1]DI!$A$4:$B$15000,2,FALSE),0)</f>
        <v>0</v>
      </c>
      <c r="E799" s="155">
        <f t="shared" ca="1" si="246"/>
        <v>1</v>
      </c>
      <c r="F799" s="155">
        <f ca="1">(TRUNC(PRODUCT($E$12:$E798),16))</f>
        <v>1.07750873374832</v>
      </c>
      <c r="G799" s="155">
        <f t="shared" ca="1" si="247"/>
        <v>1.07058748618444</v>
      </c>
      <c r="H799" s="155">
        <f t="shared" ca="1" si="248"/>
        <v>1.00646491</v>
      </c>
      <c r="I799" s="154">
        <f t="shared" si="238"/>
        <v>1.7999999999999999E-2</v>
      </c>
      <c r="J799" s="156">
        <f t="shared" si="239"/>
        <v>44361</v>
      </c>
      <c r="K799" s="157">
        <f t="shared" si="240"/>
        <v>39</v>
      </c>
      <c r="L799" s="158">
        <f t="shared" si="241"/>
        <v>40</v>
      </c>
      <c r="M799" s="159">
        <f t="shared" si="231"/>
        <v>1.0028357459999999</v>
      </c>
      <c r="N799" s="159">
        <f t="shared" ca="1" si="232"/>
        <v>1.0093189890000001</v>
      </c>
      <c r="O799" s="158">
        <f t="shared" si="242"/>
        <v>0</v>
      </c>
      <c r="P799" s="155">
        <f t="shared" ca="1" si="233"/>
        <v>7863.7356777599998</v>
      </c>
      <c r="Q799" s="160">
        <f t="shared" si="234"/>
        <v>0</v>
      </c>
      <c r="R799" s="155">
        <f t="shared" si="235"/>
        <v>0</v>
      </c>
      <c r="S799" s="161" t="str">
        <f t="shared" si="243"/>
        <v>A+J=</v>
      </c>
      <c r="T799" s="156">
        <f t="shared" si="244"/>
        <v>44543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ht="12.75" x14ac:dyDescent="0.2">
      <c r="A800" s="151">
        <f t="shared" si="236"/>
        <v>44417</v>
      </c>
      <c r="B800" s="152">
        <f t="shared" ca="1" si="245"/>
        <v>851703.73567775998</v>
      </c>
      <c r="C800" s="153">
        <f t="shared" si="237"/>
        <v>843840</v>
      </c>
      <c r="D800" s="154">
        <f ca="1">IF(A800&lt;$B$1,VLOOKUP(A800,[1]DI!$A$4:$B$15000,2,FALSE),0)</f>
        <v>5.1499999999999997E-2</v>
      </c>
      <c r="E800" s="155">
        <f t="shared" ca="1" si="246"/>
        <v>1.0001993</v>
      </c>
      <c r="F800" s="155">
        <f ca="1">(TRUNC(PRODUCT($E$12:$E799),16))</f>
        <v>1.07750873374832</v>
      </c>
      <c r="G800" s="155">
        <f t="shared" ca="1" si="247"/>
        <v>1.07058748618444</v>
      </c>
      <c r="H800" s="155">
        <f t="shared" ca="1" si="248"/>
        <v>1.00646491</v>
      </c>
      <c r="I800" s="154">
        <f t="shared" si="238"/>
        <v>1.7999999999999999E-2</v>
      </c>
      <c r="J800" s="156">
        <f t="shared" si="239"/>
        <v>44361</v>
      </c>
      <c r="K800" s="157">
        <f t="shared" si="240"/>
        <v>40</v>
      </c>
      <c r="L800" s="158">
        <f t="shared" si="241"/>
        <v>40</v>
      </c>
      <c r="M800" s="159">
        <f t="shared" si="231"/>
        <v>1.0028357459999999</v>
      </c>
      <c r="N800" s="159">
        <f t="shared" ca="1" si="232"/>
        <v>1.0093189890000001</v>
      </c>
      <c r="O800" s="158">
        <f t="shared" si="242"/>
        <v>0</v>
      </c>
      <c r="P800" s="155">
        <f t="shared" ca="1" si="233"/>
        <v>7863.7356777599998</v>
      </c>
      <c r="Q800" s="160">
        <f t="shared" si="234"/>
        <v>0</v>
      </c>
      <c r="R800" s="155">
        <f t="shared" si="235"/>
        <v>0</v>
      </c>
      <c r="S800" s="161" t="str">
        <f t="shared" si="243"/>
        <v>A+J=</v>
      </c>
      <c r="T800" s="156">
        <f t="shared" si="244"/>
        <v>44543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ht="12.75" x14ac:dyDescent="0.2">
      <c r="A801" s="151">
        <f t="shared" si="236"/>
        <v>44418</v>
      </c>
      <c r="B801" s="152">
        <f t="shared" ca="1" si="245"/>
        <v>851933.78249471996</v>
      </c>
      <c r="C801" s="153">
        <f t="shared" si="237"/>
        <v>843840</v>
      </c>
      <c r="D801" s="154">
        <f ca="1">IF(A801&lt;$B$1,VLOOKUP(A801,[1]DI!$A$4:$B$15000,2,FALSE),0)</f>
        <v>5.1499999999999997E-2</v>
      </c>
      <c r="E801" s="155">
        <f t="shared" ca="1" si="246"/>
        <v>1.0001993</v>
      </c>
      <c r="F801" s="155">
        <f ca="1">(TRUNC(PRODUCT($E$12:$E800),16))</f>
        <v>1.07772348123896</v>
      </c>
      <c r="G801" s="155">
        <f t="shared" ca="1" si="247"/>
        <v>1.07058748618444</v>
      </c>
      <c r="H801" s="155">
        <f t="shared" ca="1" si="248"/>
        <v>1.0066654900000001</v>
      </c>
      <c r="I801" s="154">
        <f t="shared" si="238"/>
        <v>1.7999999999999999E-2</v>
      </c>
      <c r="J801" s="156">
        <f t="shared" si="239"/>
        <v>44361</v>
      </c>
      <c r="K801" s="157">
        <f t="shared" si="240"/>
        <v>41</v>
      </c>
      <c r="L801" s="158">
        <f t="shared" si="241"/>
        <v>41</v>
      </c>
      <c r="M801" s="159">
        <f t="shared" si="231"/>
        <v>1.002906743</v>
      </c>
      <c r="N801" s="159">
        <f t="shared" ca="1" si="232"/>
        <v>1.009591608</v>
      </c>
      <c r="O801" s="158">
        <f t="shared" si="242"/>
        <v>0</v>
      </c>
      <c r="P801" s="155">
        <f t="shared" ca="1" si="233"/>
        <v>8093.7824947199997</v>
      </c>
      <c r="Q801" s="160">
        <f t="shared" si="234"/>
        <v>0</v>
      </c>
      <c r="R801" s="155">
        <f t="shared" si="235"/>
        <v>0</v>
      </c>
      <c r="S801" s="161" t="str">
        <f t="shared" si="243"/>
        <v>A+J=</v>
      </c>
      <c r="T801" s="156">
        <f t="shared" si="244"/>
        <v>44543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ht="12.75" x14ac:dyDescent="0.2">
      <c r="A802" s="151">
        <f t="shared" si="236"/>
        <v>44419</v>
      </c>
      <c r="B802" s="152">
        <f t="shared" ca="1" si="245"/>
        <v>852163.89935038995</v>
      </c>
      <c r="C802" s="153">
        <f t="shared" si="237"/>
        <v>843840</v>
      </c>
      <c r="D802" s="154">
        <f ca="1">IF(A802&lt;$B$1,VLOOKUP(A802,[1]DI!$A$4:$B$15000,2,FALSE),0)</f>
        <v>5.1499999999999997E-2</v>
      </c>
      <c r="E802" s="155">
        <f t="shared" ca="1" si="246"/>
        <v>1.0001993</v>
      </c>
      <c r="F802" s="155">
        <f ca="1">(TRUNC(PRODUCT($E$12:$E801),16))</f>
        <v>1.07793827152877</v>
      </c>
      <c r="G802" s="155">
        <f t="shared" ca="1" si="247"/>
        <v>1.07058748618444</v>
      </c>
      <c r="H802" s="155">
        <f t="shared" ca="1" si="248"/>
        <v>1.00686612</v>
      </c>
      <c r="I802" s="154">
        <f t="shared" si="238"/>
        <v>1.7999999999999999E-2</v>
      </c>
      <c r="J802" s="156">
        <f t="shared" si="239"/>
        <v>44361</v>
      </c>
      <c r="K802" s="157">
        <f t="shared" si="240"/>
        <v>42</v>
      </c>
      <c r="L802" s="158">
        <f t="shared" si="241"/>
        <v>42</v>
      </c>
      <c r="M802" s="159">
        <f t="shared" si="231"/>
        <v>1.0029777440000001</v>
      </c>
      <c r="N802" s="159">
        <f t="shared" ca="1" si="232"/>
        <v>1.00986431</v>
      </c>
      <c r="O802" s="158">
        <f t="shared" si="242"/>
        <v>0</v>
      </c>
      <c r="P802" s="155">
        <f t="shared" ca="1" si="233"/>
        <v>8323.8993503900001</v>
      </c>
      <c r="Q802" s="160">
        <f t="shared" si="234"/>
        <v>0</v>
      </c>
      <c r="R802" s="155">
        <f t="shared" si="235"/>
        <v>0</v>
      </c>
      <c r="S802" s="161" t="str">
        <f t="shared" si="243"/>
        <v>A+J=</v>
      </c>
      <c r="T802" s="156">
        <f t="shared" si="244"/>
        <v>44543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ht="12.75" x14ac:dyDescent="0.2">
      <c r="A803" s="151">
        <f t="shared" si="236"/>
        <v>44420</v>
      </c>
      <c r="B803" s="152">
        <f t="shared" ca="1" si="245"/>
        <v>852394.07865023997</v>
      </c>
      <c r="C803" s="153">
        <f t="shared" si="237"/>
        <v>843840</v>
      </c>
      <c r="D803" s="154">
        <f ca="1">IF(A803&lt;$B$1,VLOOKUP(A803,[1]DI!$A$4:$B$15000,2,FALSE),0)</f>
        <v>5.1499999999999997E-2</v>
      </c>
      <c r="E803" s="155">
        <f t="shared" ca="1" si="246"/>
        <v>1.0001993</v>
      </c>
      <c r="F803" s="155">
        <f ca="1">(TRUNC(PRODUCT($E$12:$E802),16))</f>
        <v>1.07815310462628</v>
      </c>
      <c r="G803" s="155">
        <f t="shared" ca="1" si="247"/>
        <v>1.07058748618444</v>
      </c>
      <c r="H803" s="155">
        <f t="shared" ca="1" si="248"/>
        <v>1.0070667900000001</v>
      </c>
      <c r="I803" s="154">
        <f t="shared" si="238"/>
        <v>1.7999999999999999E-2</v>
      </c>
      <c r="J803" s="156">
        <f t="shared" si="239"/>
        <v>44361</v>
      </c>
      <c r="K803" s="157">
        <f t="shared" si="240"/>
        <v>43</v>
      </c>
      <c r="L803" s="158">
        <f t="shared" si="241"/>
        <v>43</v>
      </c>
      <c r="M803" s="159">
        <f t="shared" si="231"/>
        <v>1.0030487509999999</v>
      </c>
      <c r="N803" s="159">
        <f t="shared" ca="1" si="232"/>
        <v>1.0101370860000001</v>
      </c>
      <c r="O803" s="158">
        <f t="shared" si="242"/>
        <v>0</v>
      </c>
      <c r="P803" s="155">
        <f t="shared" ca="1" si="233"/>
        <v>8554.0786502400006</v>
      </c>
      <c r="Q803" s="160">
        <f t="shared" si="234"/>
        <v>0</v>
      </c>
      <c r="R803" s="155">
        <f t="shared" si="235"/>
        <v>0</v>
      </c>
      <c r="S803" s="161" t="str">
        <f t="shared" si="243"/>
        <v>A+J=</v>
      </c>
      <c r="T803" s="156">
        <f t="shared" si="244"/>
        <v>44543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ht="12.75" x14ac:dyDescent="0.2">
      <c r="A804" s="151">
        <f t="shared" si="236"/>
        <v>44421</v>
      </c>
      <c r="B804" s="152">
        <f t="shared" ca="1" si="245"/>
        <v>852624.32039423997</v>
      </c>
      <c r="C804" s="153">
        <f t="shared" si="237"/>
        <v>843840</v>
      </c>
      <c r="D804" s="154">
        <f ca="1">IF(A804&lt;$B$1,VLOOKUP(A804,[1]DI!$A$4:$B$15000,2,FALSE),0)</f>
        <v>5.1499999999999997E-2</v>
      </c>
      <c r="E804" s="155">
        <f t="shared" ca="1" si="246"/>
        <v>1.0001993</v>
      </c>
      <c r="F804" s="155">
        <f ca="1">(TRUNC(PRODUCT($E$12:$E803),16))</f>
        <v>1.0783679805400399</v>
      </c>
      <c r="G804" s="155">
        <f t="shared" ca="1" si="247"/>
        <v>1.07058748618444</v>
      </c>
      <c r="H804" s="155">
        <f t="shared" ca="1" si="248"/>
        <v>1.0072675</v>
      </c>
      <c r="I804" s="154">
        <f t="shared" si="238"/>
        <v>1.7999999999999999E-2</v>
      </c>
      <c r="J804" s="156">
        <f t="shared" si="239"/>
        <v>44361</v>
      </c>
      <c r="K804" s="157">
        <f t="shared" si="240"/>
        <v>44</v>
      </c>
      <c r="L804" s="158">
        <f t="shared" si="241"/>
        <v>44</v>
      </c>
      <c r="M804" s="159">
        <f t="shared" si="231"/>
        <v>1.0031197629999999</v>
      </c>
      <c r="N804" s="159">
        <f t="shared" ca="1" si="232"/>
        <v>1.0104099360000001</v>
      </c>
      <c r="O804" s="158">
        <f t="shared" si="242"/>
        <v>0</v>
      </c>
      <c r="P804" s="155">
        <f t="shared" ca="1" si="233"/>
        <v>8784.3203942399996</v>
      </c>
      <c r="Q804" s="160">
        <f t="shared" si="234"/>
        <v>0</v>
      </c>
      <c r="R804" s="155">
        <f t="shared" si="235"/>
        <v>0</v>
      </c>
      <c r="S804" s="161" t="str">
        <f t="shared" si="243"/>
        <v>A+J=</v>
      </c>
      <c r="T804" s="156">
        <f t="shared" si="244"/>
        <v>44543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ht="12.75" x14ac:dyDescent="0.2">
      <c r="A805" s="151">
        <f t="shared" si="236"/>
        <v>44422</v>
      </c>
      <c r="B805" s="152">
        <f t="shared" ca="1" si="245"/>
        <v>852854.62373856001</v>
      </c>
      <c r="C805" s="153">
        <f t="shared" si="237"/>
        <v>843840</v>
      </c>
      <c r="D805" s="154">
        <f ca="1">IF(A805&lt;$B$1,VLOOKUP(A805,[1]DI!$A$4:$B$15000,2,FALSE),0)</f>
        <v>0</v>
      </c>
      <c r="E805" s="155">
        <f t="shared" ca="1" si="246"/>
        <v>1</v>
      </c>
      <c r="F805" s="155">
        <f ca="1">(TRUNC(PRODUCT($E$12:$E804),16))</f>
        <v>1.07858289927856</v>
      </c>
      <c r="G805" s="155">
        <f t="shared" ca="1" si="247"/>
        <v>1.07058748618444</v>
      </c>
      <c r="H805" s="155">
        <f t="shared" ca="1" si="248"/>
        <v>1.0074682500000001</v>
      </c>
      <c r="I805" s="154">
        <f t="shared" si="238"/>
        <v>1.7999999999999999E-2</v>
      </c>
      <c r="J805" s="156">
        <f t="shared" si="239"/>
        <v>44361</v>
      </c>
      <c r="K805" s="157">
        <f t="shared" si="240"/>
        <v>44</v>
      </c>
      <c r="L805" s="158">
        <f t="shared" si="241"/>
        <v>45</v>
      </c>
      <c r="M805" s="159">
        <f t="shared" si="231"/>
        <v>1.0031907790000001</v>
      </c>
      <c r="N805" s="159">
        <f t="shared" ca="1" si="232"/>
        <v>1.0106828590000001</v>
      </c>
      <c r="O805" s="158">
        <f t="shared" si="242"/>
        <v>0</v>
      </c>
      <c r="P805" s="155">
        <f t="shared" ca="1" si="233"/>
        <v>9014.6237385599998</v>
      </c>
      <c r="Q805" s="160">
        <f t="shared" si="234"/>
        <v>0</v>
      </c>
      <c r="R805" s="155">
        <f t="shared" si="235"/>
        <v>0</v>
      </c>
      <c r="S805" s="161" t="str">
        <f t="shared" si="243"/>
        <v>A+J=</v>
      </c>
      <c r="T805" s="156">
        <f t="shared" si="244"/>
        <v>44543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ht="12.75" x14ac:dyDescent="0.2">
      <c r="A806" s="151">
        <f t="shared" si="236"/>
        <v>44423</v>
      </c>
      <c r="B806" s="152">
        <f t="shared" ca="1" si="245"/>
        <v>852854.62373856001</v>
      </c>
      <c r="C806" s="153">
        <f t="shared" si="237"/>
        <v>843840</v>
      </c>
      <c r="D806" s="154">
        <f ca="1">IF(A806&lt;$B$1,VLOOKUP(A806,[1]DI!$A$4:$B$15000,2,FALSE),0)</f>
        <v>0</v>
      </c>
      <c r="E806" s="155">
        <f t="shared" ca="1" si="246"/>
        <v>1</v>
      </c>
      <c r="F806" s="155">
        <f ca="1">(TRUNC(PRODUCT($E$12:$E805),16))</f>
        <v>1.07858289927856</v>
      </c>
      <c r="G806" s="155">
        <f t="shared" ca="1" si="247"/>
        <v>1.07058748618444</v>
      </c>
      <c r="H806" s="155">
        <f t="shared" ca="1" si="248"/>
        <v>1.0074682500000001</v>
      </c>
      <c r="I806" s="154">
        <f t="shared" si="238"/>
        <v>1.7999999999999999E-2</v>
      </c>
      <c r="J806" s="156">
        <f t="shared" si="239"/>
        <v>44361</v>
      </c>
      <c r="K806" s="157">
        <f t="shared" si="240"/>
        <v>44</v>
      </c>
      <c r="L806" s="158">
        <f t="shared" si="241"/>
        <v>45</v>
      </c>
      <c r="M806" s="159">
        <f t="shared" si="231"/>
        <v>1.0031907790000001</v>
      </c>
      <c r="N806" s="159">
        <f t="shared" ca="1" si="232"/>
        <v>1.0106828590000001</v>
      </c>
      <c r="O806" s="158">
        <f t="shared" si="242"/>
        <v>0</v>
      </c>
      <c r="P806" s="155">
        <f t="shared" ca="1" si="233"/>
        <v>9014.6237385599998</v>
      </c>
      <c r="Q806" s="160">
        <f t="shared" si="234"/>
        <v>0</v>
      </c>
      <c r="R806" s="155">
        <f t="shared" si="235"/>
        <v>0</v>
      </c>
      <c r="S806" s="161" t="str">
        <f t="shared" si="243"/>
        <v>A+J=</v>
      </c>
      <c r="T806" s="156">
        <f t="shared" si="244"/>
        <v>44543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ht="12.75" x14ac:dyDescent="0.2">
      <c r="A807" s="151">
        <f t="shared" si="236"/>
        <v>44424</v>
      </c>
      <c r="B807" s="152">
        <f t="shared" ca="1" si="245"/>
        <v>852854.62373856001</v>
      </c>
      <c r="C807" s="153">
        <f t="shared" si="237"/>
        <v>843840</v>
      </c>
      <c r="D807" s="154">
        <f ca="1">IF(A807&lt;$B$1,VLOOKUP(A807,[1]DI!$A$4:$B$15000,2,FALSE),0)</f>
        <v>5.1499999999999997E-2</v>
      </c>
      <c r="E807" s="155">
        <f t="shared" ca="1" si="246"/>
        <v>1.0001993</v>
      </c>
      <c r="F807" s="155">
        <f ca="1">(TRUNC(PRODUCT($E$12:$E806),16))</f>
        <v>1.07858289927856</v>
      </c>
      <c r="G807" s="155">
        <f t="shared" ca="1" si="247"/>
        <v>1.07058748618444</v>
      </c>
      <c r="H807" s="155">
        <f t="shared" ca="1" si="248"/>
        <v>1.0074682500000001</v>
      </c>
      <c r="I807" s="154">
        <f t="shared" si="238"/>
        <v>1.7999999999999999E-2</v>
      </c>
      <c r="J807" s="156">
        <f t="shared" si="239"/>
        <v>44361</v>
      </c>
      <c r="K807" s="157">
        <f t="shared" si="240"/>
        <v>45</v>
      </c>
      <c r="L807" s="158">
        <f t="shared" si="241"/>
        <v>45</v>
      </c>
      <c r="M807" s="159">
        <f t="shared" si="231"/>
        <v>1.0031907790000001</v>
      </c>
      <c r="N807" s="159">
        <f t="shared" ca="1" si="232"/>
        <v>1.0106828590000001</v>
      </c>
      <c r="O807" s="158">
        <f t="shared" si="242"/>
        <v>0</v>
      </c>
      <c r="P807" s="155">
        <f t="shared" ca="1" si="233"/>
        <v>9014.6237385599998</v>
      </c>
      <c r="Q807" s="160">
        <f t="shared" si="234"/>
        <v>0</v>
      </c>
      <c r="R807" s="155">
        <f t="shared" si="235"/>
        <v>0</v>
      </c>
      <c r="S807" s="161" t="str">
        <f t="shared" si="243"/>
        <v>A+J=</v>
      </c>
      <c r="T807" s="156">
        <f t="shared" si="244"/>
        <v>44543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ht="12.75" x14ac:dyDescent="0.2">
      <c r="A808" s="151">
        <f t="shared" si="236"/>
        <v>44425</v>
      </c>
      <c r="B808" s="152">
        <f t="shared" ca="1" si="245"/>
        <v>853084.98952704004</v>
      </c>
      <c r="C808" s="153">
        <f t="shared" si="237"/>
        <v>843840</v>
      </c>
      <c r="D808" s="154">
        <f ca="1">IF(A808&lt;$B$1,VLOOKUP(A808,[1]DI!$A$4:$B$15000,2,FALSE),0)</f>
        <v>5.1499999999999997E-2</v>
      </c>
      <c r="E808" s="155">
        <f t="shared" ca="1" si="246"/>
        <v>1.0001993</v>
      </c>
      <c r="F808" s="155">
        <f ca="1">(TRUNC(PRODUCT($E$12:$E807),16))</f>
        <v>1.0787978608503801</v>
      </c>
      <c r="G808" s="155">
        <f t="shared" ca="1" si="247"/>
        <v>1.07058748618444</v>
      </c>
      <c r="H808" s="155">
        <f t="shared" ca="1" si="248"/>
        <v>1.0076690399999999</v>
      </c>
      <c r="I808" s="154">
        <f t="shared" si="238"/>
        <v>1.7999999999999999E-2</v>
      </c>
      <c r="J808" s="156">
        <f t="shared" si="239"/>
        <v>44361</v>
      </c>
      <c r="K808" s="157">
        <f t="shared" si="240"/>
        <v>46</v>
      </c>
      <c r="L808" s="158">
        <f t="shared" si="241"/>
        <v>46</v>
      </c>
      <c r="M808" s="159">
        <f t="shared" si="231"/>
        <v>1.0032618010000001</v>
      </c>
      <c r="N808" s="159">
        <f t="shared" ca="1" si="232"/>
        <v>1.010955856</v>
      </c>
      <c r="O808" s="158">
        <f t="shared" si="242"/>
        <v>0</v>
      </c>
      <c r="P808" s="155">
        <f t="shared" ca="1" si="233"/>
        <v>9244.9895270399993</v>
      </c>
      <c r="Q808" s="160">
        <f t="shared" si="234"/>
        <v>0</v>
      </c>
      <c r="R808" s="155">
        <f t="shared" si="235"/>
        <v>0</v>
      </c>
      <c r="S808" s="161" t="str">
        <f t="shared" si="243"/>
        <v>A+J=</v>
      </c>
      <c r="T808" s="156">
        <f t="shared" si="244"/>
        <v>44543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ht="12.75" x14ac:dyDescent="0.2">
      <c r="A809" s="151">
        <f t="shared" si="236"/>
        <v>44426</v>
      </c>
      <c r="B809" s="152">
        <f t="shared" ca="1" si="245"/>
        <v>853315.41775967996</v>
      </c>
      <c r="C809" s="153">
        <f t="shared" si="237"/>
        <v>843840</v>
      </c>
      <c r="D809" s="154">
        <f ca="1">IF(A809&lt;$B$1,VLOOKUP(A809,[1]DI!$A$4:$B$15000,2,FALSE),0)</f>
        <v>5.1499999999999997E-2</v>
      </c>
      <c r="E809" s="155">
        <f t="shared" ca="1" si="246"/>
        <v>1.0001993</v>
      </c>
      <c r="F809" s="155">
        <f ca="1">(TRUNC(PRODUCT($E$12:$E808),16))</f>
        <v>1.07901286526405</v>
      </c>
      <c r="G809" s="155">
        <f t="shared" ca="1" si="247"/>
        <v>1.07058748618444</v>
      </c>
      <c r="H809" s="155">
        <f t="shared" ca="1" si="248"/>
        <v>1.0078698699999999</v>
      </c>
      <c r="I809" s="154">
        <f t="shared" si="238"/>
        <v>1.7999999999999999E-2</v>
      </c>
      <c r="J809" s="156">
        <f t="shared" si="239"/>
        <v>44361</v>
      </c>
      <c r="K809" s="157">
        <f t="shared" si="240"/>
        <v>47</v>
      </c>
      <c r="L809" s="158">
        <f t="shared" si="241"/>
        <v>47</v>
      </c>
      <c r="M809" s="159">
        <f t="shared" si="231"/>
        <v>1.003332828</v>
      </c>
      <c r="N809" s="159">
        <f t="shared" ca="1" si="232"/>
        <v>1.0112289270000001</v>
      </c>
      <c r="O809" s="158">
        <f t="shared" si="242"/>
        <v>0</v>
      </c>
      <c r="P809" s="155">
        <f t="shared" ca="1" si="233"/>
        <v>9475.41775968</v>
      </c>
      <c r="Q809" s="160">
        <f t="shared" si="234"/>
        <v>0</v>
      </c>
      <c r="R809" s="155">
        <f t="shared" si="235"/>
        <v>0</v>
      </c>
      <c r="S809" s="161" t="str">
        <f t="shared" si="243"/>
        <v>A+J=</v>
      </c>
      <c r="T809" s="156">
        <f t="shared" si="244"/>
        <v>44543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ht="12.75" x14ac:dyDescent="0.2">
      <c r="A810" s="151">
        <f t="shared" si="236"/>
        <v>44427</v>
      </c>
      <c r="B810" s="152">
        <f t="shared" ca="1" si="245"/>
        <v>853545.89999806997</v>
      </c>
      <c r="C810" s="153">
        <f t="shared" si="237"/>
        <v>843840</v>
      </c>
      <c r="D810" s="154">
        <f ca="1">IF(A810&lt;$B$1,VLOOKUP(A810,[1]DI!$A$4:$B$15000,2,FALSE),0)</f>
        <v>5.1499999999999997E-2</v>
      </c>
      <c r="E810" s="155">
        <f t="shared" ca="1" si="246"/>
        <v>1.0001993</v>
      </c>
      <c r="F810" s="155">
        <f ca="1">(TRUNC(PRODUCT($E$12:$E809),16))</f>
        <v>1.0792279125280999</v>
      </c>
      <c r="G810" s="155">
        <f t="shared" ca="1" si="247"/>
        <v>1.07058748618444</v>
      </c>
      <c r="H810" s="155">
        <f t="shared" ca="1" si="248"/>
        <v>1.00807073</v>
      </c>
      <c r="I810" s="154">
        <f t="shared" si="238"/>
        <v>1.7999999999999999E-2</v>
      </c>
      <c r="J810" s="156">
        <f t="shared" si="239"/>
        <v>44361</v>
      </c>
      <c r="K810" s="157">
        <f t="shared" si="240"/>
        <v>48</v>
      </c>
      <c r="L810" s="158">
        <f t="shared" si="241"/>
        <v>48</v>
      </c>
      <c r="M810" s="159">
        <f t="shared" si="231"/>
        <v>1.0034038599999999</v>
      </c>
      <c r="N810" s="159">
        <f t="shared" ca="1" si="232"/>
        <v>1.0115020619999999</v>
      </c>
      <c r="O810" s="158">
        <f t="shared" si="242"/>
        <v>0</v>
      </c>
      <c r="P810" s="155">
        <f t="shared" ca="1" si="233"/>
        <v>9705.8999980699991</v>
      </c>
      <c r="Q810" s="160">
        <f t="shared" si="234"/>
        <v>0</v>
      </c>
      <c r="R810" s="155">
        <f t="shared" si="235"/>
        <v>0</v>
      </c>
      <c r="S810" s="161" t="str">
        <f t="shared" si="243"/>
        <v>A+J=</v>
      </c>
      <c r="T810" s="156">
        <f t="shared" si="244"/>
        <v>44543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ht="12.75" x14ac:dyDescent="0.2">
      <c r="A811" s="151">
        <f t="shared" si="236"/>
        <v>44428</v>
      </c>
      <c r="B811" s="152">
        <f t="shared" ca="1" si="245"/>
        <v>853776.45143135998</v>
      </c>
      <c r="C811" s="153">
        <f t="shared" si="237"/>
        <v>843840</v>
      </c>
      <c r="D811" s="154">
        <f ca="1">IF(A811&lt;$B$1,VLOOKUP(A811,[1]DI!$A$4:$B$15000,2,FALSE),0)</f>
        <v>5.1499999999999997E-2</v>
      </c>
      <c r="E811" s="155">
        <f t="shared" ca="1" si="246"/>
        <v>1.0001993</v>
      </c>
      <c r="F811" s="155">
        <f ca="1">(TRUNC(PRODUCT($E$12:$E810),16))</f>
        <v>1.07944300265107</v>
      </c>
      <c r="G811" s="155">
        <f t="shared" ca="1" si="247"/>
        <v>1.07058748618444</v>
      </c>
      <c r="H811" s="155">
        <f t="shared" ca="1" si="248"/>
        <v>1.00827164</v>
      </c>
      <c r="I811" s="154">
        <f t="shared" si="238"/>
        <v>1.7999999999999999E-2</v>
      </c>
      <c r="J811" s="156">
        <f t="shared" si="239"/>
        <v>44361</v>
      </c>
      <c r="K811" s="157">
        <f t="shared" si="240"/>
        <v>49</v>
      </c>
      <c r="L811" s="158">
        <f t="shared" si="241"/>
        <v>49</v>
      </c>
      <c r="M811" s="159">
        <f t="shared" si="231"/>
        <v>1.0034748959999999</v>
      </c>
      <c r="N811" s="159">
        <f t="shared" ca="1" si="232"/>
        <v>1.0117752790000001</v>
      </c>
      <c r="O811" s="158">
        <f t="shared" si="242"/>
        <v>0</v>
      </c>
      <c r="P811" s="155">
        <f t="shared" ca="1" si="233"/>
        <v>9936.4514313599993</v>
      </c>
      <c r="Q811" s="160">
        <f t="shared" si="234"/>
        <v>0</v>
      </c>
      <c r="R811" s="155">
        <f t="shared" si="235"/>
        <v>0</v>
      </c>
      <c r="S811" s="161" t="str">
        <f t="shared" si="243"/>
        <v>A+J=</v>
      </c>
      <c r="T811" s="156">
        <f t="shared" si="244"/>
        <v>44543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ht="12.75" x14ac:dyDescent="0.2">
      <c r="A812" s="151">
        <f t="shared" si="236"/>
        <v>44429</v>
      </c>
      <c r="B812" s="152">
        <f t="shared" ca="1" si="245"/>
        <v>854007.06615264004</v>
      </c>
      <c r="C812" s="153">
        <f t="shared" si="237"/>
        <v>843840</v>
      </c>
      <c r="D812" s="154">
        <f ca="1">IF(A812&lt;$B$1,VLOOKUP(A812,[1]DI!$A$4:$B$15000,2,FALSE),0)</f>
        <v>0</v>
      </c>
      <c r="E812" s="155">
        <f t="shared" ca="1" si="246"/>
        <v>1</v>
      </c>
      <c r="F812" s="155">
        <f ca="1">(TRUNC(PRODUCT($E$12:$E811),16))</f>
        <v>1.07965813564149</v>
      </c>
      <c r="G812" s="155">
        <f t="shared" ca="1" si="247"/>
        <v>1.07058748618444</v>
      </c>
      <c r="H812" s="155">
        <f t="shared" ca="1" si="248"/>
        <v>1.00847259</v>
      </c>
      <c r="I812" s="154">
        <f t="shared" si="238"/>
        <v>1.7999999999999999E-2</v>
      </c>
      <c r="J812" s="156">
        <f t="shared" si="239"/>
        <v>44361</v>
      </c>
      <c r="K812" s="157">
        <f t="shared" si="240"/>
        <v>49</v>
      </c>
      <c r="L812" s="158">
        <f t="shared" si="241"/>
        <v>50</v>
      </c>
      <c r="M812" s="159">
        <f t="shared" si="231"/>
        <v>1.003545938</v>
      </c>
      <c r="N812" s="159">
        <f t="shared" ca="1" si="232"/>
        <v>1.012048571</v>
      </c>
      <c r="O812" s="158">
        <f t="shared" si="242"/>
        <v>0</v>
      </c>
      <c r="P812" s="155">
        <f t="shared" ca="1" si="233"/>
        <v>10167.06615264</v>
      </c>
      <c r="Q812" s="160">
        <f t="shared" si="234"/>
        <v>0</v>
      </c>
      <c r="R812" s="155">
        <f t="shared" si="235"/>
        <v>0</v>
      </c>
      <c r="S812" s="161" t="str">
        <f t="shared" si="243"/>
        <v>A+J=</v>
      </c>
      <c r="T812" s="156">
        <f t="shared" si="244"/>
        <v>44543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ht="12.75" x14ac:dyDescent="0.2">
      <c r="A813" s="151">
        <f t="shared" si="236"/>
        <v>44430</v>
      </c>
      <c r="B813" s="152">
        <f t="shared" ca="1" si="245"/>
        <v>854007.06615264004</v>
      </c>
      <c r="C813" s="153">
        <f t="shared" si="237"/>
        <v>843840</v>
      </c>
      <c r="D813" s="154">
        <f ca="1">IF(A813&lt;$B$1,VLOOKUP(A813,[1]DI!$A$4:$B$15000,2,FALSE),0)</f>
        <v>0</v>
      </c>
      <c r="E813" s="155">
        <f t="shared" ca="1" si="246"/>
        <v>1</v>
      </c>
      <c r="F813" s="155">
        <f ca="1">(TRUNC(PRODUCT($E$12:$E812),16))</f>
        <v>1.07965813564149</v>
      </c>
      <c r="G813" s="155">
        <f t="shared" ca="1" si="247"/>
        <v>1.07058748618444</v>
      </c>
      <c r="H813" s="155">
        <f t="shared" ca="1" si="248"/>
        <v>1.00847259</v>
      </c>
      <c r="I813" s="154">
        <f t="shared" si="238"/>
        <v>1.7999999999999999E-2</v>
      </c>
      <c r="J813" s="156">
        <f t="shared" si="239"/>
        <v>44361</v>
      </c>
      <c r="K813" s="157">
        <f t="shared" si="240"/>
        <v>49</v>
      </c>
      <c r="L813" s="158">
        <f t="shared" si="241"/>
        <v>50</v>
      </c>
      <c r="M813" s="159">
        <f t="shared" si="231"/>
        <v>1.003545938</v>
      </c>
      <c r="N813" s="159">
        <f t="shared" ca="1" si="232"/>
        <v>1.012048571</v>
      </c>
      <c r="O813" s="158">
        <f t="shared" si="242"/>
        <v>0</v>
      </c>
      <c r="P813" s="155">
        <f t="shared" ca="1" si="233"/>
        <v>10167.06615264</v>
      </c>
      <c r="Q813" s="160">
        <f t="shared" si="234"/>
        <v>0</v>
      </c>
      <c r="R813" s="155">
        <f t="shared" si="235"/>
        <v>0</v>
      </c>
      <c r="S813" s="161" t="str">
        <f t="shared" si="243"/>
        <v>A+J=</v>
      </c>
      <c r="T813" s="156">
        <f t="shared" si="244"/>
        <v>44543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ht="12.75" x14ac:dyDescent="0.2">
      <c r="A814" s="151">
        <f t="shared" si="236"/>
        <v>44431</v>
      </c>
      <c r="B814" s="152">
        <f t="shared" ca="1" si="245"/>
        <v>854007.06615264004</v>
      </c>
      <c r="C814" s="153">
        <f t="shared" si="237"/>
        <v>843840</v>
      </c>
      <c r="D814" s="154">
        <f ca="1">IF(A814&lt;$B$1,VLOOKUP(A814,[1]DI!$A$4:$B$15000,2,FALSE),0)</f>
        <v>5.1499999999999997E-2</v>
      </c>
      <c r="E814" s="155">
        <f t="shared" ca="1" si="246"/>
        <v>1.0001993</v>
      </c>
      <c r="F814" s="155">
        <f ca="1">(TRUNC(PRODUCT($E$12:$E813),16))</f>
        <v>1.07965813564149</v>
      </c>
      <c r="G814" s="155">
        <f t="shared" ca="1" si="247"/>
        <v>1.07058748618444</v>
      </c>
      <c r="H814" s="155">
        <f t="shared" ca="1" si="248"/>
        <v>1.00847259</v>
      </c>
      <c r="I814" s="154">
        <f t="shared" si="238"/>
        <v>1.7999999999999999E-2</v>
      </c>
      <c r="J814" s="156">
        <f t="shared" si="239"/>
        <v>44361</v>
      </c>
      <c r="K814" s="157">
        <f t="shared" si="240"/>
        <v>50</v>
      </c>
      <c r="L814" s="158">
        <f t="shared" si="241"/>
        <v>50</v>
      </c>
      <c r="M814" s="159">
        <f t="shared" si="231"/>
        <v>1.003545938</v>
      </c>
      <c r="N814" s="159">
        <f t="shared" ca="1" si="232"/>
        <v>1.012048571</v>
      </c>
      <c r="O814" s="158">
        <f t="shared" si="242"/>
        <v>0</v>
      </c>
      <c r="P814" s="155">
        <f t="shared" ca="1" si="233"/>
        <v>10167.06615264</v>
      </c>
      <c r="Q814" s="160">
        <f t="shared" si="234"/>
        <v>0</v>
      </c>
      <c r="R814" s="155">
        <f t="shared" si="235"/>
        <v>0</v>
      </c>
      <c r="S814" s="161" t="str">
        <f t="shared" si="243"/>
        <v>A+J=</v>
      </c>
      <c r="T814" s="156">
        <f t="shared" si="244"/>
        <v>44543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ht="12.75" x14ac:dyDescent="0.2">
      <c r="A815" s="151">
        <f t="shared" si="236"/>
        <v>44432</v>
      </c>
      <c r="B815" s="152">
        <f t="shared" ca="1" si="245"/>
        <v>854237.74331807997</v>
      </c>
      <c r="C815" s="153">
        <f t="shared" si="237"/>
        <v>843840</v>
      </c>
      <c r="D815" s="154">
        <f ca="1">IF(A815&lt;$B$1,VLOOKUP(A815,[1]DI!$A$4:$B$15000,2,FALSE),0)</f>
        <v>5.1499999999999997E-2</v>
      </c>
      <c r="E815" s="155">
        <f t="shared" ca="1" si="246"/>
        <v>1.0001993</v>
      </c>
      <c r="F815" s="155">
        <f ca="1">(TRUNC(PRODUCT($E$12:$E814),16))</f>
        <v>1.07987331150793</v>
      </c>
      <c r="G815" s="155">
        <f t="shared" ca="1" si="247"/>
        <v>1.07058748618444</v>
      </c>
      <c r="H815" s="155">
        <f t="shared" ca="1" si="248"/>
        <v>1.00867358</v>
      </c>
      <c r="I815" s="154">
        <f t="shared" si="238"/>
        <v>1.7999999999999999E-2</v>
      </c>
      <c r="J815" s="156">
        <f t="shared" si="239"/>
        <v>44361</v>
      </c>
      <c r="K815" s="157">
        <f t="shared" si="240"/>
        <v>51</v>
      </c>
      <c r="L815" s="158">
        <f t="shared" si="241"/>
        <v>51</v>
      </c>
      <c r="M815" s="159">
        <f t="shared" si="231"/>
        <v>1.0036169850000001</v>
      </c>
      <c r="N815" s="159">
        <f t="shared" ca="1" si="232"/>
        <v>1.0123219370000001</v>
      </c>
      <c r="O815" s="158">
        <f t="shared" si="242"/>
        <v>0</v>
      </c>
      <c r="P815" s="155">
        <f t="shared" ca="1" si="233"/>
        <v>10397.74331808</v>
      </c>
      <c r="Q815" s="160">
        <f t="shared" si="234"/>
        <v>0</v>
      </c>
      <c r="R815" s="155">
        <f t="shared" si="235"/>
        <v>0</v>
      </c>
      <c r="S815" s="161" t="str">
        <f t="shared" si="243"/>
        <v>A+J=</v>
      </c>
      <c r="T815" s="156">
        <f t="shared" si="244"/>
        <v>44543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ht="12.75" x14ac:dyDescent="0.2">
      <c r="A816" s="151">
        <f t="shared" si="236"/>
        <v>44433</v>
      </c>
      <c r="B816" s="152">
        <f t="shared" ca="1" si="245"/>
        <v>854468.48292768002</v>
      </c>
      <c r="C816" s="153">
        <f t="shared" si="237"/>
        <v>843840</v>
      </c>
      <c r="D816" s="154">
        <f ca="1">IF(A816&lt;$B$1,VLOOKUP(A816,[1]DI!$A$4:$B$15000,2,FALSE),0)</f>
        <v>5.1499999999999997E-2</v>
      </c>
      <c r="E816" s="155">
        <f t="shared" ca="1" si="246"/>
        <v>1.0001993</v>
      </c>
      <c r="F816" s="155">
        <f ca="1">(TRUNC(PRODUCT($E$12:$E815),16))</f>
        <v>1.0800885302589101</v>
      </c>
      <c r="G816" s="155">
        <f t="shared" ca="1" si="247"/>
        <v>1.07058748618444</v>
      </c>
      <c r="H816" s="155">
        <f t="shared" ca="1" si="248"/>
        <v>1.0088746099999999</v>
      </c>
      <c r="I816" s="154">
        <f t="shared" si="238"/>
        <v>1.7999999999999999E-2</v>
      </c>
      <c r="J816" s="156">
        <f t="shared" si="239"/>
        <v>44361</v>
      </c>
      <c r="K816" s="157">
        <f t="shared" si="240"/>
        <v>52</v>
      </c>
      <c r="L816" s="158">
        <f t="shared" si="241"/>
        <v>52</v>
      </c>
      <c r="M816" s="159">
        <f t="shared" si="231"/>
        <v>1.0036880370000001</v>
      </c>
      <c r="N816" s="159">
        <f t="shared" ca="1" si="232"/>
        <v>1.012595377</v>
      </c>
      <c r="O816" s="158">
        <f t="shared" si="242"/>
        <v>0</v>
      </c>
      <c r="P816" s="155">
        <f t="shared" ca="1" si="233"/>
        <v>10628.482927679999</v>
      </c>
      <c r="Q816" s="160">
        <f t="shared" si="234"/>
        <v>0</v>
      </c>
      <c r="R816" s="155">
        <f t="shared" si="235"/>
        <v>0</v>
      </c>
      <c r="S816" s="161" t="str">
        <f t="shared" si="243"/>
        <v>A+J=</v>
      </c>
      <c r="T816" s="156">
        <f t="shared" si="244"/>
        <v>44543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ht="12.75" x14ac:dyDescent="0.2">
      <c r="A817" s="151">
        <f t="shared" si="236"/>
        <v>44434</v>
      </c>
      <c r="B817" s="152">
        <f t="shared" ca="1" si="245"/>
        <v>854699.28413759999</v>
      </c>
      <c r="C817" s="153">
        <f t="shared" si="237"/>
        <v>843840</v>
      </c>
      <c r="D817" s="154">
        <f ca="1">IF(A817&lt;$B$1,VLOOKUP(A817,[1]DI!$A$4:$B$15000,2,FALSE),0)</f>
        <v>5.1499999999999997E-2</v>
      </c>
      <c r="E817" s="155">
        <f t="shared" ca="1" si="246"/>
        <v>1.0001993</v>
      </c>
      <c r="F817" s="155">
        <f ca="1">(TRUNC(PRODUCT($E$12:$E816),16))</f>
        <v>1.0803037919029901</v>
      </c>
      <c r="G817" s="155">
        <f t="shared" ca="1" si="247"/>
        <v>1.07058748618444</v>
      </c>
      <c r="H817" s="155">
        <f t="shared" ca="1" si="248"/>
        <v>1.00907568</v>
      </c>
      <c r="I817" s="154">
        <f t="shared" si="238"/>
        <v>1.7999999999999999E-2</v>
      </c>
      <c r="J817" s="156">
        <f t="shared" si="239"/>
        <v>44361</v>
      </c>
      <c r="K817" s="157">
        <f t="shared" si="240"/>
        <v>53</v>
      </c>
      <c r="L817" s="158">
        <f t="shared" si="241"/>
        <v>53</v>
      </c>
      <c r="M817" s="159">
        <f t="shared" si="231"/>
        <v>1.0037590940000001</v>
      </c>
      <c r="N817" s="159">
        <f t="shared" ca="1" si="232"/>
        <v>1.01286889</v>
      </c>
      <c r="O817" s="158">
        <f t="shared" si="242"/>
        <v>0</v>
      </c>
      <c r="P817" s="155">
        <f t="shared" ca="1" si="233"/>
        <v>10859.2841376</v>
      </c>
      <c r="Q817" s="160">
        <f t="shared" si="234"/>
        <v>0</v>
      </c>
      <c r="R817" s="155">
        <f t="shared" si="235"/>
        <v>0</v>
      </c>
      <c r="S817" s="161" t="str">
        <f t="shared" si="243"/>
        <v>A+J=</v>
      </c>
      <c r="T817" s="156">
        <f t="shared" si="244"/>
        <v>44543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ht="12.75" x14ac:dyDescent="0.2">
      <c r="A818" s="151">
        <f t="shared" si="236"/>
        <v>44435</v>
      </c>
      <c r="B818" s="152">
        <f t="shared" ca="1" si="245"/>
        <v>854930.14863552002</v>
      </c>
      <c r="C818" s="153">
        <f t="shared" si="237"/>
        <v>843840</v>
      </c>
      <c r="D818" s="154">
        <f ca="1">IF(A818&lt;$B$1,VLOOKUP(A818,[1]DI!$A$4:$B$15000,2,FALSE),0)</f>
        <v>5.1499999999999997E-2</v>
      </c>
      <c r="E818" s="155">
        <f t="shared" ca="1" si="246"/>
        <v>1.0001993</v>
      </c>
      <c r="F818" s="155">
        <f ca="1">(TRUNC(PRODUCT($E$12:$E817),16))</f>
        <v>1.0805190964487199</v>
      </c>
      <c r="G818" s="155">
        <f t="shared" ca="1" si="247"/>
        <v>1.07058748618444</v>
      </c>
      <c r="H818" s="155">
        <f t="shared" ca="1" si="248"/>
        <v>1.0092767899999999</v>
      </c>
      <c r="I818" s="154">
        <f t="shared" si="238"/>
        <v>1.7999999999999999E-2</v>
      </c>
      <c r="J818" s="156">
        <f t="shared" si="239"/>
        <v>44361</v>
      </c>
      <c r="K818" s="157">
        <f t="shared" si="240"/>
        <v>54</v>
      </c>
      <c r="L818" s="158">
        <f t="shared" si="241"/>
        <v>54</v>
      </c>
      <c r="M818" s="159">
        <f t="shared" si="231"/>
        <v>1.003830156</v>
      </c>
      <c r="N818" s="159">
        <f t="shared" ca="1" si="232"/>
        <v>1.013142478</v>
      </c>
      <c r="O818" s="158">
        <f t="shared" si="242"/>
        <v>0</v>
      </c>
      <c r="P818" s="155">
        <f t="shared" ca="1" si="233"/>
        <v>11090.14863552</v>
      </c>
      <c r="Q818" s="160">
        <f t="shared" si="234"/>
        <v>0</v>
      </c>
      <c r="R818" s="155">
        <f t="shared" si="235"/>
        <v>0</v>
      </c>
      <c r="S818" s="161" t="str">
        <f t="shared" si="243"/>
        <v>A+J=</v>
      </c>
      <c r="T818" s="156">
        <f t="shared" si="244"/>
        <v>44543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ht="12.75" x14ac:dyDescent="0.2">
      <c r="A819" s="151">
        <f t="shared" si="236"/>
        <v>44436</v>
      </c>
      <c r="B819" s="152">
        <f t="shared" ca="1" si="245"/>
        <v>855161.06629535998</v>
      </c>
      <c r="C819" s="153">
        <f t="shared" si="237"/>
        <v>843840</v>
      </c>
      <c r="D819" s="154">
        <f ca="1">IF(A819&lt;$B$1,VLOOKUP(A819,[1]DI!$A$4:$B$15000,2,FALSE),0)</f>
        <v>0</v>
      </c>
      <c r="E819" s="155">
        <f t="shared" ca="1" si="246"/>
        <v>1</v>
      </c>
      <c r="F819" s="155">
        <f ca="1">(TRUNC(PRODUCT($E$12:$E818),16))</f>
        <v>1.08073444390464</v>
      </c>
      <c r="G819" s="155">
        <f t="shared" ca="1" si="247"/>
        <v>1.07058748618444</v>
      </c>
      <c r="H819" s="155">
        <f t="shared" ca="1" si="248"/>
        <v>1.0094779300000001</v>
      </c>
      <c r="I819" s="154">
        <f t="shared" si="238"/>
        <v>1.7999999999999999E-2</v>
      </c>
      <c r="J819" s="156">
        <f t="shared" si="239"/>
        <v>44361</v>
      </c>
      <c r="K819" s="157">
        <f t="shared" si="240"/>
        <v>54</v>
      </c>
      <c r="L819" s="158">
        <f t="shared" si="241"/>
        <v>55</v>
      </c>
      <c r="M819" s="159">
        <f t="shared" si="231"/>
        <v>1.003901223</v>
      </c>
      <c r="N819" s="159">
        <f t="shared" ca="1" si="232"/>
        <v>1.0134161290000001</v>
      </c>
      <c r="O819" s="158">
        <f t="shared" si="242"/>
        <v>0</v>
      </c>
      <c r="P819" s="155">
        <f t="shared" ca="1" si="233"/>
        <v>11321.06629536</v>
      </c>
      <c r="Q819" s="160">
        <f t="shared" si="234"/>
        <v>0</v>
      </c>
      <c r="R819" s="155">
        <f t="shared" si="235"/>
        <v>0</v>
      </c>
      <c r="S819" s="161" t="str">
        <f t="shared" si="243"/>
        <v>A+J=</v>
      </c>
      <c r="T819" s="156">
        <f t="shared" si="244"/>
        <v>44543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ht="12.75" x14ac:dyDescent="0.2">
      <c r="A820" s="151">
        <f t="shared" si="236"/>
        <v>44437</v>
      </c>
      <c r="B820" s="152">
        <f t="shared" ca="1" si="245"/>
        <v>855161.06629535998</v>
      </c>
      <c r="C820" s="153">
        <f t="shared" si="237"/>
        <v>843840</v>
      </c>
      <c r="D820" s="154">
        <f ca="1">IF(A820&lt;$B$1,VLOOKUP(A820,[1]DI!$A$4:$B$15000,2,FALSE),0)</f>
        <v>0</v>
      </c>
      <c r="E820" s="155">
        <f t="shared" ca="1" si="246"/>
        <v>1</v>
      </c>
      <c r="F820" s="155">
        <f ca="1">(TRUNC(PRODUCT($E$12:$E819),16))</f>
        <v>1.08073444390464</v>
      </c>
      <c r="G820" s="155">
        <f t="shared" ca="1" si="247"/>
        <v>1.07058748618444</v>
      </c>
      <c r="H820" s="155">
        <f t="shared" ca="1" si="248"/>
        <v>1.0094779300000001</v>
      </c>
      <c r="I820" s="154">
        <f t="shared" si="238"/>
        <v>1.7999999999999999E-2</v>
      </c>
      <c r="J820" s="156">
        <f t="shared" si="239"/>
        <v>44361</v>
      </c>
      <c r="K820" s="157">
        <f t="shared" si="240"/>
        <v>54</v>
      </c>
      <c r="L820" s="158">
        <f t="shared" si="241"/>
        <v>55</v>
      </c>
      <c r="M820" s="159">
        <f t="shared" si="231"/>
        <v>1.003901223</v>
      </c>
      <c r="N820" s="159">
        <f t="shared" ca="1" si="232"/>
        <v>1.0134161290000001</v>
      </c>
      <c r="O820" s="158">
        <f t="shared" si="242"/>
        <v>0</v>
      </c>
      <c r="P820" s="155">
        <f t="shared" ca="1" si="233"/>
        <v>11321.06629536</v>
      </c>
      <c r="Q820" s="160">
        <f t="shared" si="234"/>
        <v>0</v>
      </c>
      <c r="R820" s="155">
        <f t="shared" si="235"/>
        <v>0</v>
      </c>
      <c r="S820" s="161" t="str">
        <f t="shared" si="243"/>
        <v>A+J=</v>
      </c>
      <c r="T820" s="156">
        <f t="shared" si="244"/>
        <v>44543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ht="12.75" x14ac:dyDescent="0.2">
      <c r="A821" s="151">
        <f t="shared" si="236"/>
        <v>44438</v>
      </c>
      <c r="B821" s="152">
        <f t="shared" ca="1" si="245"/>
        <v>855161.06629535998</v>
      </c>
      <c r="C821" s="153">
        <f t="shared" si="237"/>
        <v>843840</v>
      </c>
      <c r="D821" s="154">
        <f ca="1">IF(A821&lt;$B$1,VLOOKUP(A821,[1]DI!$A$4:$B$15000,2,FALSE),0)</f>
        <v>5.1499999999999997E-2</v>
      </c>
      <c r="E821" s="155">
        <f t="shared" ca="1" si="246"/>
        <v>1.0001993</v>
      </c>
      <c r="F821" s="155">
        <f ca="1">(TRUNC(PRODUCT($E$12:$E820),16))</f>
        <v>1.08073444390464</v>
      </c>
      <c r="G821" s="155">
        <f t="shared" ca="1" si="247"/>
        <v>1.07058748618444</v>
      </c>
      <c r="H821" s="155">
        <f t="shared" ca="1" si="248"/>
        <v>1.0094779300000001</v>
      </c>
      <c r="I821" s="154">
        <f t="shared" si="238"/>
        <v>1.7999999999999999E-2</v>
      </c>
      <c r="J821" s="156">
        <f t="shared" si="239"/>
        <v>44361</v>
      </c>
      <c r="K821" s="157">
        <f t="shared" si="240"/>
        <v>55</v>
      </c>
      <c r="L821" s="158">
        <f t="shared" si="241"/>
        <v>55</v>
      </c>
      <c r="M821" s="159">
        <f t="shared" si="231"/>
        <v>1.003901223</v>
      </c>
      <c r="N821" s="159">
        <f t="shared" ca="1" si="232"/>
        <v>1.0134161290000001</v>
      </c>
      <c r="O821" s="158">
        <f t="shared" si="242"/>
        <v>0</v>
      </c>
      <c r="P821" s="155">
        <f t="shared" ca="1" si="233"/>
        <v>11321.06629536</v>
      </c>
      <c r="Q821" s="160">
        <f t="shared" si="234"/>
        <v>0</v>
      </c>
      <c r="R821" s="155">
        <f t="shared" si="235"/>
        <v>0</v>
      </c>
      <c r="S821" s="161" t="str">
        <f t="shared" si="243"/>
        <v>A+J=</v>
      </c>
      <c r="T821" s="156">
        <f t="shared" si="244"/>
        <v>44543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ht="12.75" x14ac:dyDescent="0.2">
      <c r="A822" s="151">
        <f t="shared" si="236"/>
        <v>44439</v>
      </c>
      <c r="B822" s="152">
        <f t="shared" ca="1" si="245"/>
        <v>855392.05399391998</v>
      </c>
      <c r="C822" s="153">
        <f t="shared" si="237"/>
        <v>843840</v>
      </c>
      <c r="D822" s="154">
        <f ca="1">IF(A822&lt;$B$1,VLOOKUP(A822,[1]DI!$A$4:$B$15000,2,FALSE),0)</f>
        <v>5.1499999999999997E-2</v>
      </c>
      <c r="E822" s="155">
        <f t="shared" ca="1" si="246"/>
        <v>1.0001993</v>
      </c>
      <c r="F822" s="155">
        <f ca="1">(TRUNC(PRODUCT($E$12:$E821),16))</f>
        <v>1.08094983427931</v>
      </c>
      <c r="G822" s="155">
        <f t="shared" ca="1" si="247"/>
        <v>1.07058748618444</v>
      </c>
      <c r="H822" s="155">
        <f t="shared" ca="1" si="248"/>
        <v>1.0096791199999999</v>
      </c>
      <c r="I822" s="154">
        <f t="shared" si="238"/>
        <v>1.7999999999999999E-2</v>
      </c>
      <c r="J822" s="156">
        <f t="shared" si="239"/>
        <v>44361</v>
      </c>
      <c r="K822" s="157">
        <f t="shared" si="240"/>
        <v>56</v>
      </c>
      <c r="L822" s="158">
        <f t="shared" si="241"/>
        <v>56</v>
      </c>
      <c r="M822" s="159">
        <f t="shared" si="231"/>
        <v>1.0039722950000001</v>
      </c>
      <c r="N822" s="159">
        <f t="shared" ca="1" si="232"/>
        <v>1.013689863</v>
      </c>
      <c r="O822" s="158">
        <f t="shared" si="242"/>
        <v>0</v>
      </c>
      <c r="P822" s="155">
        <f t="shared" ca="1" si="233"/>
        <v>11552.053993920001</v>
      </c>
      <c r="Q822" s="160">
        <f t="shared" si="234"/>
        <v>0</v>
      </c>
      <c r="R822" s="155">
        <f t="shared" si="235"/>
        <v>0</v>
      </c>
      <c r="S822" s="161" t="str">
        <f t="shared" si="243"/>
        <v>A+J=</v>
      </c>
      <c r="T822" s="156">
        <f t="shared" si="244"/>
        <v>44543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ht="12.75" x14ac:dyDescent="0.2">
      <c r="A823" s="151">
        <f t="shared" si="236"/>
        <v>44440</v>
      </c>
      <c r="B823" s="152">
        <f t="shared" ca="1" si="245"/>
        <v>855623.10498048004</v>
      </c>
      <c r="C823" s="153">
        <f t="shared" si="237"/>
        <v>843840</v>
      </c>
      <c r="D823" s="154">
        <f ca="1">IF(A823&lt;$B$1,VLOOKUP(A823,[1]DI!$A$4:$B$15000,2,FALSE),0)</f>
        <v>5.1499999999999997E-2</v>
      </c>
      <c r="E823" s="155">
        <f t="shared" ca="1" si="246"/>
        <v>1.0001993</v>
      </c>
      <c r="F823" s="155">
        <f ca="1">(TRUNC(PRODUCT($E$12:$E822),16))</f>
        <v>1.08116526758128</v>
      </c>
      <c r="G823" s="155">
        <f t="shared" ca="1" si="247"/>
        <v>1.07058748618444</v>
      </c>
      <c r="H823" s="155">
        <f t="shared" ca="1" si="248"/>
        <v>1.00988035</v>
      </c>
      <c r="I823" s="154">
        <f t="shared" si="238"/>
        <v>1.7999999999999999E-2</v>
      </c>
      <c r="J823" s="156">
        <f t="shared" si="239"/>
        <v>44361</v>
      </c>
      <c r="K823" s="157">
        <f t="shared" si="240"/>
        <v>57</v>
      </c>
      <c r="L823" s="158">
        <f t="shared" si="241"/>
        <v>57</v>
      </c>
      <c r="M823" s="159">
        <f t="shared" si="231"/>
        <v>1.0040433719999999</v>
      </c>
      <c r="N823" s="159">
        <f t="shared" ca="1" si="232"/>
        <v>1.013963672</v>
      </c>
      <c r="O823" s="158">
        <f t="shared" si="242"/>
        <v>0</v>
      </c>
      <c r="P823" s="155">
        <f t="shared" ca="1" si="233"/>
        <v>11783.10498048</v>
      </c>
      <c r="Q823" s="160">
        <f t="shared" si="234"/>
        <v>0</v>
      </c>
      <c r="R823" s="155">
        <f t="shared" si="235"/>
        <v>0</v>
      </c>
      <c r="S823" s="161" t="str">
        <f t="shared" si="243"/>
        <v>A+J=</v>
      </c>
      <c r="T823" s="156">
        <f t="shared" si="244"/>
        <v>44543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ht="12.75" x14ac:dyDescent="0.2">
      <c r="A824" s="151">
        <f t="shared" si="236"/>
        <v>44441</v>
      </c>
      <c r="B824" s="152">
        <f t="shared" ca="1" si="245"/>
        <v>855854.21756735002</v>
      </c>
      <c r="C824" s="153">
        <f t="shared" si="237"/>
        <v>843840</v>
      </c>
      <c r="D824" s="154">
        <f ca="1">IF(A824&lt;$B$1,VLOOKUP(A824,[1]DI!$A$4:$B$15000,2,FALSE),0)</f>
        <v>5.1499999999999997E-2</v>
      </c>
      <c r="E824" s="155">
        <f t="shared" ca="1" si="246"/>
        <v>1.0001993</v>
      </c>
      <c r="F824" s="155">
        <f ca="1">(TRUNC(PRODUCT($E$12:$E823),16))</f>
        <v>1.0813807438191101</v>
      </c>
      <c r="G824" s="155">
        <f t="shared" ca="1" si="247"/>
        <v>1.07058748618444</v>
      </c>
      <c r="H824" s="155">
        <f t="shared" ca="1" si="248"/>
        <v>1.01008162</v>
      </c>
      <c r="I824" s="154">
        <f t="shared" si="238"/>
        <v>1.7999999999999999E-2</v>
      </c>
      <c r="J824" s="156">
        <f t="shared" si="239"/>
        <v>44361</v>
      </c>
      <c r="K824" s="157">
        <f t="shared" si="240"/>
        <v>58</v>
      </c>
      <c r="L824" s="158">
        <f t="shared" si="241"/>
        <v>58</v>
      </c>
      <c r="M824" s="159">
        <f t="shared" si="231"/>
        <v>1.004114454</v>
      </c>
      <c r="N824" s="159">
        <f t="shared" ca="1" si="232"/>
        <v>1.0142375539999999</v>
      </c>
      <c r="O824" s="158">
        <f t="shared" si="242"/>
        <v>0</v>
      </c>
      <c r="P824" s="155">
        <f t="shared" ca="1" si="233"/>
        <v>12014.217567350001</v>
      </c>
      <c r="Q824" s="160">
        <f t="shared" si="234"/>
        <v>0</v>
      </c>
      <c r="R824" s="155">
        <f t="shared" si="235"/>
        <v>0</v>
      </c>
      <c r="S824" s="161" t="str">
        <f t="shared" si="243"/>
        <v>A+J=</v>
      </c>
      <c r="T824" s="156">
        <f t="shared" si="244"/>
        <v>44543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ht="12.75" x14ac:dyDescent="0.2">
      <c r="A825" s="151">
        <f t="shared" si="236"/>
        <v>44442</v>
      </c>
      <c r="B825" s="152">
        <f t="shared" ca="1" si="245"/>
        <v>856085.39344223996</v>
      </c>
      <c r="C825" s="153">
        <f t="shared" si="237"/>
        <v>843840</v>
      </c>
      <c r="D825" s="154">
        <f ca="1">IF(A825&lt;$B$1,VLOOKUP(A825,[1]DI!$A$4:$B$15000,2,FALSE),0)</f>
        <v>5.1499999999999997E-2</v>
      </c>
      <c r="E825" s="155">
        <f t="shared" ca="1" si="246"/>
        <v>1.0001993</v>
      </c>
      <c r="F825" s="155">
        <f ca="1">(TRUNC(PRODUCT($E$12:$E824),16))</f>
        <v>1.08159626300135</v>
      </c>
      <c r="G825" s="155">
        <f t="shared" ca="1" si="247"/>
        <v>1.07058748618444</v>
      </c>
      <c r="H825" s="155">
        <f t="shared" ca="1" si="248"/>
        <v>1.01028293</v>
      </c>
      <c r="I825" s="154">
        <f t="shared" si="238"/>
        <v>1.7999999999999999E-2</v>
      </c>
      <c r="J825" s="156">
        <f t="shared" si="239"/>
        <v>44361</v>
      </c>
      <c r="K825" s="157">
        <f t="shared" si="240"/>
        <v>59</v>
      </c>
      <c r="L825" s="158">
        <f t="shared" si="241"/>
        <v>59</v>
      </c>
      <c r="M825" s="159">
        <f t="shared" si="231"/>
        <v>1.004185541</v>
      </c>
      <c r="N825" s="159">
        <f t="shared" ca="1" si="232"/>
        <v>1.014511511</v>
      </c>
      <c r="O825" s="158">
        <f t="shared" si="242"/>
        <v>0</v>
      </c>
      <c r="P825" s="155">
        <f t="shared" ca="1" si="233"/>
        <v>12245.39344224</v>
      </c>
      <c r="Q825" s="160">
        <f t="shared" si="234"/>
        <v>0</v>
      </c>
      <c r="R825" s="155">
        <f t="shared" si="235"/>
        <v>0</v>
      </c>
      <c r="S825" s="161" t="str">
        <f t="shared" si="243"/>
        <v>A+J=</v>
      </c>
      <c r="T825" s="156">
        <f t="shared" si="244"/>
        <v>44543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ht="12.75" x14ac:dyDescent="0.2">
      <c r="A826" s="151">
        <f t="shared" si="236"/>
        <v>44443</v>
      </c>
      <c r="B826" s="152">
        <f t="shared" ca="1" si="245"/>
        <v>856316.63091744005</v>
      </c>
      <c r="C826" s="153">
        <f t="shared" si="237"/>
        <v>843840</v>
      </c>
      <c r="D826" s="154">
        <f ca="1">IF(A826&lt;$B$1,VLOOKUP(A826,[1]DI!$A$4:$B$15000,2,FALSE),0)</f>
        <v>0</v>
      </c>
      <c r="E826" s="155">
        <f t="shared" ca="1" si="246"/>
        <v>1</v>
      </c>
      <c r="F826" s="155">
        <f ca="1">(TRUNC(PRODUCT($E$12:$E825),16))</f>
        <v>1.08181182513657</v>
      </c>
      <c r="G826" s="155">
        <f t="shared" ca="1" si="247"/>
        <v>1.07058748618444</v>
      </c>
      <c r="H826" s="155">
        <f t="shared" ca="1" si="248"/>
        <v>1.01048428</v>
      </c>
      <c r="I826" s="154">
        <f t="shared" si="238"/>
        <v>1.7999999999999999E-2</v>
      </c>
      <c r="J826" s="156">
        <f t="shared" si="239"/>
        <v>44361</v>
      </c>
      <c r="K826" s="157">
        <f t="shared" si="240"/>
        <v>59</v>
      </c>
      <c r="L826" s="158">
        <f t="shared" si="241"/>
        <v>60</v>
      </c>
      <c r="M826" s="159">
        <f t="shared" si="231"/>
        <v>1.004256633</v>
      </c>
      <c r="N826" s="159">
        <f t="shared" ca="1" si="232"/>
        <v>1.014785541</v>
      </c>
      <c r="O826" s="158">
        <f t="shared" si="242"/>
        <v>0</v>
      </c>
      <c r="P826" s="155">
        <f t="shared" ca="1" si="233"/>
        <v>12476.630917439999</v>
      </c>
      <c r="Q826" s="160">
        <f t="shared" si="234"/>
        <v>0</v>
      </c>
      <c r="R826" s="155">
        <f t="shared" si="235"/>
        <v>0</v>
      </c>
      <c r="S826" s="161" t="str">
        <f t="shared" si="243"/>
        <v>A+J=</v>
      </c>
      <c r="T826" s="156">
        <f t="shared" si="244"/>
        <v>44543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ht="12.75" x14ac:dyDescent="0.2">
      <c r="A827" s="151">
        <f t="shared" si="236"/>
        <v>44444</v>
      </c>
      <c r="B827" s="152">
        <f t="shared" ca="1" si="245"/>
        <v>856316.63091744005</v>
      </c>
      <c r="C827" s="153">
        <f t="shared" si="237"/>
        <v>843840</v>
      </c>
      <c r="D827" s="154">
        <f ca="1">IF(A827&lt;$B$1,VLOOKUP(A827,[1]DI!$A$4:$B$15000,2,FALSE),0)</f>
        <v>0</v>
      </c>
      <c r="E827" s="155">
        <f t="shared" ca="1" si="246"/>
        <v>1</v>
      </c>
      <c r="F827" s="155">
        <f ca="1">(TRUNC(PRODUCT($E$12:$E826),16))</f>
        <v>1.08181182513657</v>
      </c>
      <c r="G827" s="155">
        <f t="shared" ca="1" si="247"/>
        <v>1.07058748618444</v>
      </c>
      <c r="H827" s="155">
        <f t="shared" ca="1" si="248"/>
        <v>1.01048428</v>
      </c>
      <c r="I827" s="154">
        <f t="shared" si="238"/>
        <v>1.7999999999999999E-2</v>
      </c>
      <c r="J827" s="156">
        <f t="shared" si="239"/>
        <v>44361</v>
      </c>
      <c r="K827" s="157">
        <f t="shared" si="240"/>
        <v>59</v>
      </c>
      <c r="L827" s="158">
        <f t="shared" si="241"/>
        <v>60</v>
      </c>
      <c r="M827" s="159">
        <f t="shared" si="231"/>
        <v>1.004256633</v>
      </c>
      <c r="N827" s="159">
        <f t="shared" ca="1" si="232"/>
        <v>1.014785541</v>
      </c>
      <c r="O827" s="158">
        <f t="shared" si="242"/>
        <v>0</v>
      </c>
      <c r="P827" s="155">
        <f t="shared" ca="1" si="233"/>
        <v>12476.630917439999</v>
      </c>
      <c r="Q827" s="160">
        <f t="shared" si="234"/>
        <v>0</v>
      </c>
      <c r="R827" s="155">
        <f t="shared" si="235"/>
        <v>0</v>
      </c>
      <c r="S827" s="161" t="str">
        <f t="shared" si="243"/>
        <v>A+J=</v>
      </c>
      <c r="T827" s="156">
        <f t="shared" si="244"/>
        <v>44543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ht="12.75" x14ac:dyDescent="0.2">
      <c r="A828" s="151">
        <f t="shared" si="236"/>
        <v>44445</v>
      </c>
      <c r="B828" s="152">
        <f t="shared" ca="1" si="245"/>
        <v>856316.63091744005</v>
      </c>
      <c r="C828" s="153">
        <f t="shared" si="237"/>
        <v>843840</v>
      </c>
      <c r="D828" s="154">
        <f ca="1">IF(A828&lt;$B$1,VLOOKUP(A828,[1]DI!$A$4:$B$15000,2,FALSE),0)</f>
        <v>5.1499999999999997E-2</v>
      </c>
      <c r="E828" s="155">
        <f t="shared" ca="1" si="246"/>
        <v>1.0001993</v>
      </c>
      <c r="F828" s="155">
        <f ca="1">(TRUNC(PRODUCT($E$12:$E827),16))</f>
        <v>1.08181182513657</v>
      </c>
      <c r="G828" s="155">
        <f t="shared" ca="1" si="247"/>
        <v>1.07058748618444</v>
      </c>
      <c r="H828" s="155">
        <f t="shared" ca="1" si="248"/>
        <v>1.01048428</v>
      </c>
      <c r="I828" s="154">
        <f t="shared" si="238"/>
        <v>1.7999999999999999E-2</v>
      </c>
      <c r="J828" s="156">
        <f t="shared" si="239"/>
        <v>44361</v>
      </c>
      <c r="K828" s="157">
        <f t="shared" si="240"/>
        <v>60</v>
      </c>
      <c r="L828" s="158">
        <f t="shared" si="241"/>
        <v>60</v>
      </c>
      <c r="M828" s="159">
        <f t="shared" si="231"/>
        <v>1.004256633</v>
      </c>
      <c r="N828" s="159">
        <f t="shared" ca="1" si="232"/>
        <v>1.014785541</v>
      </c>
      <c r="O828" s="158">
        <f t="shared" si="242"/>
        <v>0</v>
      </c>
      <c r="P828" s="155">
        <f t="shared" ca="1" si="233"/>
        <v>12476.630917439999</v>
      </c>
      <c r="Q828" s="160">
        <f t="shared" si="234"/>
        <v>0</v>
      </c>
      <c r="R828" s="155">
        <f t="shared" si="235"/>
        <v>0</v>
      </c>
      <c r="S828" s="161" t="str">
        <f t="shared" si="243"/>
        <v>A+J=</v>
      </c>
      <c r="T828" s="156">
        <f t="shared" si="244"/>
        <v>44543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ht="12.75" x14ac:dyDescent="0.2">
      <c r="A829" s="151">
        <f t="shared" si="236"/>
        <v>44446</v>
      </c>
      <c r="B829" s="152">
        <f t="shared" ca="1" si="245"/>
        <v>856547.93168063997</v>
      </c>
      <c r="C829" s="153">
        <f t="shared" si="237"/>
        <v>843840</v>
      </c>
      <c r="D829" s="154">
        <f ca="1">IF(A829&lt;$B$1,VLOOKUP(A829,[1]DI!$A$4:$B$15000,2,FALSE),0)</f>
        <v>0</v>
      </c>
      <c r="E829" s="155">
        <f t="shared" ca="1" si="246"/>
        <v>1</v>
      </c>
      <c r="F829" s="155">
        <f ca="1">(TRUNC(PRODUCT($E$12:$E828),16))</f>
        <v>1.0820274302333199</v>
      </c>
      <c r="G829" s="155">
        <f t="shared" ca="1" si="247"/>
        <v>1.07058748618444</v>
      </c>
      <c r="H829" s="155">
        <f t="shared" ca="1" si="248"/>
        <v>1.01068567</v>
      </c>
      <c r="I829" s="154">
        <f t="shared" si="238"/>
        <v>1.7999999999999999E-2</v>
      </c>
      <c r="J829" s="156">
        <f t="shared" si="239"/>
        <v>44361</v>
      </c>
      <c r="K829" s="157">
        <f t="shared" si="240"/>
        <v>60</v>
      </c>
      <c r="L829" s="158">
        <f t="shared" si="241"/>
        <v>61</v>
      </c>
      <c r="M829" s="159">
        <f t="shared" si="231"/>
        <v>1.0043277310000001</v>
      </c>
      <c r="N829" s="159">
        <f t="shared" ca="1" si="232"/>
        <v>1.0150596460000001</v>
      </c>
      <c r="O829" s="158">
        <f t="shared" si="242"/>
        <v>0</v>
      </c>
      <c r="P829" s="155">
        <f t="shared" ca="1" si="233"/>
        <v>12707.93168064</v>
      </c>
      <c r="Q829" s="160">
        <f t="shared" si="234"/>
        <v>0</v>
      </c>
      <c r="R829" s="155">
        <f t="shared" si="235"/>
        <v>0</v>
      </c>
      <c r="S829" s="161" t="str">
        <f t="shared" si="243"/>
        <v>A+J=</v>
      </c>
      <c r="T829" s="156">
        <f t="shared" si="244"/>
        <v>44543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ht="12.75" x14ac:dyDescent="0.2">
      <c r="A830" s="151">
        <f t="shared" si="236"/>
        <v>44447</v>
      </c>
      <c r="B830" s="152">
        <f t="shared" ca="1" si="245"/>
        <v>856547.93168063997</v>
      </c>
      <c r="C830" s="153">
        <f t="shared" si="237"/>
        <v>843840</v>
      </c>
      <c r="D830" s="154">
        <f ca="1">IF(A830&lt;$B$1,VLOOKUP(A830,[1]DI!$A$4:$B$15000,2,FALSE),0)</f>
        <v>5.1499999999999997E-2</v>
      </c>
      <c r="E830" s="155">
        <f t="shared" ca="1" si="246"/>
        <v>1.0001993</v>
      </c>
      <c r="F830" s="155">
        <f ca="1">(TRUNC(PRODUCT($E$12:$E829),16))</f>
        <v>1.0820274302333199</v>
      </c>
      <c r="G830" s="155">
        <f t="shared" ca="1" si="247"/>
        <v>1.07058748618444</v>
      </c>
      <c r="H830" s="155">
        <f t="shared" ca="1" si="248"/>
        <v>1.01068567</v>
      </c>
      <c r="I830" s="154">
        <f t="shared" si="238"/>
        <v>1.7999999999999999E-2</v>
      </c>
      <c r="J830" s="156">
        <f t="shared" si="239"/>
        <v>44361</v>
      </c>
      <c r="K830" s="157">
        <f t="shared" si="240"/>
        <v>61</v>
      </c>
      <c r="L830" s="158">
        <f t="shared" si="241"/>
        <v>61</v>
      </c>
      <c r="M830" s="159">
        <f t="shared" si="231"/>
        <v>1.0043277310000001</v>
      </c>
      <c r="N830" s="159">
        <f t="shared" ca="1" si="232"/>
        <v>1.0150596460000001</v>
      </c>
      <c r="O830" s="158">
        <f t="shared" si="242"/>
        <v>0</v>
      </c>
      <c r="P830" s="155">
        <f t="shared" ca="1" si="233"/>
        <v>12707.93168064</v>
      </c>
      <c r="Q830" s="160">
        <f t="shared" si="234"/>
        <v>0</v>
      </c>
      <c r="R830" s="155">
        <f t="shared" si="235"/>
        <v>0</v>
      </c>
      <c r="S830" s="161" t="str">
        <f t="shared" si="243"/>
        <v>A+J=</v>
      </c>
      <c r="T830" s="156">
        <f t="shared" si="244"/>
        <v>44543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ht="12.75" x14ac:dyDescent="0.2">
      <c r="A831" s="151">
        <f t="shared" si="236"/>
        <v>44448</v>
      </c>
      <c r="B831" s="152">
        <f t="shared" ca="1" si="245"/>
        <v>856779.29404416005</v>
      </c>
      <c r="C831" s="153">
        <f t="shared" si="237"/>
        <v>843840</v>
      </c>
      <c r="D831" s="154">
        <f ca="1">IF(A831&lt;$B$1,VLOOKUP(A831,[1]DI!$A$4:$B$15000,2,FALSE),0)</f>
        <v>5.1499999999999997E-2</v>
      </c>
      <c r="E831" s="155">
        <f t="shared" ca="1" si="246"/>
        <v>1.0001993</v>
      </c>
      <c r="F831" s="155">
        <f ca="1">(TRUNC(PRODUCT($E$12:$E830),16))</f>
        <v>1.08224307830017</v>
      </c>
      <c r="G831" s="155">
        <f t="shared" ca="1" si="247"/>
        <v>1.07058748618444</v>
      </c>
      <c r="H831" s="155">
        <f t="shared" ca="1" si="248"/>
        <v>1.0108870999999999</v>
      </c>
      <c r="I831" s="154">
        <f t="shared" si="238"/>
        <v>1.7999999999999999E-2</v>
      </c>
      <c r="J831" s="156">
        <f t="shared" si="239"/>
        <v>44361</v>
      </c>
      <c r="K831" s="157">
        <f t="shared" si="240"/>
        <v>62</v>
      </c>
      <c r="L831" s="158">
        <f t="shared" si="241"/>
        <v>62</v>
      </c>
      <c r="M831" s="159">
        <f t="shared" si="231"/>
        <v>1.004398833</v>
      </c>
      <c r="N831" s="159">
        <f t="shared" ca="1" si="232"/>
        <v>1.0153338240000001</v>
      </c>
      <c r="O831" s="158">
        <f t="shared" si="242"/>
        <v>0</v>
      </c>
      <c r="P831" s="155">
        <f t="shared" ca="1" si="233"/>
        <v>12939.29404416</v>
      </c>
      <c r="Q831" s="160">
        <f t="shared" si="234"/>
        <v>0</v>
      </c>
      <c r="R831" s="155">
        <f t="shared" si="235"/>
        <v>0</v>
      </c>
      <c r="S831" s="161" t="str">
        <f t="shared" si="243"/>
        <v>A+J=</v>
      </c>
      <c r="T831" s="156">
        <f t="shared" si="244"/>
        <v>44543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ht="12.75" x14ac:dyDescent="0.2">
      <c r="A832" s="151">
        <f t="shared" si="236"/>
        <v>44449</v>
      </c>
      <c r="B832" s="152">
        <f t="shared" ca="1" si="245"/>
        <v>857010.71800800005</v>
      </c>
      <c r="C832" s="153">
        <f t="shared" si="237"/>
        <v>843840</v>
      </c>
      <c r="D832" s="154">
        <f ca="1">IF(A832&lt;$B$1,VLOOKUP(A832,[1]DI!$A$4:$B$15000,2,FALSE),0)</f>
        <v>5.1499999999999997E-2</v>
      </c>
      <c r="E832" s="155">
        <f t="shared" ca="1" si="246"/>
        <v>1.0001993</v>
      </c>
      <c r="F832" s="155">
        <f ca="1">(TRUNC(PRODUCT($E$12:$E831),16))</f>
        <v>1.08245876934567</v>
      </c>
      <c r="G832" s="155">
        <f t="shared" ca="1" si="247"/>
        <v>1.07058748618444</v>
      </c>
      <c r="H832" s="155">
        <f t="shared" ca="1" si="248"/>
        <v>1.0110885700000001</v>
      </c>
      <c r="I832" s="154">
        <f t="shared" si="238"/>
        <v>1.7999999999999999E-2</v>
      </c>
      <c r="J832" s="156">
        <f t="shared" si="239"/>
        <v>44361</v>
      </c>
      <c r="K832" s="157">
        <f t="shared" si="240"/>
        <v>63</v>
      </c>
      <c r="L832" s="158">
        <f t="shared" si="241"/>
        <v>63</v>
      </c>
      <c r="M832" s="159">
        <f t="shared" si="231"/>
        <v>1.0044699399999999</v>
      </c>
      <c r="N832" s="159">
        <f t="shared" ca="1" si="232"/>
        <v>1.0156080750000001</v>
      </c>
      <c r="O832" s="158">
        <f t="shared" si="242"/>
        <v>0</v>
      </c>
      <c r="P832" s="155">
        <f t="shared" ca="1" si="233"/>
        <v>13170.718008</v>
      </c>
      <c r="Q832" s="160">
        <f t="shared" si="234"/>
        <v>0</v>
      </c>
      <c r="R832" s="155">
        <f t="shared" si="235"/>
        <v>0</v>
      </c>
      <c r="S832" s="161" t="str">
        <f t="shared" si="243"/>
        <v>A+J=</v>
      </c>
      <c r="T832" s="156">
        <f t="shared" si="244"/>
        <v>44543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ht="12.75" x14ac:dyDescent="0.2">
      <c r="A833" s="151">
        <f t="shared" si="236"/>
        <v>44450</v>
      </c>
      <c r="B833" s="152">
        <f t="shared" ca="1" si="245"/>
        <v>857242.20525984</v>
      </c>
      <c r="C833" s="153">
        <f t="shared" si="237"/>
        <v>843840</v>
      </c>
      <c r="D833" s="154">
        <f ca="1">IF(A833&lt;$B$1,VLOOKUP(A833,[1]DI!$A$4:$B$15000,2,FALSE),0)</f>
        <v>0</v>
      </c>
      <c r="E833" s="155">
        <f t="shared" ca="1" si="246"/>
        <v>1</v>
      </c>
      <c r="F833" s="155">
        <f ca="1">(TRUNC(PRODUCT($E$12:$E832),16))</f>
        <v>1.0826745033784</v>
      </c>
      <c r="G833" s="155">
        <f t="shared" ca="1" si="247"/>
        <v>1.07058748618444</v>
      </c>
      <c r="H833" s="155">
        <f t="shared" ca="1" si="248"/>
        <v>1.01129008</v>
      </c>
      <c r="I833" s="154">
        <f t="shared" si="238"/>
        <v>1.7999999999999999E-2</v>
      </c>
      <c r="J833" s="156">
        <f t="shared" si="239"/>
        <v>44361</v>
      </c>
      <c r="K833" s="157">
        <f t="shared" si="240"/>
        <v>63</v>
      </c>
      <c r="L833" s="158">
        <f t="shared" si="241"/>
        <v>64</v>
      </c>
      <c r="M833" s="159">
        <f t="shared" si="231"/>
        <v>1.004541052</v>
      </c>
      <c r="N833" s="159">
        <f t="shared" ca="1" si="232"/>
        <v>1.015882401</v>
      </c>
      <c r="O833" s="158">
        <f t="shared" si="242"/>
        <v>0</v>
      </c>
      <c r="P833" s="155">
        <f t="shared" ca="1" si="233"/>
        <v>13402.205259840001</v>
      </c>
      <c r="Q833" s="160">
        <f t="shared" si="234"/>
        <v>0</v>
      </c>
      <c r="R833" s="155">
        <f t="shared" si="235"/>
        <v>0</v>
      </c>
      <c r="S833" s="161" t="str">
        <f t="shared" si="243"/>
        <v>A+J=</v>
      </c>
      <c r="T833" s="156">
        <f t="shared" si="244"/>
        <v>44543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ht="12.75" x14ac:dyDescent="0.2">
      <c r="A834" s="151">
        <f t="shared" si="236"/>
        <v>44451</v>
      </c>
      <c r="B834" s="152">
        <f t="shared" ca="1" si="245"/>
        <v>857242.20525984</v>
      </c>
      <c r="C834" s="153">
        <f t="shared" si="237"/>
        <v>843840</v>
      </c>
      <c r="D834" s="154">
        <f ca="1">IF(A834&lt;$B$1,VLOOKUP(A834,[1]DI!$A$4:$B$15000,2,FALSE),0)</f>
        <v>0</v>
      </c>
      <c r="E834" s="155">
        <f t="shared" ca="1" si="246"/>
        <v>1</v>
      </c>
      <c r="F834" s="155">
        <f ca="1">(TRUNC(PRODUCT($E$12:$E833),16))</f>
        <v>1.0826745033784</v>
      </c>
      <c r="G834" s="155">
        <f t="shared" ca="1" si="247"/>
        <v>1.07058748618444</v>
      </c>
      <c r="H834" s="155">
        <f t="shared" ca="1" si="248"/>
        <v>1.01129008</v>
      </c>
      <c r="I834" s="154">
        <f t="shared" si="238"/>
        <v>1.7999999999999999E-2</v>
      </c>
      <c r="J834" s="156">
        <f t="shared" si="239"/>
        <v>44361</v>
      </c>
      <c r="K834" s="157">
        <f t="shared" si="240"/>
        <v>63</v>
      </c>
      <c r="L834" s="158">
        <f t="shared" si="241"/>
        <v>64</v>
      </c>
      <c r="M834" s="159">
        <f t="shared" si="231"/>
        <v>1.004541052</v>
      </c>
      <c r="N834" s="159">
        <f t="shared" ca="1" si="232"/>
        <v>1.015882401</v>
      </c>
      <c r="O834" s="158">
        <f t="shared" si="242"/>
        <v>0</v>
      </c>
      <c r="P834" s="155">
        <f t="shared" ca="1" si="233"/>
        <v>13402.205259840001</v>
      </c>
      <c r="Q834" s="160">
        <f t="shared" si="234"/>
        <v>0</v>
      </c>
      <c r="R834" s="155">
        <f t="shared" si="235"/>
        <v>0</v>
      </c>
      <c r="S834" s="161" t="str">
        <f t="shared" si="243"/>
        <v>A+J=</v>
      </c>
      <c r="T834" s="156">
        <f t="shared" si="244"/>
        <v>44543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ht="12.75" x14ac:dyDescent="0.2">
      <c r="A835" s="151">
        <f t="shared" si="236"/>
        <v>44452</v>
      </c>
      <c r="B835" s="152">
        <f t="shared" ca="1" si="245"/>
        <v>857242.20525984</v>
      </c>
      <c r="C835" s="153">
        <f t="shared" si="237"/>
        <v>843840</v>
      </c>
      <c r="D835" s="154">
        <f ca="1">IF(A835&lt;$B$1,VLOOKUP(A835,[1]DI!$A$4:$B$15000,2,FALSE),0)</f>
        <v>5.1499999999999997E-2</v>
      </c>
      <c r="E835" s="155">
        <f t="shared" ca="1" si="246"/>
        <v>1.0001993</v>
      </c>
      <c r="F835" s="155">
        <f ca="1">(TRUNC(PRODUCT($E$12:$E834),16))</f>
        <v>1.0826745033784</v>
      </c>
      <c r="G835" s="155">
        <f t="shared" ca="1" si="247"/>
        <v>1.07058748618444</v>
      </c>
      <c r="H835" s="155">
        <f t="shared" ca="1" si="248"/>
        <v>1.01129008</v>
      </c>
      <c r="I835" s="154">
        <f t="shared" si="238"/>
        <v>1.7999999999999999E-2</v>
      </c>
      <c r="J835" s="156">
        <f t="shared" si="239"/>
        <v>44361</v>
      </c>
      <c r="K835" s="157">
        <f t="shared" si="240"/>
        <v>64</v>
      </c>
      <c r="L835" s="158">
        <f t="shared" si="241"/>
        <v>64</v>
      </c>
      <c r="M835" s="159">
        <f t="shared" si="231"/>
        <v>1.004541052</v>
      </c>
      <c r="N835" s="159">
        <f t="shared" ca="1" si="232"/>
        <v>1.015882401</v>
      </c>
      <c r="O835" s="158">
        <f t="shared" si="242"/>
        <v>0</v>
      </c>
      <c r="P835" s="155">
        <f t="shared" ca="1" si="233"/>
        <v>13402.205259840001</v>
      </c>
      <c r="Q835" s="160">
        <f t="shared" si="234"/>
        <v>0</v>
      </c>
      <c r="R835" s="155">
        <f t="shared" si="235"/>
        <v>0</v>
      </c>
      <c r="S835" s="161" t="str">
        <f t="shared" si="243"/>
        <v>A+J=</v>
      </c>
      <c r="T835" s="156">
        <f t="shared" si="244"/>
        <v>44543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ht="12.75" x14ac:dyDescent="0.2">
      <c r="A836" s="151">
        <f t="shared" si="236"/>
        <v>44453</v>
      </c>
      <c r="B836" s="152">
        <f t="shared" ca="1" si="245"/>
        <v>857473.75495583995</v>
      </c>
      <c r="C836" s="153">
        <f t="shared" si="237"/>
        <v>843840</v>
      </c>
      <c r="D836" s="154">
        <f ca="1">IF(A836&lt;$B$1,VLOOKUP(A836,[1]DI!$A$4:$B$15000,2,FALSE),0)</f>
        <v>5.1499999999999997E-2</v>
      </c>
      <c r="E836" s="155">
        <f t="shared" ca="1" si="246"/>
        <v>1.0001993</v>
      </c>
      <c r="F836" s="155">
        <f ca="1">(TRUNC(PRODUCT($E$12:$E835),16))</f>
        <v>1.08289028040693</v>
      </c>
      <c r="G836" s="155">
        <f t="shared" ca="1" si="247"/>
        <v>1.07058748618444</v>
      </c>
      <c r="H836" s="155">
        <f t="shared" ca="1" si="248"/>
        <v>1.0114916300000001</v>
      </c>
      <c r="I836" s="154">
        <f t="shared" si="238"/>
        <v>1.7999999999999999E-2</v>
      </c>
      <c r="J836" s="156">
        <f t="shared" si="239"/>
        <v>44361</v>
      </c>
      <c r="K836" s="157">
        <f t="shared" si="240"/>
        <v>65</v>
      </c>
      <c r="L836" s="158">
        <f t="shared" si="241"/>
        <v>65</v>
      </c>
      <c r="M836" s="159">
        <f t="shared" si="231"/>
        <v>1.0046121699999999</v>
      </c>
      <c r="N836" s="159">
        <f t="shared" ca="1" si="232"/>
        <v>1.0161568009999999</v>
      </c>
      <c r="O836" s="158">
        <f t="shared" si="242"/>
        <v>0</v>
      </c>
      <c r="P836" s="155">
        <f t="shared" ca="1" si="233"/>
        <v>13633.754955840001</v>
      </c>
      <c r="Q836" s="160">
        <f t="shared" si="234"/>
        <v>0</v>
      </c>
      <c r="R836" s="155">
        <f t="shared" si="235"/>
        <v>0</v>
      </c>
      <c r="S836" s="161" t="str">
        <f t="shared" si="243"/>
        <v>A+J=</v>
      </c>
      <c r="T836" s="156">
        <f t="shared" si="244"/>
        <v>44543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ht="12.75" x14ac:dyDescent="0.2">
      <c r="A837" s="151">
        <f t="shared" si="236"/>
        <v>44454</v>
      </c>
      <c r="B837" s="152">
        <f t="shared" ca="1" si="245"/>
        <v>857705.367096</v>
      </c>
      <c r="C837" s="153">
        <f t="shared" si="237"/>
        <v>843840</v>
      </c>
      <c r="D837" s="154">
        <f ca="1">IF(A837&lt;$B$1,VLOOKUP(A837,[1]DI!$A$4:$B$15000,2,FALSE),0)</f>
        <v>5.1499999999999997E-2</v>
      </c>
      <c r="E837" s="155">
        <f t="shared" ca="1" si="246"/>
        <v>1.0001993</v>
      </c>
      <c r="F837" s="155">
        <f ca="1">(TRUNC(PRODUCT($E$12:$E836),16))</f>
        <v>1.0831061004398099</v>
      </c>
      <c r="G837" s="155">
        <f t="shared" ca="1" si="247"/>
        <v>1.07058748618444</v>
      </c>
      <c r="H837" s="155">
        <f t="shared" ca="1" si="248"/>
        <v>1.0116932199999999</v>
      </c>
      <c r="I837" s="154">
        <f t="shared" si="238"/>
        <v>1.7999999999999999E-2</v>
      </c>
      <c r="J837" s="156">
        <f t="shared" si="239"/>
        <v>44361</v>
      </c>
      <c r="K837" s="157">
        <f t="shared" si="240"/>
        <v>66</v>
      </c>
      <c r="L837" s="158">
        <f t="shared" si="241"/>
        <v>66</v>
      </c>
      <c r="M837" s="159">
        <f t="shared" si="231"/>
        <v>1.004683292</v>
      </c>
      <c r="N837" s="159">
        <f t="shared" ca="1" si="232"/>
        <v>1.016431275</v>
      </c>
      <c r="O837" s="158">
        <f t="shared" si="242"/>
        <v>0</v>
      </c>
      <c r="P837" s="155">
        <f t="shared" ca="1" si="233"/>
        <v>13865.367096</v>
      </c>
      <c r="Q837" s="160">
        <f t="shared" si="234"/>
        <v>0</v>
      </c>
      <c r="R837" s="155">
        <f t="shared" si="235"/>
        <v>0</v>
      </c>
      <c r="S837" s="161" t="str">
        <f t="shared" si="243"/>
        <v>A+J=</v>
      </c>
      <c r="T837" s="156">
        <f t="shared" si="244"/>
        <v>44543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ht="12.75" x14ac:dyDescent="0.2">
      <c r="A838" s="151">
        <f t="shared" si="236"/>
        <v>44455</v>
      </c>
      <c r="B838" s="152">
        <f t="shared" ca="1" si="245"/>
        <v>857937.04083647998</v>
      </c>
      <c r="C838" s="153">
        <f t="shared" si="237"/>
        <v>843840</v>
      </c>
      <c r="D838" s="154">
        <f ca="1">IF(A838&lt;$B$1,VLOOKUP(A838,[1]DI!$A$4:$B$15000,2,FALSE),0)</f>
        <v>5.1499999999999997E-2</v>
      </c>
      <c r="E838" s="155">
        <f t="shared" ca="1" si="246"/>
        <v>1.0001993</v>
      </c>
      <c r="F838" s="155">
        <f ca="1">(TRUNC(PRODUCT($E$12:$E837),16))</f>
        <v>1.0833219634856299</v>
      </c>
      <c r="G838" s="155">
        <f t="shared" ca="1" si="247"/>
        <v>1.07058748618444</v>
      </c>
      <c r="H838" s="155">
        <f t="shared" ca="1" si="248"/>
        <v>1.01189485</v>
      </c>
      <c r="I838" s="154">
        <f t="shared" si="238"/>
        <v>1.7999999999999999E-2</v>
      </c>
      <c r="J838" s="156">
        <f t="shared" si="239"/>
        <v>44361</v>
      </c>
      <c r="K838" s="157">
        <f t="shared" si="240"/>
        <v>67</v>
      </c>
      <c r="L838" s="158">
        <f t="shared" si="241"/>
        <v>67</v>
      </c>
      <c r="M838" s="159">
        <f t="shared" si="231"/>
        <v>1.004754419</v>
      </c>
      <c r="N838" s="159">
        <f t="shared" ca="1" si="232"/>
        <v>1.016705822</v>
      </c>
      <c r="O838" s="158">
        <f t="shared" si="242"/>
        <v>0</v>
      </c>
      <c r="P838" s="155">
        <f t="shared" ca="1" si="233"/>
        <v>14097.040836480001</v>
      </c>
      <c r="Q838" s="160">
        <f t="shared" si="234"/>
        <v>0</v>
      </c>
      <c r="R838" s="155">
        <f t="shared" si="235"/>
        <v>0</v>
      </c>
      <c r="S838" s="161" t="str">
        <f t="shared" si="243"/>
        <v>A+J=</v>
      </c>
      <c r="T838" s="156">
        <f t="shared" si="244"/>
        <v>44543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ht="12.75" x14ac:dyDescent="0.2">
      <c r="A839" s="151">
        <f t="shared" si="236"/>
        <v>44456</v>
      </c>
      <c r="B839" s="152">
        <f t="shared" ca="1" si="245"/>
        <v>858168.77786496002</v>
      </c>
      <c r="C839" s="153">
        <f t="shared" si="237"/>
        <v>843840</v>
      </c>
      <c r="D839" s="154">
        <f ca="1">IF(A839&lt;$B$1,VLOOKUP(A839,[1]DI!$A$4:$B$15000,2,FALSE),0)</f>
        <v>5.1499999999999997E-2</v>
      </c>
      <c r="E839" s="155">
        <f t="shared" ca="1" si="246"/>
        <v>1.0001993</v>
      </c>
      <c r="F839" s="155">
        <f ca="1">(TRUNC(PRODUCT($E$12:$E838),16))</f>
        <v>1.0835378695529501</v>
      </c>
      <c r="G839" s="155">
        <f t="shared" ca="1" si="247"/>
        <v>1.07058748618444</v>
      </c>
      <c r="H839" s="155">
        <f t="shared" ca="1" si="248"/>
        <v>1.0120965200000001</v>
      </c>
      <c r="I839" s="154">
        <f t="shared" si="238"/>
        <v>1.7999999999999999E-2</v>
      </c>
      <c r="J839" s="156">
        <f t="shared" si="239"/>
        <v>44361</v>
      </c>
      <c r="K839" s="157">
        <f t="shared" si="240"/>
        <v>68</v>
      </c>
      <c r="L839" s="158">
        <f t="shared" si="241"/>
        <v>68</v>
      </c>
      <c r="M839" s="159">
        <f t="shared" si="231"/>
        <v>1.004825552</v>
      </c>
      <c r="N839" s="159">
        <f t="shared" ca="1" si="232"/>
        <v>1.0169804440000001</v>
      </c>
      <c r="O839" s="158">
        <f t="shared" si="242"/>
        <v>0</v>
      </c>
      <c r="P839" s="155">
        <f t="shared" ca="1" si="233"/>
        <v>14328.77786496</v>
      </c>
      <c r="Q839" s="160">
        <f t="shared" si="234"/>
        <v>0</v>
      </c>
      <c r="R839" s="155">
        <f t="shared" si="235"/>
        <v>0</v>
      </c>
      <c r="S839" s="161" t="str">
        <f t="shared" si="243"/>
        <v>A+J=</v>
      </c>
      <c r="T839" s="156">
        <f t="shared" si="244"/>
        <v>44543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ht="12.75" x14ac:dyDescent="0.2">
      <c r="A840" s="151">
        <f t="shared" si="236"/>
        <v>44457</v>
      </c>
      <c r="B840" s="152">
        <f t="shared" ca="1" si="245"/>
        <v>858400.57733760006</v>
      </c>
      <c r="C840" s="153">
        <f t="shared" si="237"/>
        <v>843840</v>
      </c>
      <c r="D840" s="154">
        <f ca="1">IF(A840&lt;$B$1,VLOOKUP(A840,[1]DI!$A$4:$B$15000,2,FALSE),0)</f>
        <v>0</v>
      </c>
      <c r="E840" s="155">
        <f t="shared" ca="1" si="246"/>
        <v>1</v>
      </c>
      <c r="F840" s="155">
        <f ca="1">(TRUNC(PRODUCT($E$12:$E839),16))</f>
        <v>1.0837538186503499</v>
      </c>
      <c r="G840" s="155">
        <f t="shared" ca="1" si="247"/>
        <v>1.07058748618444</v>
      </c>
      <c r="H840" s="155">
        <f t="shared" ca="1" si="248"/>
        <v>1.0122982300000001</v>
      </c>
      <c r="I840" s="154">
        <f t="shared" si="238"/>
        <v>1.7999999999999999E-2</v>
      </c>
      <c r="J840" s="156">
        <f t="shared" si="239"/>
        <v>44361</v>
      </c>
      <c r="K840" s="157">
        <f t="shared" si="240"/>
        <v>68</v>
      </c>
      <c r="L840" s="158">
        <f t="shared" si="241"/>
        <v>69</v>
      </c>
      <c r="M840" s="159">
        <f t="shared" si="231"/>
        <v>1.004896689</v>
      </c>
      <c r="N840" s="159">
        <f t="shared" ca="1" si="232"/>
        <v>1.0172551400000001</v>
      </c>
      <c r="O840" s="158">
        <f t="shared" si="242"/>
        <v>0</v>
      </c>
      <c r="P840" s="155">
        <f t="shared" ca="1" si="233"/>
        <v>14560.5773376</v>
      </c>
      <c r="Q840" s="160">
        <f t="shared" si="234"/>
        <v>0</v>
      </c>
      <c r="R840" s="155">
        <f t="shared" si="235"/>
        <v>0</v>
      </c>
      <c r="S840" s="161" t="str">
        <f t="shared" si="243"/>
        <v>A+J=</v>
      </c>
      <c r="T840" s="156">
        <f t="shared" si="244"/>
        <v>44543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ht="12.75" x14ac:dyDescent="0.2">
      <c r="A841" s="151">
        <f t="shared" si="236"/>
        <v>44458</v>
      </c>
      <c r="B841" s="152">
        <f t="shared" ca="1" si="245"/>
        <v>858400.57733760006</v>
      </c>
      <c r="C841" s="153">
        <f t="shared" si="237"/>
        <v>843840</v>
      </c>
      <c r="D841" s="154">
        <f ca="1">IF(A841&lt;$B$1,VLOOKUP(A841,[1]DI!$A$4:$B$15000,2,FALSE),0)</f>
        <v>0</v>
      </c>
      <c r="E841" s="155">
        <f t="shared" ca="1" si="246"/>
        <v>1</v>
      </c>
      <c r="F841" s="155">
        <f ca="1">(TRUNC(PRODUCT($E$12:$E840),16))</f>
        <v>1.0837538186503499</v>
      </c>
      <c r="G841" s="155">
        <f t="shared" ca="1" si="247"/>
        <v>1.07058748618444</v>
      </c>
      <c r="H841" s="155">
        <f t="shared" ca="1" si="248"/>
        <v>1.0122982300000001</v>
      </c>
      <c r="I841" s="154">
        <f t="shared" si="238"/>
        <v>1.7999999999999999E-2</v>
      </c>
      <c r="J841" s="156">
        <f t="shared" si="239"/>
        <v>44361</v>
      </c>
      <c r="K841" s="157">
        <f t="shared" si="240"/>
        <v>68</v>
      </c>
      <c r="L841" s="158">
        <f t="shared" si="241"/>
        <v>69</v>
      </c>
      <c r="M841" s="159">
        <f t="shared" si="231"/>
        <v>1.004896689</v>
      </c>
      <c r="N841" s="159">
        <f t="shared" ca="1" si="232"/>
        <v>1.0172551400000001</v>
      </c>
      <c r="O841" s="158">
        <f t="shared" si="242"/>
        <v>0</v>
      </c>
      <c r="P841" s="155">
        <f t="shared" ca="1" si="233"/>
        <v>14560.5773376</v>
      </c>
      <c r="Q841" s="160">
        <f t="shared" si="234"/>
        <v>0</v>
      </c>
      <c r="R841" s="155">
        <f t="shared" si="235"/>
        <v>0</v>
      </c>
      <c r="S841" s="161" t="str">
        <f t="shared" si="243"/>
        <v>A+J=</v>
      </c>
      <c r="T841" s="156">
        <f t="shared" si="244"/>
        <v>44543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ht="12.75" x14ac:dyDescent="0.2">
      <c r="A842" s="151">
        <f t="shared" si="236"/>
        <v>44459</v>
      </c>
      <c r="B842" s="152">
        <f t="shared" ca="1" si="245"/>
        <v>858400.57733760006</v>
      </c>
      <c r="C842" s="153">
        <f t="shared" si="237"/>
        <v>843840</v>
      </c>
      <c r="D842" s="154">
        <f ca="1">IF(A842&lt;$B$1,VLOOKUP(A842,[1]DI!$A$4:$B$15000,2,FALSE),0)</f>
        <v>5.1499999999999997E-2</v>
      </c>
      <c r="E842" s="155">
        <f t="shared" ca="1" si="246"/>
        <v>1.0001993</v>
      </c>
      <c r="F842" s="155">
        <f ca="1">(TRUNC(PRODUCT($E$12:$E841),16))</f>
        <v>1.0837538186503499</v>
      </c>
      <c r="G842" s="155">
        <f t="shared" ca="1" si="247"/>
        <v>1.07058748618444</v>
      </c>
      <c r="H842" s="155">
        <f t="shared" ca="1" si="248"/>
        <v>1.0122982300000001</v>
      </c>
      <c r="I842" s="154">
        <f t="shared" si="238"/>
        <v>1.7999999999999999E-2</v>
      </c>
      <c r="J842" s="156">
        <f t="shared" si="239"/>
        <v>44361</v>
      </c>
      <c r="K842" s="157">
        <f t="shared" si="240"/>
        <v>69</v>
      </c>
      <c r="L842" s="158">
        <f t="shared" si="241"/>
        <v>69</v>
      </c>
      <c r="M842" s="159">
        <f t="shared" si="231"/>
        <v>1.004896689</v>
      </c>
      <c r="N842" s="159">
        <f t="shared" ca="1" si="232"/>
        <v>1.0172551400000001</v>
      </c>
      <c r="O842" s="158">
        <f t="shared" si="242"/>
        <v>0</v>
      </c>
      <c r="P842" s="155">
        <f t="shared" ca="1" si="233"/>
        <v>14560.5773376</v>
      </c>
      <c r="Q842" s="160">
        <f t="shared" si="234"/>
        <v>0</v>
      </c>
      <c r="R842" s="155">
        <f t="shared" si="235"/>
        <v>0</v>
      </c>
      <c r="S842" s="161" t="str">
        <f t="shared" si="243"/>
        <v>A+J=</v>
      </c>
      <c r="T842" s="156">
        <f t="shared" si="244"/>
        <v>44543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ht="12.75" x14ac:dyDescent="0.2">
      <c r="A843" s="151">
        <f t="shared" si="236"/>
        <v>44460</v>
      </c>
      <c r="B843" s="152">
        <f t="shared" ca="1" si="245"/>
        <v>858632.43925438996</v>
      </c>
      <c r="C843" s="153">
        <f t="shared" si="237"/>
        <v>843840</v>
      </c>
      <c r="D843" s="154">
        <f ca="1">IF(A843&lt;$B$1,VLOOKUP(A843,[1]DI!$A$4:$B$15000,2,FALSE),0)</f>
        <v>5.1499999999999997E-2</v>
      </c>
      <c r="E843" s="155">
        <f t="shared" ca="1" si="246"/>
        <v>1.0001993</v>
      </c>
      <c r="F843" s="155">
        <f ca="1">(TRUNC(PRODUCT($E$12:$E842),16))</f>
        <v>1.08396981078641</v>
      </c>
      <c r="G843" s="155">
        <f t="shared" ca="1" si="247"/>
        <v>1.07058748618444</v>
      </c>
      <c r="H843" s="155">
        <f t="shared" ca="1" si="248"/>
        <v>1.0124999800000001</v>
      </c>
      <c r="I843" s="154">
        <f t="shared" si="238"/>
        <v>1.7999999999999999E-2</v>
      </c>
      <c r="J843" s="156">
        <f t="shared" si="239"/>
        <v>44361</v>
      </c>
      <c r="K843" s="157">
        <f t="shared" si="240"/>
        <v>70</v>
      </c>
      <c r="L843" s="158">
        <f t="shared" si="241"/>
        <v>70</v>
      </c>
      <c r="M843" s="159">
        <f t="shared" si="231"/>
        <v>1.0049678319999999</v>
      </c>
      <c r="N843" s="159">
        <f t="shared" ca="1" si="232"/>
        <v>1.0175299099999999</v>
      </c>
      <c r="O843" s="158">
        <f t="shared" si="242"/>
        <v>0</v>
      </c>
      <c r="P843" s="155">
        <f t="shared" ca="1" si="233"/>
        <v>14792.439254389999</v>
      </c>
      <c r="Q843" s="160">
        <f t="shared" si="234"/>
        <v>0</v>
      </c>
      <c r="R843" s="155">
        <f t="shared" si="235"/>
        <v>0</v>
      </c>
      <c r="S843" s="161" t="str">
        <f t="shared" si="243"/>
        <v>A+J=</v>
      </c>
      <c r="T843" s="156">
        <f t="shared" si="244"/>
        <v>44543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ht="12.75" x14ac:dyDescent="0.2">
      <c r="A844" s="151">
        <f t="shared" si="236"/>
        <v>44461</v>
      </c>
      <c r="B844" s="152">
        <f t="shared" ca="1" si="245"/>
        <v>858864.36277152004</v>
      </c>
      <c r="C844" s="153">
        <f t="shared" si="237"/>
        <v>843840</v>
      </c>
      <c r="D844" s="154">
        <f ca="1">IF(A844&lt;$B$1,VLOOKUP(A844,[1]DI!$A$4:$B$15000,2,FALSE),0)</f>
        <v>5.1499999999999997E-2</v>
      </c>
      <c r="E844" s="155">
        <f t="shared" ca="1" si="246"/>
        <v>1.0001993</v>
      </c>
      <c r="F844" s="155">
        <f ca="1">(TRUNC(PRODUCT($E$12:$E843),16))</f>
        <v>1.0841858459697</v>
      </c>
      <c r="G844" s="155">
        <f t="shared" ca="1" si="247"/>
        <v>1.07058748618444</v>
      </c>
      <c r="H844" s="155">
        <f t="shared" ca="1" si="248"/>
        <v>1.0127017700000001</v>
      </c>
      <c r="I844" s="154">
        <f t="shared" si="238"/>
        <v>1.7999999999999999E-2</v>
      </c>
      <c r="J844" s="156">
        <f t="shared" si="239"/>
        <v>44361</v>
      </c>
      <c r="K844" s="157">
        <f t="shared" si="240"/>
        <v>71</v>
      </c>
      <c r="L844" s="158">
        <f t="shared" si="241"/>
        <v>71</v>
      </c>
      <c r="M844" s="159">
        <f t="shared" ref="M844:M907" si="249">ROUND((I844+1)^(L844/252),9)</f>
        <v>1.0050389790000001</v>
      </c>
      <c r="N844" s="159">
        <f t="shared" ref="N844:N907" ca="1" si="250">ROUND(H844*M844,9)</f>
        <v>1.0178047530000001</v>
      </c>
      <c r="O844" s="158">
        <f t="shared" si="242"/>
        <v>0</v>
      </c>
      <c r="P844" s="155">
        <f t="shared" ref="P844:P907" ca="1" si="251">TRUNC(((N844-1)*C844),8)</f>
        <v>15024.36277152</v>
      </c>
      <c r="Q844" s="160">
        <f t="shared" ref="Q844:Q907" si="252">IF($O844&gt;0,VLOOKUP($O844,$W$12:$AC$150,7),0)</f>
        <v>0</v>
      </c>
      <c r="R844" s="155">
        <f t="shared" ref="R844:R907" si="253">IF(Q844&gt;0,TRUNC(Q844*C$12,8),0)</f>
        <v>0</v>
      </c>
      <c r="S844" s="161" t="str">
        <f t="shared" si="243"/>
        <v>A+J=</v>
      </c>
      <c r="T844" s="156">
        <f t="shared" si="244"/>
        <v>44543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ht="12.75" x14ac:dyDescent="0.2">
      <c r="A845" s="151">
        <f t="shared" ref="A845:A908" si="254">(A844+1)</f>
        <v>44462</v>
      </c>
      <c r="B845" s="152">
        <f t="shared" ca="1" si="245"/>
        <v>859096.34957663994</v>
      </c>
      <c r="C845" s="153">
        <f t="shared" ref="C845:C908" si="255">(C844-R844)</f>
        <v>843840</v>
      </c>
      <c r="D845" s="154">
        <f ca="1">IF(A845&lt;$B$1,VLOOKUP(A845,[1]DI!$A$4:$B$15000,2,FALSE),0)</f>
        <v>6.1499999999999999E-2</v>
      </c>
      <c r="E845" s="155">
        <f t="shared" ca="1" si="246"/>
        <v>1.0002368699999999</v>
      </c>
      <c r="F845" s="155">
        <f ca="1">(TRUNC(PRODUCT($E$12:$E844),16))</f>
        <v>1.0844019242088001</v>
      </c>
      <c r="G845" s="155">
        <f t="shared" ca="1" si="247"/>
        <v>1.07058748618444</v>
      </c>
      <c r="H845" s="155">
        <f t="shared" ca="1" si="248"/>
        <v>1.0129036</v>
      </c>
      <c r="I845" s="154">
        <f t="shared" ref="I845:I908" si="256">I844</f>
        <v>1.7999999999999999E-2</v>
      </c>
      <c r="J845" s="156">
        <f t="shared" ref="J845:J908" si="257">IF(O844&gt;0,VLOOKUP(O844,W$12:AG$150,2),J844)</f>
        <v>44361</v>
      </c>
      <c r="K845" s="157">
        <f t="shared" ref="K845:K908" si="258">IF(A845&gt;J845,IF(NETWORKDAYS(J845,A845,$W$160:$W$544)-1=0,1,NETWORKDAYS(J845,A845,$W$160:$W$544)-1),0)</f>
        <v>72</v>
      </c>
      <c r="L845" s="158">
        <f t="shared" ref="L845:L908" si="259">IF(AND(K845=1,K844=1),1,IF(K845&gt;0,IF(K845=K844,K845+1,K845),0))</f>
        <v>72</v>
      </c>
      <c r="M845" s="159">
        <f t="shared" si="249"/>
        <v>1.005110132</v>
      </c>
      <c r="N845" s="159">
        <f t="shared" ca="1" si="250"/>
        <v>1.018079671</v>
      </c>
      <c r="O845" s="158">
        <f t="shared" ref="O845:O908" si="260">IF(VLOOKUP(A845,X$12:AE$150,8)=VLOOKUP(A844,X$12:AE$150,8),0,VLOOKUP(A845,X$12:AE$150,8))</f>
        <v>0</v>
      </c>
      <c r="P845" s="155">
        <f t="shared" ca="1" si="251"/>
        <v>15256.349576639999</v>
      </c>
      <c r="Q845" s="160">
        <f t="shared" si="252"/>
        <v>0</v>
      </c>
      <c r="R845" s="155">
        <f t="shared" si="253"/>
        <v>0</v>
      </c>
      <c r="S845" s="161" t="str">
        <f t="shared" ref="S845:S908" si="261">IF(O844&gt;0,VLOOKUP(O844,W$12:AG$150,10),S844)</f>
        <v>A+J=</v>
      </c>
      <c r="T845" s="156">
        <f t="shared" ref="T845:T908" si="262">IF(O844&gt;0,VLOOKUP(O844,W$12:AG$150,11),T844)</f>
        <v>44543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ht="12.75" x14ac:dyDescent="0.2">
      <c r="A846" s="151">
        <f t="shared" si="254"/>
        <v>44463</v>
      </c>
      <c r="B846" s="152">
        <f t="shared" ref="B846:B909" ca="1" si="263">IF(A846&lt;=TODAY(),C846+P846,IF(AND(A846&gt;TODAY(),A846&lt;=$B$1),IF(VLOOKUP(TODAY(),$A$10:$D$5000,4,FALSE)=0,"n.d",C846+P846),"n.d"))</f>
        <v>859360.68076896004</v>
      </c>
      <c r="C846" s="153">
        <f t="shared" si="255"/>
        <v>843840</v>
      </c>
      <c r="D846" s="154">
        <f ca="1">IF(A846&lt;$B$1,VLOOKUP(A846,[1]DI!$A$4:$B$15000,2,FALSE),0)</f>
        <v>6.1499999999999999E-2</v>
      </c>
      <c r="E846" s="155">
        <f t="shared" ref="E846:E909" ca="1" si="264">ROUND(((1+D846)^(1/252)),8)</f>
        <v>1.0002368699999999</v>
      </c>
      <c r="F846" s="155">
        <f ca="1">(TRUNC(PRODUCT($E$12:$E845),16))</f>
        <v>1.0846587864925901</v>
      </c>
      <c r="G846" s="155">
        <f t="shared" ref="G846:G909" ca="1" si="265">IF(O845&gt;0,F845,G845)</f>
        <v>1.07058748618444</v>
      </c>
      <c r="H846" s="155">
        <f t="shared" ref="H846:H909" ca="1" si="266">ROUND(F846/G846,8)</f>
        <v>1.01314353</v>
      </c>
      <c r="I846" s="154">
        <f t="shared" si="256"/>
        <v>1.7999999999999999E-2</v>
      </c>
      <c r="J846" s="156">
        <f t="shared" si="257"/>
        <v>44361</v>
      </c>
      <c r="K846" s="157">
        <f t="shared" si="258"/>
        <v>73</v>
      </c>
      <c r="L846" s="158">
        <f t="shared" si="259"/>
        <v>73</v>
      </c>
      <c r="M846" s="159">
        <f t="shared" si="249"/>
        <v>1.005181289</v>
      </c>
      <c r="N846" s="159">
        <f t="shared" ca="1" si="250"/>
        <v>1.0183929190000001</v>
      </c>
      <c r="O846" s="158">
        <f t="shared" si="260"/>
        <v>0</v>
      </c>
      <c r="P846" s="155">
        <f t="shared" ca="1" si="251"/>
        <v>15520.680768959999</v>
      </c>
      <c r="Q846" s="160">
        <f t="shared" si="252"/>
        <v>0</v>
      </c>
      <c r="R846" s="155">
        <f t="shared" si="253"/>
        <v>0</v>
      </c>
      <c r="S846" s="161" t="str">
        <f t="shared" si="261"/>
        <v>A+J=</v>
      </c>
      <c r="T846" s="156">
        <f t="shared" si="262"/>
        <v>44543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ht="12.75" x14ac:dyDescent="0.2">
      <c r="A847" s="151">
        <f t="shared" si="254"/>
        <v>44464</v>
      </c>
      <c r="B847" s="152">
        <f t="shared" ca="1" si="263"/>
        <v>859625.08875071001</v>
      </c>
      <c r="C847" s="153">
        <f t="shared" si="255"/>
        <v>843840</v>
      </c>
      <c r="D847" s="154">
        <f ca="1">IF(A847&lt;$B$1,VLOOKUP(A847,[1]DI!$A$4:$B$15000,2,FALSE),0)</f>
        <v>0</v>
      </c>
      <c r="E847" s="155">
        <f t="shared" ca="1" si="264"/>
        <v>1</v>
      </c>
      <c r="F847" s="155">
        <f ca="1">(TRUNC(PRODUCT($E$12:$E846),16))</f>
        <v>1.08491570961934</v>
      </c>
      <c r="G847" s="155">
        <f t="shared" ca="1" si="265"/>
        <v>1.07058748618444</v>
      </c>
      <c r="H847" s="155">
        <f t="shared" ca="1" si="266"/>
        <v>1.0133835099999999</v>
      </c>
      <c r="I847" s="154">
        <f t="shared" si="256"/>
        <v>1.7999999999999999E-2</v>
      </c>
      <c r="J847" s="156">
        <f t="shared" si="257"/>
        <v>44361</v>
      </c>
      <c r="K847" s="157">
        <f t="shared" si="258"/>
        <v>73</v>
      </c>
      <c r="L847" s="158">
        <f t="shared" si="259"/>
        <v>74</v>
      </c>
      <c r="M847" s="159">
        <f t="shared" si="249"/>
        <v>1.0052524519999999</v>
      </c>
      <c r="N847" s="159">
        <f t="shared" ca="1" si="250"/>
        <v>1.0187062579999999</v>
      </c>
      <c r="O847" s="158">
        <f t="shared" si="260"/>
        <v>0</v>
      </c>
      <c r="P847" s="155">
        <f t="shared" ca="1" si="251"/>
        <v>15785.08875071</v>
      </c>
      <c r="Q847" s="160">
        <f t="shared" si="252"/>
        <v>0</v>
      </c>
      <c r="R847" s="155">
        <f t="shared" si="253"/>
        <v>0</v>
      </c>
      <c r="S847" s="161" t="str">
        <f t="shared" si="261"/>
        <v>A+J=</v>
      </c>
      <c r="T847" s="156">
        <f t="shared" si="262"/>
        <v>44543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ht="12.75" x14ac:dyDescent="0.2">
      <c r="A848" s="151">
        <f t="shared" si="254"/>
        <v>44465</v>
      </c>
      <c r="B848" s="152">
        <f t="shared" ca="1" si="263"/>
        <v>859625.08875071001</v>
      </c>
      <c r="C848" s="153">
        <f t="shared" si="255"/>
        <v>843840</v>
      </c>
      <c r="D848" s="154">
        <f ca="1">IF(A848&lt;$B$1,VLOOKUP(A848,[1]DI!$A$4:$B$15000,2,FALSE),0)</f>
        <v>0</v>
      </c>
      <c r="E848" s="155">
        <f t="shared" ca="1" si="264"/>
        <v>1</v>
      </c>
      <c r="F848" s="155">
        <f ca="1">(TRUNC(PRODUCT($E$12:$E847),16))</f>
        <v>1.08491570961934</v>
      </c>
      <c r="G848" s="155">
        <f t="shared" ca="1" si="265"/>
        <v>1.07058748618444</v>
      </c>
      <c r="H848" s="155">
        <f t="shared" ca="1" si="266"/>
        <v>1.0133835099999999</v>
      </c>
      <c r="I848" s="154">
        <f t="shared" si="256"/>
        <v>1.7999999999999999E-2</v>
      </c>
      <c r="J848" s="156">
        <f t="shared" si="257"/>
        <v>44361</v>
      </c>
      <c r="K848" s="157">
        <f t="shared" si="258"/>
        <v>73</v>
      </c>
      <c r="L848" s="158">
        <f t="shared" si="259"/>
        <v>74</v>
      </c>
      <c r="M848" s="159">
        <f t="shared" si="249"/>
        <v>1.0052524519999999</v>
      </c>
      <c r="N848" s="159">
        <f t="shared" ca="1" si="250"/>
        <v>1.0187062579999999</v>
      </c>
      <c r="O848" s="158">
        <f t="shared" si="260"/>
        <v>0</v>
      </c>
      <c r="P848" s="155">
        <f t="shared" ca="1" si="251"/>
        <v>15785.08875071</v>
      </c>
      <c r="Q848" s="160">
        <f t="shared" si="252"/>
        <v>0</v>
      </c>
      <c r="R848" s="155">
        <f t="shared" si="253"/>
        <v>0</v>
      </c>
      <c r="S848" s="161" t="str">
        <f t="shared" si="261"/>
        <v>A+J=</v>
      </c>
      <c r="T848" s="156">
        <f t="shared" si="262"/>
        <v>44543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ht="12.75" x14ac:dyDescent="0.2">
      <c r="A849" s="151">
        <f t="shared" si="254"/>
        <v>44466</v>
      </c>
      <c r="B849" s="152">
        <f t="shared" ca="1" si="263"/>
        <v>859625.08875071001</v>
      </c>
      <c r="C849" s="153">
        <f t="shared" si="255"/>
        <v>843840</v>
      </c>
      <c r="D849" s="154">
        <f ca="1">IF(A849&lt;$B$1,VLOOKUP(A849,[1]DI!$A$4:$B$15000,2,FALSE),0)</f>
        <v>6.1499999999999999E-2</v>
      </c>
      <c r="E849" s="155">
        <f t="shared" ca="1" si="264"/>
        <v>1.0002368699999999</v>
      </c>
      <c r="F849" s="155">
        <f ca="1">(TRUNC(PRODUCT($E$12:$E848),16))</f>
        <v>1.08491570961934</v>
      </c>
      <c r="G849" s="155">
        <f t="shared" ca="1" si="265"/>
        <v>1.07058748618444</v>
      </c>
      <c r="H849" s="155">
        <f t="shared" ca="1" si="266"/>
        <v>1.0133835099999999</v>
      </c>
      <c r="I849" s="154">
        <f t="shared" si="256"/>
        <v>1.7999999999999999E-2</v>
      </c>
      <c r="J849" s="156">
        <f t="shared" si="257"/>
        <v>44361</v>
      </c>
      <c r="K849" s="157">
        <f t="shared" si="258"/>
        <v>74</v>
      </c>
      <c r="L849" s="158">
        <f t="shared" si="259"/>
        <v>74</v>
      </c>
      <c r="M849" s="159">
        <f t="shared" si="249"/>
        <v>1.0052524519999999</v>
      </c>
      <c r="N849" s="159">
        <f t="shared" ca="1" si="250"/>
        <v>1.0187062579999999</v>
      </c>
      <c r="O849" s="158">
        <f t="shared" si="260"/>
        <v>0</v>
      </c>
      <c r="P849" s="155">
        <f t="shared" ca="1" si="251"/>
        <v>15785.08875071</v>
      </c>
      <c r="Q849" s="160">
        <f t="shared" si="252"/>
        <v>0</v>
      </c>
      <c r="R849" s="155">
        <f t="shared" si="253"/>
        <v>0</v>
      </c>
      <c r="S849" s="161" t="str">
        <f t="shared" si="261"/>
        <v>A+J=</v>
      </c>
      <c r="T849" s="156">
        <f t="shared" si="262"/>
        <v>44543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ht="12.75" x14ac:dyDescent="0.2">
      <c r="A850" s="151">
        <f t="shared" si="254"/>
        <v>44467</v>
      </c>
      <c r="B850" s="152">
        <f t="shared" ca="1" si="263"/>
        <v>859889.58111648005</v>
      </c>
      <c r="C850" s="153">
        <f t="shared" si="255"/>
        <v>843840</v>
      </c>
      <c r="D850" s="154">
        <f ca="1">IF(A850&lt;$B$1,VLOOKUP(A850,[1]DI!$A$4:$B$15000,2,FALSE),0)</f>
        <v>6.1499999999999999E-2</v>
      </c>
      <c r="E850" s="155">
        <f t="shared" ca="1" si="264"/>
        <v>1.0002368699999999</v>
      </c>
      <c r="F850" s="155">
        <f ca="1">(TRUNC(PRODUCT($E$12:$E849),16))</f>
        <v>1.08517269360348</v>
      </c>
      <c r="G850" s="155">
        <f t="shared" ca="1" si="265"/>
        <v>1.07058748618444</v>
      </c>
      <c r="H850" s="155">
        <f t="shared" ca="1" si="266"/>
        <v>1.0136235499999999</v>
      </c>
      <c r="I850" s="154">
        <f t="shared" si="256"/>
        <v>1.7999999999999999E-2</v>
      </c>
      <c r="J850" s="156">
        <f t="shared" si="257"/>
        <v>44361</v>
      </c>
      <c r="K850" s="157">
        <f t="shared" si="258"/>
        <v>75</v>
      </c>
      <c r="L850" s="158">
        <f t="shared" si="259"/>
        <v>75</v>
      </c>
      <c r="M850" s="159">
        <f t="shared" si="249"/>
        <v>1.00532362</v>
      </c>
      <c r="N850" s="159">
        <f t="shared" ca="1" si="250"/>
        <v>1.0190196970000001</v>
      </c>
      <c r="O850" s="158">
        <f t="shared" si="260"/>
        <v>0</v>
      </c>
      <c r="P850" s="155">
        <f t="shared" ca="1" si="251"/>
        <v>16049.58111648</v>
      </c>
      <c r="Q850" s="160">
        <f t="shared" si="252"/>
        <v>0</v>
      </c>
      <c r="R850" s="155">
        <f t="shared" si="253"/>
        <v>0</v>
      </c>
      <c r="S850" s="161" t="str">
        <f t="shared" si="261"/>
        <v>A+J=</v>
      </c>
      <c r="T850" s="156">
        <f t="shared" si="262"/>
        <v>44543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ht="12.75" x14ac:dyDescent="0.2">
      <c r="A851" s="151">
        <f t="shared" si="254"/>
        <v>44468</v>
      </c>
      <c r="B851" s="152">
        <f t="shared" ca="1" si="263"/>
        <v>860154.15702239994</v>
      </c>
      <c r="C851" s="153">
        <f t="shared" si="255"/>
        <v>843840</v>
      </c>
      <c r="D851" s="154">
        <f ca="1">IF(A851&lt;$B$1,VLOOKUP(A851,[1]DI!$A$4:$B$15000,2,FALSE),0)</f>
        <v>6.1499999999999999E-2</v>
      </c>
      <c r="E851" s="155">
        <f t="shared" ca="1" si="264"/>
        <v>1.0002368699999999</v>
      </c>
      <c r="F851" s="155">
        <f ca="1">(TRUNC(PRODUCT($E$12:$E850),16))</f>
        <v>1.08542973845942</v>
      </c>
      <c r="G851" s="155">
        <f t="shared" ca="1" si="265"/>
        <v>1.07058748618444</v>
      </c>
      <c r="H851" s="155">
        <f t="shared" ca="1" si="266"/>
        <v>1.01386365</v>
      </c>
      <c r="I851" s="154">
        <f t="shared" si="256"/>
        <v>1.7999999999999999E-2</v>
      </c>
      <c r="J851" s="156">
        <f t="shared" si="257"/>
        <v>44361</v>
      </c>
      <c r="K851" s="157">
        <f t="shared" si="258"/>
        <v>76</v>
      </c>
      <c r="L851" s="158">
        <f t="shared" si="259"/>
        <v>76</v>
      </c>
      <c r="M851" s="159">
        <f t="shared" si="249"/>
        <v>1.005394793</v>
      </c>
      <c r="N851" s="159">
        <f t="shared" ca="1" si="250"/>
        <v>1.0193332349999999</v>
      </c>
      <c r="O851" s="158">
        <f t="shared" si="260"/>
        <v>0</v>
      </c>
      <c r="P851" s="155">
        <f t="shared" ca="1" si="251"/>
        <v>16314.157022400001</v>
      </c>
      <c r="Q851" s="160">
        <f t="shared" si="252"/>
        <v>0</v>
      </c>
      <c r="R851" s="155">
        <f t="shared" si="253"/>
        <v>0</v>
      </c>
      <c r="S851" s="161" t="str">
        <f t="shared" si="261"/>
        <v>A+J=</v>
      </c>
      <c r="T851" s="156">
        <f t="shared" si="262"/>
        <v>44543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ht="12.75" x14ac:dyDescent="0.2">
      <c r="A852" s="151">
        <f t="shared" si="254"/>
        <v>44469</v>
      </c>
      <c r="B852" s="152">
        <f t="shared" ca="1" si="263"/>
        <v>860418.81562463997</v>
      </c>
      <c r="C852" s="153">
        <f t="shared" si="255"/>
        <v>843840</v>
      </c>
      <c r="D852" s="154">
        <f ca="1">IF(A852&lt;$B$1,VLOOKUP(A852,[1]DI!$A$4:$B$15000,2,FALSE),0)</f>
        <v>6.1499999999999999E-2</v>
      </c>
      <c r="E852" s="155">
        <f t="shared" ca="1" si="264"/>
        <v>1.0002368699999999</v>
      </c>
      <c r="F852" s="155">
        <f ca="1">(TRUNC(PRODUCT($E$12:$E851),16))</f>
        <v>1.0856868442015699</v>
      </c>
      <c r="G852" s="155">
        <f t="shared" ca="1" si="265"/>
        <v>1.07058748618444</v>
      </c>
      <c r="H852" s="155">
        <f t="shared" ca="1" si="266"/>
        <v>1.0141038099999999</v>
      </c>
      <c r="I852" s="154">
        <f t="shared" si="256"/>
        <v>1.7999999999999999E-2</v>
      </c>
      <c r="J852" s="156">
        <f t="shared" si="257"/>
        <v>44361</v>
      </c>
      <c r="K852" s="157">
        <f t="shared" si="258"/>
        <v>77</v>
      </c>
      <c r="L852" s="158">
        <f t="shared" si="259"/>
        <v>77</v>
      </c>
      <c r="M852" s="159">
        <f t="shared" si="249"/>
        <v>1.0054659699999999</v>
      </c>
      <c r="N852" s="159">
        <f t="shared" ca="1" si="250"/>
        <v>1.019646871</v>
      </c>
      <c r="O852" s="158">
        <f t="shared" si="260"/>
        <v>0</v>
      </c>
      <c r="P852" s="155">
        <f t="shared" ca="1" si="251"/>
        <v>16578.815624639999</v>
      </c>
      <c r="Q852" s="160">
        <f t="shared" si="252"/>
        <v>0</v>
      </c>
      <c r="R852" s="155">
        <f t="shared" si="253"/>
        <v>0</v>
      </c>
      <c r="S852" s="161" t="str">
        <f t="shared" si="261"/>
        <v>A+J=</v>
      </c>
      <c r="T852" s="156">
        <f t="shared" si="262"/>
        <v>44543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ht="12.75" x14ac:dyDescent="0.2">
      <c r="A853" s="151">
        <f t="shared" si="254"/>
        <v>44470</v>
      </c>
      <c r="B853" s="152">
        <f t="shared" ca="1" si="263"/>
        <v>860683.55101632001</v>
      </c>
      <c r="C853" s="153">
        <f t="shared" si="255"/>
        <v>843840</v>
      </c>
      <c r="D853" s="154">
        <f ca="1">IF(A853&lt;$B$1,VLOOKUP(A853,[1]DI!$A$4:$B$15000,2,FALSE),0)</f>
        <v>6.1499999999999999E-2</v>
      </c>
      <c r="E853" s="155">
        <f t="shared" ca="1" si="264"/>
        <v>1.0002368699999999</v>
      </c>
      <c r="F853" s="155">
        <f ca="1">(TRUNC(PRODUCT($E$12:$E852),16))</f>
        <v>1.0859440108443501</v>
      </c>
      <c r="G853" s="155">
        <f t="shared" ca="1" si="265"/>
        <v>1.07058748618444</v>
      </c>
      <c r="H853" s="155">
        <f t="shared" ca="1" si="266"/>
        <v>1.01434402</v>
      </c>
      <c r="I853" s="154">
        <f t="shared" si="256"/>
        <v>1.7999999999999999E-2</v>
      </c>
      <c r="J853" s="156">
        <f t="shared" si="257"/>
        <v>44361</v>
      </c>
      <c r="K853" s="157">
        <f t="shared" si="258"/>
        <v>78</v>
      </c>
      <c r="L853" s="158">
        <f t="shared" si="259"/>
        <v>78</v>
      </c>
      <c r="M853" s="159">
        <f t="shared" si="249"/>
        <v>1.0055371529999999</v>
      </c>
      <c r="N853" s="159">
        <f t="shared" ca="1" si="250"/>
        <v>1.0199605979999999</v>
      </c>
      <c r="O853" s="158">
        <f t="shared" si="260"/>
        <v>0</v>
      </c>
      <c r="P853" s="155">
        <f t="shared" ca="1" si="251"/>
        <v>16843.551016320002</v>
      </c>
      <c r="Q853" s="160">
        <f t="shared" si="252"/>
        <v>0</v>
      </c>
      <c r="R853" s="155">
        <f t="shared" si="253"/>
        <v>0</v>
      </c>
      <c r="S853" s="161" t="str">
        <f t="shared" si="261"/>
        <v>A+J=</v>
      </c>
      <c r="T853" s="156">
        <f t="shared" si="262"/>
        <v>44543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ht="12.75" x14ac:dyDescent="0.2">
      <c r="A854" s="151">
        <f t="shared" si="254"/>
        <v>44471</v>
      </c>
      <c r="B854" s="152">
        <f t="shared" ca="1" si="263"/>
        <v>860948.36235359998</v>
      </c>
      <c r="C854" s="153">
        <f t="shared" si="255"/>
        <v>843840</v>
      </c>
      <c r="D854" s="154">
        <f ca="1">IF(A854&lt;$B$1,VLOOKUP(A854,[1]DI!$A$4:$B$15000,2,FALSE),0)</f>
        <v>0</v>
      </c>
      <c r="E854" s="155">
        <f t="shared" ca="1" si="264"/>
        <v>1</v>
      </c>
      <c r="F854" s="155">
        <f ca="1">(TRUNC(PRODUCT($E$12:$E853),16))</f>
        <v>1.0862012384022</v>
      </c>
      <c r="G854" s="155">
        <f t="shared" ca="1" si="265"/>
        <v>1.07058748618444</v>
      </c>
      <c r="H854" s="155">
        <f t="shared" ca="1" si="266"/>
        <v>1.01458428</v>
      </c>
      <c r="I854" s="154">
        <f t="shared" si="256"/>
        <v>1.7999999999999999E-2</v>
      </c>
      <c r="J854" s="156">
        <f t="shared" si="257"/>
        <v>44361</v>
      </c>
      <c r="K854" s="157">
        <f t="shared" si="258"/>
        <v>78</v>
      </c>
      <c r="L854" s="158">
        <f t="shared" si="259"/>
        <v>79</v>
      </c>
      <c r="M854" s="159">
        <f t="shared" si="249"/>
        <v>1.0056083410000001</v>
      </c>
      <c r="N854" s="159">
        <f t="shared" ca="1" si="250"/>
        <v>1.020274415</v>
      </c>
      <c r="O854" s="158">
        <f t="shared" si="260"/>
        <v>0</v>
      </c>
      <c r="P854" s="155">
        <f t="shared" ca="1" si="251"/>
        <v>17108.362353600001</v>
      </c>
      <c r="Q854" s="160">
        <f t="shared" si="252"/>
        <v>0</v>
      </c>
      <c r="R854" s="155">
        <f t="shared" si="253"/>
        <v>0</v>
      </c>
      <c r="S854" s="161" t="str">
        <f t="shared" si="261"/>
        <v>A+J=</v>
      </c>
      <c r="T854" s="156">
        <f t="shared" si="262"/>
        <v>44543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ht="12.75" x14ac:dyDescent="0.2">
      <c r="A855" s="151">
        <f t="shared" si="254"/>
        <v>44472</v>
      </c>
      <c r="B855" s="152">
        <f t="shared" ca="1" si="263"/>
        <v>860948.36235359998</v>
      </c>
      <c r="C855" s="153">
        <f t="shared" si="255"/>
        <v>843840</v>
      </c>
      <c r="D855" s="154">
        <f ca="1">IF(A855&lt;$B$1,VLOOKUP(A855,[1]DI!$A$4:$B$15000,2,FALSE),0)</f>
        <v>0</v>
      </c>
      <c r="E855" s="155">
        <f t="shared" ca="1" si="264"/>
        <v>1</v>
      </c>
      <c r="F855" s="155">
        <f ca="1">(TRUNC(PRODUCT($E$12:$E854),16))</f>
        <v>1.0862012384022</v>
      </c>
      <c r="G855" s="155">
        <f t="shared" ca="1" si="265"/>
        <v>1.07058748618444</v>
      </c>
      <c r="H855" s="155">
        <f t="shared" ca="1" si="266"/>
        <v>1.01458428</v>
      </c>
      <c r="I855" s="154">
        <f t="shared" si="256"/>
        <v>1.7999999999999999E-2</v>
      </c>
      <c r="J855" s="156">
        <f t="shared" si="257"/>
        <v>44361</v>
      </c>
      <c r="K855" s="157">
        <f t="shared" si="258"/>
        <v>78</v>
      </c>
      <c r="L855" s="158">
        <f t="shared" si="259"/>
        <v>79</v>
      </c>
      <c r="M855" s="159">
        <f t="shared" si="249"/>
        <v>1.0056083410000001</v>
      </c>
      <c r="N855" s="159">
        <f t="shared" ca="1" si="250"/>
        <v>1.020274415</v>
      </c>
      <c r="O855" s="158">
        <f t="shared" si="260"/>
        <v>0</v>
      </c>
      <c r="P855" s="155">
        <f t="shared" ca="1" si="251"/>
        <v>17108.362353600001</v>
      </c>
      <c r="Q855" s="160">
        <f t="shared" si="252"/>
        <v>0</v>
      </c>
      <c r="R855" s="155">
        <f t="shared" si="253"/>
        <v>0</v>
      </c>
      <c r="S855" s="161" t="str">
        <f t="shared" si="261"/>
        <v>A+J=</v>
      </c>
      <c r="T855" s="156">
        <f t="shared" si="262"/>
        <v>44543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ht="12.75" x14ac:dyDescent="0.2">
      <c r="A856" s="151">
        <f t="shared" si="254"/>
        <v>44473</v>
      </c>
      <c r="B856" s="152">
        <f t="shared" ca="1" si="263"/>
        <v>860948.36235359998</v>
      </c>
      <c r="C856" s="153">
        <f t="shared" si="255"/>
        <v>843840</v>
      </c>
      <c r="D856" s="154">
        <f ca="1">IF(A856&lt;$B$1,VLOOKUP(A856,[1]DI!$A$4:$B$15000,2,FALSE),0)</f>
        <v>6.1499999999999999E-2</v>
      </c>
      <c r="E856" s="155">
        <f t="shared" ca="1" si="264"/>
        <v>1.0002368699999999</v>
      </c>
      <c r="F856" s="155">
        <f ca="1">(TRUNC(PRODUCT($E$12:$E855),16))</f>
        <v>1.0862012384022</v>
      </c>
      <c r="G856" s="155">
        <f t="shared" ca="1" si="265"/>
        <v>1.07058748618444</v>
      </c>
      <c r="H856" s="155">
        <f t="shared" ca="1" si="266"/>
        <v>1.01458428</v>
      </c>
      <c r="I856" s="154">
        <f t="shared" si="256"/>
        <v>1.7999999999999999E-2</v>
      </c>
      <c r="J856" s="156">
        <f t="shared" si="257"/>
        <v>44361</v>
      </c>
      <c r="K856" s="157">
        <f t="shared" si="258"/>
        <v>79</v>
      </c>
      <c r="L856" s="158">
        <f t="shared" si="259"/>
        <v>79</v>
      </c>
      <c r="M856" s="159">
        <f t="shared" si="249"/>
        <v>1.0056083410000001</v>
      </c>
      <c r="N856" s="159">
        <f t="shared" ca="1" si="250"/>
        <v>1.020274415</v>
      </c>
      <c r="O856" s="158">
        <f t="shared" si="260"/>
        <v>0</v>
      </c>
      <c r="P856" s="155">
        <f t="shared" ca="1" si="251"/>
        <v>17108.362353600001</v>
      </c>
      <c r="Q856" s="160">
        <f t="shared" si="252"/>
        <v>0</v>
      </c>
      <c r="R856" s="155">
        <f t="shared" si="253"/>
        <v>0</v>
      </c>
      <c r="S856" s="161" t="str">
        <f t="shared" si="261"/>
        <v>A+J=</v>
      </c>
      <c r="T856" s="156">
        <f t="shared" si="262"/>
        <v>44543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ht="12.75" x14ac:dyDescent="0.2">
      <c r="A857" s="151">
        <f t="shared" si="254"/>
        <v>44474</v>
      </c>
      <c r="B857" s="152">
        <f t="shared" ca="1" si="263"/>
        <v>861213.26566944004</v>
      </c>
      <c r="C857" s="153">
        <f t="shared" si="255"/>
        <v>843840</v>
      </c>
      <c r="D857" s="154">
        <f ca="1">IF(A857&lt;$B$1,VLOOKUP(A857,[1]DI!$A$4:$B$15000,2,FALSE),0)</f>
        <v>6.1499999999999999E-2</v>
      </c>
      <c r="E857" s="155">
        <f t="shared" ca="1" si="264"/>
        <v>1.0002368699999999</v>
      </c>
      <c r="F857" s="155">
        <f ca="1">(TRUNC(PRODUCT($E$12:$E856),16))</f>
        <v>1.0864585268895399</v>
      </c>
      <c r="G857" s="155">
        <f t="shared" ca="1" si="265"/>
        <v>1.07058748618444</v>
      </c>
      <c r="H857" s="155">
        <f t="shared" ca="1" si="266"/>
        <v>1.01482461</v>
      </c>
      <c r="I857" s="154">
        <f t="shared" si="256"/>
        <v>1.7999999999999999E-2</v>
      </c>
      <c r="J857" s="156">
        <f t="shared" si="257"/>
        <v>44361</v>
      </c>
      <c r="K857" s="157">
        <f t="shared" si="258"/>
        <v>80</v>
      </c>
      <c r="L857" s="158">
        <f t="shared" si="259"/>
        <v>80</v>
      </c>
      <c r="M857" s="159">
        <f t="shared" si="249"/>
        <v>1.005679534</v>
      </c>
      <c r="N857" s="159">
        <f t="shared" ca="1" si="250"/>
        <v>1.0205883410000001</v>
      </c>
      <c r="O857" s="158">
        <f t="shared" si="260"/>
        <v>0</v>
      </c>
      <c r="P857" s="155">
        <f t="shared" ca="1" si="251"/>
        <v>17373.265669439999</v>
      </c>
      <c r="Q857" s="160">
        <f t="shared" si="252"/>
        <v>0</v>
      </c>
      <c r="R857" s="155">
        <f t="shared" si="253"/>
        <v>0</v>
      </c>
      <c r="S857" s="161" t="str">
        <f t="shared" si="261"/>
        <v>A+J=</v>
      </c>
      <c r="T857" s="156">
        <f t="shared" si="262"/>
        <v>44543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ht="12.75" x14ac:dyDescent="0.2">
      <c r="A858" s="151">
        <f t="shared" si="254"/>
        <v>44475</v>
      </c>
      <c r="B858" s="152">
        <f t="shared" ca="1" si="263"/>
        <v>861478.24493088003</v>
      </c>
      <c r="C858" s="153">
        <f t="shared" si="255"/>
        <v>843840</v>
      </c>
      <c r="D858" s="154">
        <f ca="1">IF(A858&lt;$B$1,VLOOKUP(A858,[1]DI!$A$4:$B$15000,2,FALSE),0)</f>
        <v>6.1499999999999999E-2</v>
      </c>
      <c r="E858" s="155">
        <f t="shared" ca="1" si="264"/>
        <v>1.0002368699999999</v>
      </c>
      <c r="F858" s="155">
        <f ca="1">(TRUNC(PRODUCT($E$12:$E857),16))</f>
        <v>1.0867158763208</v>
      </c>
      <c r="G858" s="155">
        <f t="shared" ca="1" si="265"/>
        <v>1.07058748618444</v>
      </c>
      <c r="H858" s="155">
        <f t="shared" ca="1" si="266"/>
        <v>1.0150649899999999</v>
      </c>
      <c r="I858" s="154">
        <f t="shared" si="256"/>
        <v>1.7999999999999999E-2</v>
      </c>
      <c r="J858" s="156">
        <f t="shared" si="257"/>
        <v>44361</v>
      </c>
      <c r="K858" s="157">
        <f t="shared" si="258"/>
        <v>81</v>
      </c>
      <c r="L858" s="158">
        <f t="shared" si="259"/>
        <v>81</v>
      </c>
      <c r="M858" s="159">
        <f t="shared" si="249"/>
        <v>1.0057507320000001</v>
      </c>
      <c r="N858" s="159">
        <f t="shared" ca="1" si="250"/>
        <v>1.020902357</v>
      </c>
      <c r="O858" s="158">
        <f t="shared" si="260"/>
        <v>0</v>
      </c>
      <c r="P858" s="155">
        <f t="shared" ca="1" si="251"/>
        <v>17638.244930879999</v>
      </c>
      <c r="Q858" s="160">
        <f t="shared" si="252"/>
        <v>0</v>
      </c>
      <c r="R858" s="155">
        <f t="shared" si="253"/>
        <v>0</v>
      </c>
      <c r="S858" s="161" t="str">
        <f t="shared" si="261"/>
        <v>A+J=</v>
      </c>
      <c r="T858" s="156">
        <f t="shared" si="262"/>
        <v>44543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ht="12.75" x14ac:dyDescent="0.2">
      <c r="A859" s="151">
        <f t="shared" si="254"/>
        <v>44476</v>
      </c>
      <c r="B859" s="152">
        <f t="shared" ca="1" si="263"/>
        <v>861743.30773248</v>
      </c>
      <c r="C859" s="153">
        <f t="shared" si="255"/>
        <v>843840</v>
      </c>
      <c r="D859" s="154">
        <f ca="1">IF(A859&lt;$B$1,VLOOKUP(A859,[1]DI!$A$4:$B$15000,2,FALSE),0)</f>
        <v>6.1499999999999999E-2</v>
      </c>
      <c r="E859" s="155">
        <f t="shared" ca="1" si="264"/>
        <v>1.0002368699999999</v>
      </c>
      <c r="F859" s="155">
        <f ca="1">(TRUNC(PRODUCT($E$12:$E858),16))</f>
        <v>1.08697328671043</v>
      </c>
      <c r="G859" s="155">
        <f t="shared" ca="1" si="265"/>
        <v>1.07058748618444</v>
      </c>
      <c r="H859" s="155">
        <f t="shared" ca="1" si="266"/>
        <v>1.01530543</v>
      </c>
      <c r="I859" s="154">
        <f t="shared" si="256"/>
        <v>1.7999999999999999E-2</v>
      </c>
      <c r="J859" s="156">
        <f t="shared" si="257"/>
        <v>44361</v>
      </c>
      <c r="K859" s="157">
        <f t="shared" si="258"/>
        <v>82</v>
      </c>
      <c r="L859" s="158">
        <f t="shared" si="259"/>
        <v>82</v>
      </c>
      <c r="M859" s="159">
        <f t="shared" si="249"/>
        <v>1.0058219349999999</v>
      </c>
      <c r="N859" s="159">
        <f t="shared" ca="1" si="250"/>
        <v>1.0212164720000001</v>
      </c>
      <c r="O859" s="158">
        <f t="shared" si="260"/>
        <v>0</v>
      </c>
      <c r="P859" s="155">
        <f t="shared" ca="1" si="251"/>
        <v>17903.30773248</v>
      </c>
      <c r="Q859" s="160">
        <f t="shared" si="252"/>
        <v>0</v>
      </c>
      <c r="R859" s="155">
        <f t="shared" si="253"/>
        <v>0</v>
      </c>
      <c r="S859" s="161" t="str">
        <f t="shared" si="261"/>
        <v>A+J=</v>
      </c>
      <c r="T859" s="156">
        <f t="shared" si="262"/>
        <v>44543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ht="12.75" x14ac:dyDescent="0.2">
      <c r="A860" s="151">
        <f t="shared" si="254"/>
        <v>44477</v>
      </c>
      <c r="B860" s="152">
        <f t="shared" ca="1" si="263"/>
        <v>862008.44647968002</v>
      </c>
      <c r="C860" s="153">
        <f t="shared" si="255"/>
        <v>843840</v>
      </c>
      <c r="D860" s="154">
        <f ca="1">IF(A860&lt;$B$1,VLOOKUP(A860,[1]DI!$A$4:$B$15000,2,FALSE),0)</f>
        <v>6.1499999999999999E-2</v>
      </c>
      <c r="E860" s="155">
        <f t="shared" ca="1" si="264"/>
        <v>1.0002368699999999</v>
      </c>
      <c r="F860" s="155">
        <f ca="1">(TRUNC(PRODUCT($E$12:$E859),16))</f>
        <v>1.08723075807285</v>
      </c>
      <c r="G860" s="155">
        <f t="shared" ca="1" si="265"/>
        <v>1.07058748618444</v>
      </c>
      <c r="H860" s="155">
        <f t="shared" ca="1" si="266"/>
        <v>1.0155459200000001</v>
      </c>
      <c r="I860" s="154">
        <f t="shared" si="256"/>
        <v>1.7999999999999999E-2</v>
      </c>
      <c r="J860" s="156">
        <f t="shared" si="257"/>
        <v>44361</v>
      </c>
      <c r="K860" s="157">
        <f t="shared" si="258"/>
        <v>83</v>
      </c>
      <c r="L860" s="158">
        <f t="shared" si="259"/>
        <v>83</v>
      </c>
      <c r="M860" s="159">
        <f t="shared" si="249"/>
        <v>1.005893143</v>
      </c>
      <c r="N860" s="159">
        <f t="shared" ca="1" si="250"/>
        <v>1.0215306770000001</v>
      </c>
      <c r="O860" s="158">
        <f t="shared" si="260"/>
        <v>0</v>
      </c>
      <c r="P860" s="155">
        <f t="shared" ca="1" si="251"/>
        <v>18168.446479679998</v>
      </c>
      <c r="Q860" s="160">
        <f t="shared" si="252"/>
        <v>0</v>
      </c>
      <c r="R860" s="155">
        <f t="shared" si="253"/>
        <v>0</v>
      </c>
      <c r="S860" s="161" t="str">
        <f t="shared" si="261"/>
        <v>A+J=</v>
      </c>
      <c r="T860" s="156">
        <f t="shared" si="262"/>
        <v>44543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ht="12.75" x14ac:dyDescent="0.2">
      <c r="A861" s="151">
        <f t="shared" si="254"/>
        <v>44478</v>
      </c>
      <c r="B861" s="152">
        <f t="shared" ca="1" si="263"/>
        <v>862273.67804926995</v>
      </c>
      <c r="C861" s="153">
        <f t="shared" si="255"/>
        <v>843840</v>
      </c>
      <c r="D861" s="154">
        <f ca="1">IF(A861&lt;$B$1,VLOOKUP(A861,[1]DI!$A$4:$B$15000,2,FALSE),0)</f>
        <v>0</v>
      </c>
      <c r="E861" s="155">
        <f t="shared" ca="1" si="264"/>
        <v>1</v>
      </c>
      <c r="F861" s="155">
        <f ca="1">(TRUNC(PRODUCT($E$12:$E860),16))</f>
        <v>1.08748829042252</v>
      </c>
      <c r="G861" s="155">
        <f t="shared" ca="1" si="265"/>
        <v>1.07058748618444</v>
      </c>
      <c r="H861" s="155">
        <f t="shared" ca="1" si="266"/>
        <v>1.01578648</v>
      </c>
      <c r="I861" s="154">
        <f t="shared" si="256"/>
        <v>1.7999999999999999E-2</v>
      </c>
      <c r="J861" s="156">
        <f t="shared" si="257"/>
        <v>44361</v>
      </c>
      <c r="K861" s="157">
        <f t="shared" si="258"/>
        <v>83</v>
      </c>
      <c r="L861" s="158">
        <f t="shared" si="259"/>
        <v>84</v>
      </c>
      <c r="M861" s="159">
        <f t="shared" si="249"/>
        <v>1.005964356</v>
      </c>
      <c r="N861" s="159">
        <f t="shared" ca="1" si="250"/>
        <v>1.0218449919999999</v>
      </c>
      <c r="O861" s="158">
        <f t="shared" si="260"/>
        <v>0</v>
      </c>
      <c r="P861" s="155">
        <f t="shared" ca="1" si="251"/>
        <v>18433.678049270002</v>
      </c>
      <c r="Q861" s="160">
        <f t="shared" si="252"/>
        <v>0</v>
      </c>
      <c r="R861" s="155">
        <f t="shared" si="253"/>
        <v>0</v>
      </c>
      <c r="S861" s="161" t="str">
        <f t="shared" si="261"/>
        <v>A+J=</v>
      </c>
      <c r="T861" s="156">
        <f t="shared" si="262"/>
        <v>44543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ht="12.75" x14ac:dyDescent="0.2">
      <c r="A862" s="151">
        <f t="shared" si="254"/>
        <v>44479</v>
      </c>
      <c r="B862" s="152">
        <f t="shared" ca="1" si="263"/>
        <v>862273.67804926995</v>
      </c>
      <c r="C862" s="153">
        <f t="shared" si="255"/>
        <v>843840</v>
      </c>
      <c r="D862" s="154">
        <f ca="1">IF(A862&lt;$B$1,VLOOKUP(A862,[1]DI!$A$4:$B$15000,2,FALSE),0)</f>
        <v>0</v>
      </c>
      <c r="E862" s="155">
        <f t="shared" ca="1" si="264"/>
        <v>1</v>
      </c>
      <c r="F862" s="155">
        <f ca="1">(TRUNC(PRODUCT($E$12:$E861),16))</f>
        <v>1.08748829042252</v>
      </c>
      <c r="G862" s="155">
        <f t="shared" ca="1" si="265"/>
        <v>1.07058748618444</v>
      </c>
      <c r="H862" s="155">
        <f t="shared" ca="1" si="266"/>
        <v>1.01578648</v>
      </c>
      <c r="I862" s="154">
        <f t="shared" si="256"/>
        <v>1.7999999999999999E-2</v>
      </c>
      <c r="J862" s="156">
        <f t="shared" si="257"/>
        <v>44361</v>
      </c>
      <c r="K862" s="157">
        <f t="shared" si="258"/>
        <v>83</v>
      </c>
      <c r="L862" s="158">
        <f t="shared" si="259"/>
        <v>84</v>
      </c>
      <c r="M862" s="159">
        <f t="shared" si="249"/>
        <v>1.005964356</v>
      </c>
      <c r="N862" s="159">
        <f t="shared" ca="1" si="250"/>
        <v>1.0218449919999999</v>
      </c>
      <c r="O862" s="158">
        <f t="shared" si="260"/>
        <v>0</v>
      </c>
      <c r="P862" s="155">
        <f t="shared" ca="1" si="251"/>
        <v>18433.678049270002</v>
      </c>
      <c r="Q862" s="160">
        <f t="shared" si="252"/>
        <v>0</v>
      </c>
      <c r="R862" s="155">
        <f t="shared" si="253"/>
        <v>0</v>
      </c>
      <c r="S862" s="161" t="str">
        <f t="shared" si="261"/>
        <v>A+J=</v>
      </c>
      <c r="T862" s="156">
        <f t="shared" si="262"/>
        <v>44543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ht="12.75" x14ac:dyDescent="0.2">
      <c r="A863" s="151">
        <f t="shared" si="254"/>
        <v>44480</v>
      </c>
      <c r="B863" s="152">
        <f t="shared" ca="1" si="263"/>
        <v>862273.67804926995</v>
      </c>
      <c r="C863" s="153">
        <f t="shared" si="255"/>
        <v>843840</v>
      </c>
      <c r="D863" s="154">
        <f ca="1">IF(A863&lt;$B$1,VLOOKUP(A863,[1]DI!$A$4:$B$15000,2,FALSE),0)</f>
        <v>6.1499999999999999E-2</v>
      </c>
      <c r="E863" s="155">
        <f t="shared" ca="1" si="264"/>
        <v>1.0002368699999999</v>
      </c>
      <c r="F863" s="155">
        <f ca="1">(TRUNC(PRODUCT($E$12:$E862),16))</f>
        <v>1.08748829042252</v>
      </c>
      <c r="G863" s="155">
        <f t="shared" ca="1" si="265"/>
        <v>1.07058748618444</v>
      </c>
      <c r="H863" s="155">
        <f t="shared" ca="1" si="266"/>
        <v>1.01578648</v>
      </c>
      <c r="I863" s="154">
        <f t="shared" si="256"/>
        <v>1.7999999999999999E-2</v>
      </c>
      <c r="J863" s="156">
        <f t="shared" si="257"/>
        <v>44361</v>
      </c>
      <c r="K863" s="157">
        <f t="shared" si="258"/>
        <v>84</v>
      </c>
      <c r="L863" s="158">
        <f t="shared" si="259"/>
        <v>84</v>
      </c>
      <c r="M863" s="159">
        <f t="shared" si="249"/>
        <v>1.005964356</v>
      </c>
      <c r="N863" s="159">
        <f t="shared" ca="1" si="250"/>
        <v>1.0218449919999999</v>
      </c>
      <c r="O863" s="158">
        <f t="shared" si="260"/>
        <v>0</v>
      </c>
      <c r="P863" s="155">
        <f t="shared" ca="1" si="251"/>
        <v>18433.678049270002</v>
      </c>
      <c r="Q863" s="160">
        <f t="shared" si="252"/>
        <v>0</v>
      </c>
      <c r="R863" s="155">
        <f t="shared" si="253"/>
        <v>0</v>
      </c>
      <c r="S863" s="161" t="str">
        <f t="shared" si="261"/>
        <v>A+J=</v>
      </c>
      <c r="T863" s="156">
        <f t="shared" si="262"/>
        <v>44543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ht="12.75" x14ac:dyDescent="0.2">
      <c r="A864" s="151">
        <f t="shared" si="254"/>
        <v>44481</v>
      </c>
      <c r="B864" s="152">
        <f t="shared" ca="1" si="263"/>
        <v>862538.98556447995</v>
      </c>
      <c r="C864" s="153">
        <f t="shared" si="255"/>
        <v>843840</v>
      </c>
      <c r="D864" s="154">
        <f ca="1">IF(A864&lt;$B$1,VLOOKUP(A864,[1]DI!$A$4:$B$15000,2,FALSE),0)</f>
        <v>0</v>
      </c>
      <c r="E864" s="155">
        <f t="shared" ca="1" si="264"/>
        <v>1</v>
      </c>
      <c r="F864" s="155">
        <f ca="1">(TRUNC(PRODUCT($E$12:$E863),16))</f>
        <v>1.08774588377387</v>
      </c>
      <c r="G864" s="155">
        <f t="shared" ca="1" si="265"/>
        <v>1.07058748618444</v>
      </c>
      <c r="H864" s="155">
        <f t="shared" ca="1" si="266"/>
        <v>1.0160270899999999</v>
      </c>
      <c r="I864" s="154">
        <f t="shared" si="256"/>
        <v>1.7999999999999999E-2</v>
      </c>
      <c r="J864" s="156">
        <f t="shared" si="257"/>
        <v>44361</v>
      </c>
      <c r="K864" s="157">
        <f t="shared" si="258"/>
        <v>84</v>
      </c>
      <c r="L864" s="158">
        <f t="shared" si="259"/>
        <v>85</v>
      </c>
      <c r="M864" s="159">
        <f t="shared" si="249"/>
        <v>1.006035574</v>
      </c>
      <c r="N864" s="159">
        <f t="shared" ca="1" si="250"/>
        <v>1.022159397</v>
      </c>
      <c r="O864" s="158">
        <f t="shared" si="260"/>
        <v>0</v>
      </c>
      <c r="P864" s="155">
        <f t="shared" ca="1" si="251"/>
        <v>18698.985564480001</v>
      </c>
      <c r="Q864" s="160">
        <f t="shared" si="252"/>
        <v>0</v>
      </c>
      <c r="R864" s="155">
        <f t="shared" si="253"/>
        <v>0</v>
      </c>
      <c r="S864" s="161" t="str">
        <f t="shared" si="261"/>
        <v>A+J=</v>
      </c>
      <c r="T864" s="156">
        <f t="shared" si="262"/>
        <v>44543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ht="12.75" x14ac:dyDescent="0.2">
      <c r="A865" s="151">
        <f t="shared" si="254"/>
        <v>44482</v>
      </c>
      <c r="B865" s="152">
        <f t="shared" ca="1" si="263"/>
        <v>862538.98556447995</v>
      </c>
      <c r="C865" s="153">
        <f t="shared" si="255"/>
        <v>843840</v>
      </c>
      <c r="D865" s="154">
        <f ca="1">IF(A865&lt;$B$1,VLOOKUP(A865,[1]DI!$A$4:$B$15000,2,FALSE),0)</f>
        <v>6.1499999999999999E-2</v>
      </c>
      <c r="E865" s="155">
        <f t="shared" ca="1" si="264"/>
        <v>1.0002368699999999</v>
      </c>
      <c r="F865" s="155">
        <f ca="1">(TRUNC(PRODUCT($E$12:$E864),16))</f>
        <v>1.08774588377387</v>
      </c>
      <c r="G865" s="155">
        <f t="shared" ca="1" si="265"/>
        <v>1.07058748618444</v>
      </c>
      <c r="H865" s="155">
        <f t="shared" ca="1" si="266"/>
        <v>1.0160270899999999</v>
      </c>
      <c r="I865" s="154">
        <f t="shared" si="256"/>
        <v>1.7999999999999999E-2</v>
      </c>
      <c r="J865" s="156">
        <f t="shared" si="257"/>
        <v>44361</v>
      </c>
      <c r="K865" s="157">
        <f t="shared" si="258"/>
        <v>85</v>
      </c>
      <c r="L865" s="158">
        <f t="shared" si="259"/>
        <v>85</v>
      </c>
      <c r="M865" s="159">
        <f t="shared" si="249"/>
        <v>1.006035574</v>
      </c>
      <c r="N865" s="159">
        <f t="shared" ca="1" si="250"/>
        <v>1.022159397</v>
      </c>
      <c r="O865" s="158">
        <f t="shared" si="260"/>
        <v>0</v>
      </c>
      <c r="P865" s="155">
        <f t="shared" ca="1" si="251"/>
        <v>18698.985564480001</v>
      </c>
      <c r="Q865" s="160">
        <f t="shared" si="252"/>
        <v>0</v>
      </c>
      <c r="R865" s="155">
        <f t="shared" si="253"/>
        <v>0</v>
      </c>
      <c r="S865" s="161" t="str">
        <f t="shared" si="261"/>
        <v>A+J=</v>
      </c>
      <c r="T865" s="156">
        <f t="shared" si="262"/>
        <v>44543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ht="12.75" x14ac:dyDescent="0.2">
      <c r="A866" s="151">
        <f t="shared" si="254"/>
        <v>44483</v>
      </c>
      <c r="B866" s="152">
        <f t="shared" ca="1" si="263"/>
        <v>862804.36818144005</v>
      </c>
      <c r="C866" s="153">
        <f t="shared" si="255"/>
        <v>843840</v>
      </c>
      <c r="D866" s="154">
        <f ca="1">IF(A866&lt;$B$1,VLOOKUP(A866,[1]DI!$A$4:$B$15000,2,FALSE),0)</f>
        <v>6.1499999999999999E-2</v>
      </c>
      <c r="E866" s="155">
        <f t="shared" ca="1" si="264"/>
        <v>1.0002368699999999</v>
      </c>
      <c r="F866" s="155">
        <f ca="1">(TRUNC(PRODUCT($E$12:$E865),16))</f>
        <v>1.08800353814136</v>
      </c>
      <c r="G866" s="155">
        <f t="shared" ca="1" si="265"/>
        <v>1.07058748618444</v>
      </c>
      <c r="H866" s="155">
        <f t="shared" ca="1" si="266"/>
        <v>1.0162677499999999</v>
      </c>
      <c r="I866" s="154">
        <f t="shared" si="256"/>
        <v>1.7999999999999999E-2</v>
      </c>
      <c r="J866" s="156">
        <f t="shared" si="257"/>
        <v>44361</v>
      </c>
      <c r="K866" s="157">
        <f t="shared" si="258"/>
        <v>86</v>
      </c>
      <c r="L866" s="158">
        <f t="shared" si="259"/>
        <v>86</v>
      </c>
      <c r="M866" s="159">
        <f t="shared" si="249"/>
        <v>1.0061067969999999</v>
      </c>
      <c r="N866" s="159">
        <f t="shared" ca="1" si="250"/>
        <v>1.022473891</v>
      </c>
      <c r="O866" s="158">
        <f t="shared" si="260"/>
        <v>0</v>
      </c>
      <c r="P866" s="155">
        <f t="shared" ca="1" si="251"/>
        <v>18964.368181440001</v>
      </c>
      <c r="Q866" s="160">
        <f t="shared" si="252"/>
        <v>0</v>
      </c>
      <c r="R866" s="155">
        <f t="shared" si="253"/>
        <v>0</v>
      </c>
      <c r="S866" s="161" t="str">
        <f t="shared" si="261"/>
        <v>A+J=</v>
      </c>
      <c r="T866" s="156">
        <f t="shared" si="262"/>
        <v>44543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ht="12.75" x14ac:dyDescent="0.2">
      <c r="A867" s="151">
        <f t="shared" si="254"/>
        <v>44484</v>
      </c>
      <c r="B867" s="152">
        <f t="shared" ca="1" si="263"/>
        <v>863069.84362079005</v>
      </c>
      <c r="C867" s="153">
        <f t="shared" si="255"/>
        <v>843840</v>
      </c>
      <c r="D867" s="154">
        <f ca="1">IF(A867&lt;$B$1,VLOOKUP(A867,[1]DI!$A$4:$B$15000,2,FALSE),0)</f>
        <v>6.1499999999999999E-2</v>
      </c>
      <c r="E867" s="155">
        <f t="shared" ca="1" si="264"/>
        <v>1.0002368699999999</v>
      </c>
      <c r="F867" s="155">
        <f ca="1">(TRUNC(PRODUCT($E$12:$E866),16))</f>
        <v>1.08826125353944</v>
      </c>
      <c r="G867" s="155">
        <f t="shared" ca="1" si="265"/>
        <v>1.07058748618444</v>
      </c>
      <c r="H867" s="155">
        <f t="shared" ca="1" si="266"/>
        <v>1.0165084799999999</v>
      </c>
      <c r="I867" s="154">
        <f t="shared" si="256"/>
        <v>1.7999999999999999E-2</v>
      </c>
      <c r="J867" s="156">
        <f t="shared" si="257"/>
        <v>44361</v>
      </c>
      <c r="K867" s="157">
        <f t="shared" si="258"/>
        <v>87</v>
      </c>
      <c r="L867" s="158">
        <f t="shared" si="259"/>
        <v>87</v>
      </c>
      <c r="M867" s="159">
        <f t="shared" si="249"/>
        <v>1.0061780250000001</v>
      </c>
      <c r="N867" s="159">
        <f t="shared" ca="1" si="250"/>
        <v>1.0227884949999999</v>
      </c>
      <c r="O867" s="158">
        <f t="shared" si="260"/>
        <v>0</v>
      </c>
      <c r="P867" s="155">
        <f t="shared" ca="1" si="251"/>
        <v>19229.843620790001</v>
      </c>
      <c r="Q867" s="160">
        <f t="shared" si="252"/>
        <v>0</v>
      </c>
      <c r="R867" s="155">
        <f t="shared" si="253"/>
        <v>0</v>
      </c>
      <c r="S867" s="161" t="str">
        <f t="shared" si="261"/>
        <v>A+J=</v>
      </c>
      <c r="T867" s="156">
        <f t="shared" si="262"/>
        <v>44543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ht="12.75" x14ac:dyDescent="0.2">
      <c r="A868" s="151">
        <f t="shared" si="254"/>
        <v>44485</v>
      </c>
      <c r="B868" s="152">
        <f t="shared" ca="1" si="263"/>
        <v>863335.39416191995</v>
      </c>
      <c r="C868" s="153">
        <f t="shared" si="255"/>
        <v>843840</v>
      </c>
      <c r="D868" s="154">
        <f ca="1">IF(A868&lt;$B$1,VLOOKUP(A868,[1]DI!$A$4:$B$15000,2,FALSE),0)</f>
        <v>0</v>
      </c>
      <c r="E868" s="155">
        <f t="shared" ca="1" si="264"/>
        <v>1</v>
      </c>
      <c r="F868" s="155">
        <f ca="1">(TRUNC(PRODUCT($E$12:$E867),16))</f>
        <v>1.08851902998256</v>
      </c>
      <c r="G868" s="155">
        <f t="shared" ca="1" si="265"/>
        <v>1.07058748618444</v>
      </c>
      <c r="H868" s="155">
        <f t="shared" ca="1" si="266"/>
        <v>1.0167492600000001</v>
      </c>
      <c r="I868" s="154">
        <f t="shared" si="256"/>
        <v>1.7999999999999999E-2</v>
      </c>
      <c r="J868" s="156">
        <f t="shared" si="257"/>
        <v>44361</v>
      </c>
      <c r="K868" s="157">
        <f t="shared" si="258"/>
        <v>87</v>
      </c>
      <c r="L868" s="158">
        <f t="shared" si="259"/>
        <v>88</v>
      </c>
      <c r="M868" s="159">
        <f t="shared" si="249"/>
        <v>1.006249258</v>
      </c>
      <c r="N868" s="159">
        <f t="shared" ca="1" si="250"/>
        <v>1.0231031880000001</v>
      </c>
      <c r="O868" s="158">
        <f t="shared" si="260"/>
        <v>0</v>
      </c>
      <c r="P868" s="155">
        <f t="shared" ca="1" si="251"/>
        <v>19495.394161920001</v>
      </c>
      <c r="Q868" s="160">
        <f t="shared" si="252"/>
        <v>0</v>
      </c>
      <c r="R868" s="155">
        <f t="shared" si="253"/>
        <v>0</v>
      </c>
      <c r="S868" s="161" t="str">
        <f t="shared" si="261"/>
        <v>A+J=</v>
      </c>
      <c r="T868" s="156">
        <f t="shared" si="262"/>
        <v>44543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ht="12.75" x14ac:dyDescent="0.2">
      <c r="A869" s="151">
        <f t="shared" si="254"/>
        <v>44486</v>
      </c>
      <c r="B869" s="152">
        <f t="shared" ca="1" si="263"/>
        <v>863335.39416191995</v>
      </c>
      <c r="C869" s="153">
        <f t="shared" si="255"/>
        <v>843840</v>
      </c>
      <c r="D869" s="154">
        <f ca="1">IF(A869&lt;$B$1,VLOOKUP(A869,[1]DI!$A$4:$B$15000,2,FALSE),0)</f>
        <v>0</v>
      </c>
      <c r="E869" s="155">
        <f t="shared" ca="1" si="264"/>
        <v>1</v>
      </c>
      <c r="F869" s="155">
        <f ca="1">(TRUNC(PRODUCT($E$12:$E868),16))</f>
        <v>1.08851902998256</v>
      </c>
      <c r="G869" s="155">
        <f t="shared" ca="1" si="265"/>
        <v>1.07058748618444</v>
      </c>
      <c r="H869" s="155">
        <f t="shared" ca="1" si="266"/>
        <v>1.0167492600000001</v>
      </c>
      <c r="I869" s="154">
        <f t="shared" si="256"/>
        <v>1.7999999999999999E-2</v>
      </c>
      <c r="J869" s="156">
        <f t="shared" si="257"/>
        <v>44361</v>
      </c>
      <c r="K869" s="157">
        <f t="shared" si="258"/>
        <v>87</v>
      </c>
      <c r="L869" s="158">
        <f t="shared" si="259"/>
        <v>88</v>
      </c>
      <c r="M869" s="159">
        <f t="shared" si="249"/>
        <v>1.006249258</v>
      </c>
      <c r="N869" s="159">
        <f t="shared" ca="1" si="250"/>
        <v>1.0231031880000001</v>
      </c>
      <c r="O869" s="158">
        <f t="shared" si="260"/>
        <v>0</v>
      </c>
      <c r="P869" s="155">
        <f t="shared" ca="1" si="251"/>
        <v>19495.394161920001</v>
      </c>
      <c r="Q869" s="160">
        <f t="shared" si="252"/>
        <v>0</v>
      </c>
      <c r="R869" s="155">
        <f t="shared" si="253"/>
        <v>0</v>
      </c>
      <c r="S869" s="161" t="str">
        <f t="shared" si="261"/>
        <v>A+J=</v>
      </c>
      <c r="T869" s="156">
        <f t="shared" si="262"/>
        <v>44543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ht="12.75" x14ac:dyDescent="0.2">
      <c r="A870" s="151">
        <f t="shared" si="254"/>
        <v>44487</v>
      </c>
      <c r="B870" s="152">
        <f t="shared" ca="1" si="263"/>
        <v>863335.39416191995</v>
      </c>
      <c r="C870" s="153">
        <f t="shared" si="255"/>
        <v>843840</v>
      </c>
      <c r="D870" s="154">
        <f ca="1">IF(A870&lt;$B$1,VLOOKUP(A870,[1]DI!$A$4:$B$15000,2,FALSE),0)</f>
        <v>6.1499999999999999E-2</v>
      </c>
      <c r="E870" s="155">
        <f t="shared" ca="1" si="264"/>
        <v>1.0002368699999999</v>
      </c>
      <c r="F870" s="155">
        <f ca="1">(TRUNC(PRODUCT($E$12:$E869),16))</f>
        <v>1.08851902998256</v>
      </c>
      <c r="G870" s="155">
        <f t="shared" ca="1" si="265"/>
        <v>1.07058748618444</v>
      </c>
      <c r="H870" s="155">
        <f t="shared" ca="1" si="266"/>
        <v>1.0167492600000001</v>
      </c>
      <c r="I870" s="154">
        <f t="shared" si="256"/>
        <v>1.7999999999999999E-2</v>
      </c>
      <c r="J870" s="156">
        <f t="shared" si="257"/>
        <v>44361</v>
      </c>
      <c r="K870" s="157">
        <f t="shared" si="258"/>
        <v>88</v>
      </c>
      <c r="L870" s="158">
        <f t="shared" si="259"/>
        <v>88</v>
      </c>
      <c r="M870" s="159">
        <f t="shared" si="249"/>
        <v>1.006249258</v>
      </c>
      <c r="N870" s="159">
        <f t="shared" ca="1" si="250"/>
        <v>1.0231031880000001</v>
      </c>
      <c r="O870" s="158">
        <f t="shared" si="260"/>
        <v>0</v>
      </c>
      <c r="P870" s="155">
        <f t="shared" ca="1" si="251"/>
        <v>19495.394161920001</v>
      </c>
      <c r="Q870" s="160">
        <f t="shared" si="252"/>
        <v>0</v>
      </c>
      <c r="R870" s="155">
        <f t="shared" si="253"/>
        <v>0</v>
      </c>
      <c r="S870" s="161" t="str">
        <f t="shared" si="261"/>
        <v>A+J=</v>
      </c>
      <c r="T870" s="156">
        <f t="shared" si="262"/>
        <v>44543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ht="12.75" x14ac:dyDescent="0.2">
      <c r="A871" s="151">
        <f t="shared" si="254"/>
        <v>44488</v>
      </c>
      <c r="B871" s="152">
        <f t="shared" ca="1" si="263"/>
        <v>863601.02233631001</v>
      </c>
      <c r="C871" s="153">
        <f t="shared" si="255"/>
        <v>843840</v>
      </c>
      <c r="D871" s="154">
        <f ca="1">IF(A871&lt;$B$1,VLOOKUP(A871,[1]DI!$A$4:$B$15000,2,FALSE),0)</f>
        <v>6.1499999999999999E-2</v>
      </c>
      <c r="E871" s="155">
        <f t="shared" ca="1" si="264"/>
        <v>1.0002368699999999</v>
      </c>
      <c r="F871" s="155">
        <f ca="1">(TRUNC(PRODUCT($E$12:$E870),16))</f>
        <v>1.0887768674851901</v>
      </c>
      <c r="G871" s="155">
        <f t="shared" ca="1" si="265"/>
        <v>1.07058748618444</v>
      </c>
      <c r="H871" s="155">
        <f t="shared" ca="1" si="266"/>
        <v>1.01699009</v>
      </c>
      <c r="I871" s="154">
        <f t="shared" si="256"/>
        <v>1.7999999999999999E-2</v>
      </c>
      <c r="J871" s="156">
        <f t="shared" si="257"/>
        <v>44361</v>
      </c>
      <c r="K871" s="157">
        <f t="shared" si="258"/>
        <v>89</v>
      </c>
      <c r="L871" s="158">
        <f t="shared" si="259"/>
        <v>89</v>
      </c>
      <c r="M871" s="159">
        <f t="shared" si="249"/>
        <v>1.0063204969999999</v>
      </c>
      <c r="N871" s="159">
        <f t="shared" ca="1" si="250"/>
        <v>1.0234179729999999</v>
      </c>
      <c r="O871" s="158">
        <f t="shared" si="260"/>
        <v>0</v>
      </c>
      <c r="P871" s="155">
        <f t="shared" ca="1" si="251"/>
        <v>19761.022336310001</v>
      </c>
      <c r="Q871" s="160">
        <f t="shared" si="252"/>
        <v>0</v>
      </c>
      <c r="R871" s="155">
        <f t="shared" si="253"/>
        <v>0</v>
      </c>
      <c r="S871" s="161" t="str">
        <f t="shared" si="261"/>
        <v>A+J=</v>
      </c>
      <c r="T871" s="156">
        <f t="shared" si="262"/>
        <v>44543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ht="12.75" x14ac:dyDescent="0.2">
      <c r="A872" s="151">
        <f t="shared" si="254"/>
        <v>44489</v>
      </c>
      <c r="B872" s="152">
        <f t="shared" ca="1" si="263"/>
        <v>863866.74164543999</v>
      </c>
      <c r="C872" s="153">
        <f t="shared" si="255"/>
        <v>843840</v>
      </c>
      <c r="D872" s="154">
        <f ca="1">IF(A872&lt;$B$1,VLOOKUP(A872,[1]DI!$A$4:$B$15000,2,FALSE),0)</f>
        <v>6.1499999999999999E-2</v>
      </c>
      <c r="E872" s="155">
        <f t="shared" ca="1" si="264"/>
        <v>1.0002368699999999</v>
      </c>
      <c r="F872" s="155">
        <f ca="1">(TRUNC(PRODUCT($E$12:$E871),16))</f>
        <v>1.0890347660618001</v>
      </c>
      <c r="G872" s="155">
        <f t="shared" ca="1" si="265"/>
        <v>1.07058748618444</v>
      </c>
      <c r="H872" s="155">
        <f t="shared" ca="1" si="266"/>
        <v>1.0172309900000001</v>
      </c>
      <c r="I872" s="154">
        <f t="shared" si="256"/>
        <v>1.7999999999999999E-2</v>
      </c>
      <c r="J872" s="156">
        <f t="shared" si="257"/>
        <v>44361</v>
      </c>
      <c r="K872" s="157">
        <f t="shared" si="258"/>
        <v>90</v>
      </c>
      <c r="L872" s="158">
        <f t="shared" si="259"/>
        <v>90</v>
      </c>
      <c r="M872" s="159">
        <f t="shared" si="249"/>
        <v>1.00639174</v>
      </c>
      <c r="N872" s="159">
        <f t="shared" ca="1" si="250"/>
        <v>1.023732866</v>
      </c>
      <c r="O872" s="158">
        <f t="shared" si="260"/>
        <v>0</v>
      </c>
      <c r="P872" s="155">
        <f t="shared" ca="1" si="251"/>
        <v>20026.741645440001</v>
      </c>
      <c r="Q872" s="160">
        <f t="shared" si="252"/>
        <v>0</v>
      </c>
      <c r="R872" s="155">
        <f t="shared" si="253"/>
        <v>0</v>
      </c>
      <c r="S872" s="161" t="str">
        <f t="shared" si="261"/>
        <v>A+J=</v>
      </c>
      <c r="T872" s="156">
        <f t="shared" si="262"/>
        <v>44543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ht="12.75" x14ac:dyDescent="0.2">
      <c r="A873" s="151">
        <f t="shared" si="254"/>
        <v>44490</v>
      </c>
      <c r="B873" s="152">
        <f t="shared" ca="1" si="263"/>
        <v>864132.53690016002</v>
      </c>
      <c r="C873" s="153">
        <f t="shared" si="255"/>
        <v>843840</v>
      </c>
      <c r="D873" s="154">
        <f ca="1">IF(A873&lt;$B$1,VLOOKUP(A873,[1]DI!$A$4:$B$15000,2,FALSE),0)</f>
        <v>6.1499999999999999E-2</v>
      </c>
      <c r="E873" s="155">
        <f t="shared" ca="1" si="264"/>
        <v>1.0002368699999999</v>
      </c>
      <c r="F873" s="155">
        <f ca="1">(TRUNC(PRODUCT($E$12:$E872),16))</f>
        <v>1.0892927257268299</v>
      </c>
      <c r="G873" s="155">
        <f t="shared" ca="1" si="265"/>
        <v>1.07058748618444</v>
      </c>
      <c r="H873" s="155">
        <f t="shared" ca="1" si="266"/>
        <v>1.0174719400000001</v>
      </c>
      <c r="I873" s="154">
        <f t="shared" si="256"/>
        <v>1.7999999999999999E-2</v>
      </c>
      <c r="J873" s="156">
        <f t="shared" si="257"/>
        <v>44361</v>
      </c>
      <c r="K873" s="157">
        <f t="shared" si="258"/>
        <v>91</v>
      </c>
      <c r="L873" s="158">
        <f t="shared" si="259"/>
        <v>91</v>
      </c>
      <c r="M873" s="159">
        <f t="shared" si="249"/>
        <v>1.006462988</v>
      </c>
      <c r="N873" s="159">
        <f t="shared" ca="1" si="250"/>
        <v>1.024047849</v>
      </c>
      <c r="O873" s="158">
        <f t="shared" si="260"/>
        <v>0</v>
      </c>
      <c r="P873" s="155">
        <f t="shared" ca="1" si="251"/>
        <v>20292.536900160001</v>
      </c>
      <c r="Q873" s="160">
        <f t="shared" si="252"/>
        <v>0</v>
      </c>
      <c r="R873" s="155">
        <f t="shared" si="253"/>
        <v>0</v>
      </c>
      <c r="S873" s="161" t="str">
        <f t="shared" si="261"/>
        <v>A+J=</v>
      </c>
      <c r="T873" s="156">
        <f t="shared" si="262"/>
        <v>44543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ht="12.75" x14ac:dyDescent="0.2">
      <c r="A874" s="151">
        <f t="shared" si="254"/>
        <v>44491</v>
      </c>
      <c r="B874" s="152">
        <f t="shared" ca="1" si="263"/>
        <v>864398.41738271003</v>
      </c>
      <c r="C874" s="153">
        <f t="shared" si="255"/>
        <v>843840</v>
      </c>
      <c r="D874" s="154">
        <f ca="1">IF(A874&lt;$B$1,VLOOKUP(A874,[1]DI!$A$4:$B$15000,2,FALSE),0)</f>
        <v>6.1499999999999999E-2</v>
      </c>
      <c r="E874" s="155">
        <f t="shared" ca="1" si="264"/>
        <v>1.0002368699999999</v>
      </c>
      <c r="F874" s="155">
        <f ca="1">(TRUNC(PRODUCT($E$12:$E873),16))</f>
        <v>1.08955074649478</v>
      </c>
      <c r="G874" s="155">
        <f t="shared" ca="1" si="265"/>
        <v>1.07058748618444</v>
      </c>
      <c r="H874" s="155">
        <f t="shared" ca="1" si="266"/>
        <v>1.0177129499999999</v>
      </c>
      <c r="I874" s="154">
        <f t="shared" si="256"/>
        <v>1.7999999999999999E-2</v>
      </c>
      <c r="J874" s="156">
        <f t="shared" si="257"/>
        <v>44361</v>
      </c>
      <c r="K874" s="157">
        <f t="shared" si="258"/>
        <v>92</v>
      </c>
      <c r="L874" s="158">
        <f t="shared" si="259"/>
        <v>92</v>
      </c>
      <c r="M874" s="159">
        <f t="shared" si="249"/>
        <v>1.0065342420000001</v>
      </c>
      <c r="N874" s="159">
        <f t="shared" ca="1" si="250"/>
        <v>1.0243629329999999</v>
      </c>
      <c r="O874" s="158">
        <f t="shared" si="260"/>
        <v>0</v>
      </c>
      <c r="P874" s="155">
        <f t="shared" ca="1" si="251"/>
        <v>20558.417382709998</v>
      </c>
      <c r="Q874" s="160">
        <f t="shared" si="252"/>
        <v>0</v>
      </c>
      <c r="R874" s="155">
        <f t="shared" si="253"/>
        <v>0</v>
      </c>
      <c r="S874" s="161" t="str">
        <f t="shared" si="261"/>
        <v>A+J=</v>
      </c>
      <c r="T874" s="156">
        <f t="shared" si="262"/>
        <v>44543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ht="12.75" x14ac:dyDescent="0.2">
      <c r="A875" s="151">
        <f t="shared" si="254"/>
        <v>44492</v>
      </c>
      <c r="B875" s="152">
        <f t="shared" ca="1" si="263"/>
        <v>864664.37212319998</v>
      </c>
      <c r="C875" s="153">
        <f t="shared" si="255"/>
        <v>843840</v>
      </c>
      <c r="D875" s="154">
        <f ca="1">IF(A875&lt;$B$1,VLOOKUP(A875,[1]DI!$A$4:$B$15000,2,FALSE),0)</f>
        <v>0</v>
      </c>
      <c r="E875" s="155">
        <f t="shared" ca="1" si="264"/>
        <v>1</v>
      </c>
      <c r="F875" s="155">
        <f ca="1">(TRUNC(PRODUCT($E$12:$E874),16))</f>
        <v>1.0898088283801</v>
      </c>
      <c r="G875" s="155">
        <f t="shared" ca="1" si="265"/>
        <v>1.07058748618444</v>
      </c>
      <c r="H875" s="155">
        <f t="shared" ca="1" si="266"/>
        <v>1.01795401</v>
      </c>
      <c r="I875" s="154">
        <f t="shared" si="256"/>
        <v>1.7999999999999999E-2</v>
      </c>
      <c r="J875" s="156">
        <f t="shared" si="257"/>
        <v>44361</v>
      </c>
      <c r="K875" s="157">
        <f t="shared" si="258"/>
        <v>92</v>
      </c>
      <c r="L875" s="158">
        <f t="shared" si="259"/>
        <v>93</v>
      </c>
      <c r="M875" s="159">
        <f t="shared" si="249"/>
        <v>1.0066055</v>
      </c>
      <c r="N875" s="159">
        <f t="shared" ca="1" si="250"/>
        <v>1.024678105</v>
      </c>
      <c r="O875" s="158">
        <f t="shared" si="260"/>
        <v>0</v>
      </c>
      <c r="P875" s="155">
        <f t="shared" ca="1" si="251"/>
        <v>20824.372123199999</v>
      </c>
      <c r="Q875" s="160">
        <f t="shared" si="252"/>
        <v>0</v>
      </c>
      <c r="R875" s="155">
        <f t="shared" si="253"/>
        <v>0</v>
      </c>
      <c r="S875" s="161" t="str">
        <f t="shared" si="261"/>
        <v>A+J=</v>
      </c>
      <c r="T875" s="156">
        <f t="shared" si="262"/>
        <v>44543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ht="12.75" x14ac:dyDescent="0.2">
      <c r="A876" s="151">
        <f t="shared" si="254"/>
        <v>44493</v>
      </c>
      <c r="B876" s="152">
        <f t="shared" ca="1" si="263"/>
        <v>864664.37212319998</v>
      </c>
      <c r="C876" s="153">
        <f t="shared" si="255"/>
        <v>843840</v>
      </c>
      <c r="D876" s="154">
        <f ca="1">IF(A876&lt;$B$1,VLOOKUP(A876,[1]DI!$A$4:$B$15000,2,FALSE),0)</f>
        <v>0</v>
      </c>
      <c r="E876" s="155">
        <f t="shared" ca="1" si="264"/>
        <v>1</v>
      </c>
      <c r="F876" s="155">
        <f ca="1">(TRUNC(PRODUCT($E$12:$E875),16))</f>
        <v>1.0898088283801</v>
      </c>
      <c r="G876" s="155">
        <f t="shared" ca="1" si="265"/>
        <v>1.07058748618444</v>
      </c>
      <c r="H876" s="155">
        <f t="shared" ca="1" si="266"/>
        <v>1.01795401</v>
      </c>
      <c r="I876" s="154">
        <f t="shared" si="256"/>
        <v>1.7999999999999999E-2</v>
      </c>
      <c r="J876" s="156">
        <f t="shared" si="257"/>
        <v>44361</v>
      </c>
      <c r="K876" s="157">
        <f t="shared" si="258"/>
        <v>92</v>
      </c>
      <c r="L876" s="158">
        <f t="shared" si="259"/>
        <v>93</v>
      </c>
      <c r="M876" s="159">
        <f t="shared" si="249"/>
        <v>1.0066055</v>
      </c>
      <c r="N876" s="159">
        <f t="shared" ca="1" si="250"/>
        <v>1.024678105</v>
      </c>
      <c r="O876" s="158">
        <f t="shared" si="260"/>
        <v>0</v>
      </c>
      <c r="P876" s="155">
        <f t="shared" ca="1" si="251"/>
        <v>20824.372123199999</v>
      </c>
      <c r="Q876" s="160">
        <f t="shared" si="252"/>
        <v>0</v>
      </c>
      <c r="R876" s="155">
        <f t="shared" si="253"/>
        <v>0</v>
      </c>
      <c r="S876" s="161" t="str">
        <f t="shared" si="261"/>
        <v>A+J=</v>
      </c>
      <c r="T876" s="156">
        <f t="shared" si="262"/>
        <v>44543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ht="12.75" x14ac:dyDescent="0.2">
      <c r="A877" s="151">
        <f t="shared" si="254"/>
        <v>44494</v>
      </c>
      <c r="B877" s="152">
        <f t="shared" ca="1" si="263"/>
        <v>864664.37212319998</v>
      </c>
      <c r="C877" s="153">
        <f t="shared" si="255"/>
        <v>843840</v>
      </c>
      <c r="D877" s="154">
        <f ca="1">IF(A877&lt;$B$1,VLOOKUP(A877,[1]DI!$A$4:$B$15000,2,FALSE),0)</f>
        <v>6.1499999999999999E-2</v>
      </c>
      <c r="E877" s="155">
        <f t="shared" ca="1" si="264"/>
        <v>1.0002368699999999</v>
      </c>
      <c r="F877" s="155">
        <f ca="1">(TRUNC(PRODUCT($E$12:$E876),16))</f>
        <v>1.0898088283801</v>
      </c>
      <c r="G877" s="155">
        <f t="shared" ca="1" si="265"/>
        <v>1.07058748618444</v>
      </c>
      <c r="H877" s="155">
        <f t="shared" ca="1" si="266"/>
        <v>1.01795401</v>
      </c>
      <c r="I877" s="154">
        <f t="shared" si="256"/>
        <v>1.7999999999999999E-2</v>
      </c>
      <c r="J877" s="156">
        <f t="shared" si="257"/>
        <v>44361</v>
      </c>
      <c r="K877" s="157">
        <f t="shared" si="258"/>
        <v>93</v>
      </c>
      <c r="L877" s="158">
        <f t="shared" si="259"/>
        <v>93</v>
      </c>
      <c r="M877" s="159">
        <f t="shared" si="249"/>
        <v>1.0066055</v>
      </c>
      <c r="N877" s="159">
        <f t="shared" ca="1" si="250"/>
        <v>1.024678105</v>
      </c>
      <c r="O877" s="158">
        <f t="shared" si="260"/>
        <v>0</v>
      </c>
      <c r="P877" s="155">
        <f t="shared" ca="1" si="251"/>
        <v>20824.372123199999</v>
      </c>
      <c r="Q877" s="160">
        <f t="shared" si="252"/>
        <v>0</v>
      </c>
      <c r="R877" s="155">
        <f t="shared" si="253"/>
        <v>0</v>
      </c>
      <c r="S877" s="161" t="str">
        <f t="shared" si="261"/>
        <v>A+J=</v>
      </c>
      <c r="T877" s="156">
        <f t="shared" si="262"/>
        <v>44543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ht="12.75" x14ac:dyDescent="0.2">
      <c r="A878" s="151">
        <f t="shared" si="254"/>
        <v>44495</v>
      </c>
      <c r="B878" s="152">
        <f t="shared" ca="1" si="263"/>
        <v>864930.42052992003</v>
      </c>
      <c r="C878" s="153">
        <f t="shared" si="255"/>
        <v>843840</v>
      </c>
      <c r="D878" s="154">
        <f ca="1">IF(A878&lt;$B$1,VLOOKUP(A878,[1]DI!$A$4:$B$15000,2,FALSE),0)</f>
        <v>6.1499999999999999E-2</v>
      </c>
      <c r="E878" s="155">
        <f t="shared" ca="1" si="264"/>
        <v>1.0002368699999999</v>
      </c>
      <c r="F878" s="155">
        <f ca="1">(TRUNC(PRODUCT($E$12:$E877),16))</f>
        <v>1.0900669713972799</v>
      </c>
      <c r="G878" s="155">
        <f t="shared" ca="1" si="265"/>
        <v>1.07058748618444</v>
      </c>
      <c r="H878" s="155">
        <f t="shared" ca="1" si="266"/>
        <v>1.01819514</v>
      </c>
      <c r="I878" s="154">
        <f t="shared" si="256"/>
        <v>1.7999999999999999E-2</v>
      </c>
      <c r="J878" s="156">
        <f t="shared" si="257"/>
        <v>44361</v>
      </c>
      <c r="K878" s="157">
        <f t="shared" si="258"/>
        <v>94</v>
      </c>
      <c r="L878" s="158">
        <f t="shared" si="259"/>
        <v>94</v>
      </c>
      <c r="M878" s="159">
        <f t="shared" si="249"/>
        <v>1.006676763</v>
      </c>
      <c r="N878" s="159">
        <f t="shared" ca="1" si="250"/>
        <v>1.0249933879999999</v>
      </c>
      <c r="O878" s="158">
        <f t="shared" si="260"/>
        <v>0</v>
      </c>
      <c r="P878" s="155">
        <f t="shared" ca="1" si="251"/>
        <v>21090.42052992</v>
      </c>
      <c r="Q878" s="160">
        <f t="shared" si="252"/>
        <v>0</v>
      </c>
      <c r="R878" s="155">
        <f t="shared" si="253"/>
        <v>0</v>
      </c>
      <c r="S878" s="161" t="str">
        <f t="shared" si="261"/>
        <v>A+J=</v>
      </c>
      <c r="T878" s="156">
        <f t="shared" si="262"/>
        <v>44543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ht="12.75" x14ac:dyDescent="0.2">
      <c r="A879" s="151">
        <f t="shared" si="254"/>
        <v>44496</v>
      </c>
      <c r="B879" s="152">
        <f t="shared" ca="1" si="263"/>
        <v>865196.54488224001</v>
      </c>
      <c r="C879" s="153">
        <f t="shared" si="255"/>
        <v>843840</v>
      </c>
      <c r="D879" s="154">
        <f ca="1">IF(A879&lt;$B$1,VLOOKUP(A879,[1]DI!$A$4:$B$15000,2,FALSE),0)</f>
        <v>6.1499999999999999E-2</v>
      </c>
      <c r="E879" s="155">
        <f t="shared" ca="1" si="264"/>
        <v>1.0002368699999999</v>
      </c>
      <c r="F879" s="155">
        <f ca="1">(TRUNC(PRODUCT($E$12:$E878),16))</f>
        <v>1.0903251755607899</v>
      </c>
      <c r="G879" s="155">
        <f t="shared" ca="1" si="265"/>
        <v>1.07058748618444</v>
      </c>
      <c r="H879" s="155">
        <f t="shared" ca="1" si="266"/>
        <v>1.01843632</v>
      </c>
      <c r="I879" s="154">
        <f t="shared" si="256"/>
        <v>1.7999999999999999E-2</v>
      </c>
      <c r="J879" s="156">
        <f t="shared" si="257"/>
        <v>44361</v>
      </c>
      <c r="K879" s="157">
        <f t="shared" si="258"/>
        <v>95</v>
      </c>
      <c r="L879" s="158">
        <f t="shared" si="259"/>
        <v>95</v>
      </c>
      <c r="M879" s="159">
        <f t="shared" si="249"/>
        <v>1.006748032</v>
      </c>
      <c r="N879" s="159">
        <f t="shared" ca="1" si="250"/>
        <v>1.025308761</v>
      </c>
      <c r="O879" s="158">
        <f t="shared" si="260"/>
        <v>0</v>
      </c>
      <c r="P879" s="155">
        <f t="shared" ca="1" si="251"/>
        <v>21356.544882239999</v>
      </c>
      <c r="Q879" s="160">
        <f t="shared" si="252"/>
        <v>0</v>
      </c>
      <c r="R879" s="155">
        <f t="shared" si="253"/>
        <v>0</v>
      </c>
      <c r="S879" s="161" t="str">
        <f t="shared" si="261"/>
        <v>A+J=</v>
      </c>
      <c r="T879" s="156">
        <f t="shared" si="262"/>
        <v>44543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ht="12.75" x14ac:dyDescent="0.2">
      <c r="A880" s="151">
        <f t="shared" si="254"/>
        <v>44497</v>
      </c>
      <c r="B880" s="152">
        <f t="shared" ca="1" si="263"/>
        <v>865462.74518016004</v>
      </c>
      <c r="C880" s="153">
        <f t="shared" si="255"/>
        <v>843840</v>
      </c>
      <c r="D880" s="154">
        <f ca="1">IF(A880&lt;$B$1,VLOOKUP(A880,[1]DI!$A$4:$B$15000,2,FALSE),0)</f>
        <v>7.6499999999999999E-2</v>
      </c>
      <c r="E880" s="155">
        <f t="shared" ca="1" si="264"/>
        <v>1.0002925600000001</v>
      </c>
      <c r="F880" s="155">
        <f ca="1">(TRUNC(PRODUCT($E$12:$E879),16))</f>
        <v>1.09058344088513</v>
      </c>
      <c r="G880" s="155">
        <f t="shared" ca="1" si="265"/>
        <v>1.07058748618444</v>
      </c>
      <c r="H880" s="155">
        <f t="shared" ca="1" si="266"/>
        <v>1.01867755</v>
      </c>
      <c r="I880" s="154">
        <f t="shared" si="256"/>
        <v>1.7999999999999999E-2</v>
      </c>
      <c r="J880" s="156">
        <f t="shared" si="257"/>
        <v>44361</v>
      </c>
      <c r="K880" s="157">
        <f t="shared" si="258"/>
        <v>96</v>
      </c>
      <c r="L880" s="158">
        <f t="shared" si="259"/>
        <v>96</v>
      </c>
      <c r="M880" s="159">
        <f t="shared" si="249"/>
        <v>1.0068193059999999</v>
      </c>
      <c r="N880" s="159">
        <f t="shared" ca="1" si="250"/>
        <v>1.025624224</v>
      </c>
      <c r="O880" s="158">
        <f t="shared" si="260"/>
        <v>0</v>
      </c>
      <c r="P880" s="155">
        <f t="shared" ca="1" si="251"/>
        <v>21622.74518016</v>
      </c>
      <c r="Q880" s="160">
        <f t="shared" si="252"/>
        <v>0</v>
      </c>
      <c r="R880" s="155">
        <f t="shared" si="253"/>
        <v>0</v>
      </c>
      <c r="S880" s="161" t="str">
        <f t="shared" si="261"/>
        <v>A+J=</v>
      </c>
      <c r="T880" s="156">
        <f t="shared" si="262"/>
        <v>44543</v>
      </c>
      <c r="U880" s="3"/>
      <c r="V880" s="3"/>
      <c r="W880" s="3"/>
      <c r="X880" s="47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ht="12.75" x14ac:dyDescent="0.2">
      <c r="A881" s="151">
        <f t="shared" si="254"/>
        <v>44498</v>
      </c>
      <c r="B881" s="152">
        <f t="shared" ca="1" si="263"/>
        <v>865777.23844127997</v>
      </c>
      <c r="C881" s="153">
        <f t="shared" si="255"/>
        <v>843840</v>
      </c>
      <c r="D881" s="154">
        <f ca="1">IF(A881&lt;$B$1,VLOOKUP(A881,[1]DI!$A$4:$B$15000,2,FALSE),0)</f>
        <v>7.6499999999999999E-2</v>
      </c>
      <c r="E881" s="155">
        <f t="shared" ca="1" si="264"/>
        <v>1.0002925600000001</v>
      </c>
      <c r="F881" s="155">
        <f ca="1">(TRUNC(PRODUCT($E$12:$E880),16))</f>
        <v>1.0909025019765899</v>
      </c>
      <c r="G881" s="155">
        <f t="shared" ca="1" si="265"/>
        <v>1.07058748618444</v>
      </c>
      <c r="H881" s="155">
        <f t="shared" ca="1" si="266"/>
        <v>1.01897558</v>
      </c>
      <c r="I881" s="154">
        <f t="shared" si="256"/>
        <v>1.7999999999999999E-2</v>
      </c>
      <c r="J881" s="156">
        <f t="shared" si="257"/>
        <v>44361</v>
      </c>
      <c r="K881" s="157">
        <f t="shared" si="258"/>
        <v>97</v>
      </c>
      <c r="L881" s="158">
        <f t="shared" si="259"/>
        <v>97</v>
      </c>
      <c r="M881" s="159">
        <f t="shared" si="249"/>
        <v>1.006890584</v>
      </c>
      <c r="N881" s="159">
        <f t="shared" ca="1" si="250"/>
        <v>1.0259969170000001</v>
      </c>
      <c r="O881" s="158">
        <f t="shared" si="260"/>
        <v>0</v>
      </c>
      <c r="P881" s="155">
        <f t="shared" ca="1" si="251"/>
        <v>21937.238441279998</v>
      </c>
      <c r="Q881" s="160">
        <f t="shared" si="252"/>
        <v>0</v>
      </c>
      <c r="R881" s="155">
        <f t="shared" si="253"/>
        <v>0</v>
      </c>
      <c r="S881" s="161" t="str">
        <f t="shared" si="261"/>
        <v>A+J=</v>
      </c>
      <c r="T881" s="156">
        <f t="shared" si="262"/>
        <v>44543</v>
      </c>
      <c r="U881" s="3"/>
      <c r="V881" s="3"/>
      <c r="W881" s="3"/>
      <c r="X881" s="47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ht="12.75" x14ac:dyDescent="0.2">
      <c r="A882" s="151">
        <f t="shared" si="254"/>
        <v>44499</v>
      </c>
      <c r="B882" s="152">
        <f t="shared" ca="1" si="263"/>
        <v>866091.84055775998</v>
      </c>
      <c r="C882" s="153">
        <f t="shared" si="255"/>
        <v>843840</v>
      </c>
      <c r="D882" s="154">
        <f ca="1">IF(A882&lt;$B$1,VLOOKUP(A882,[1]DI!$A$4:$B$15000,2,FALSE),0)</f>
        <v>0</v>
      </c>
      <c r="E882" s="155">
        <f t="shared" ca="1" si="264"/>
        <v>1</v>
      </c>
      <c r="F882" s="155">
        <f ca="1">(TRUNC(PRODUCT($E$12:$E881),16))</f>
        <v>1.0912216564125701</v>
      </c>
      <c r="G882" s="155">
        <f t="shared" ca="1" si="265"/>
        <v>1.07058748618444</v>
      </c>
      <c r="H882" s="155">
        <f t="shared" ca="1" si="266"/>
        <v>1.0192736899999999</v>
      </c>
      <c r="I882" s="154">
        <f t="shared" si="256"/>
        <v>1.7999999999999999E-2</v>
      </c>
      <c r="J882" s="156">
        <f t="shared" si="257"/>
        <v>44361</v>
      </c>
      <c r="K882" s="157">
        <f t="shared" si="258"/>
        <v>97</v>
      </c>
      <c r="L882" s="158">
        <f t="shared" si="259"/>
        <v>98</v>
      </c>
      <c r="M882" s="159">
        <f t="shared" si="249"/>
        <v>1.0069618680000001</v>
      </c>
      <c r="N882" s="159">
        <f t="shared" ca="1" si="250"/>
        <v>1.0263697389999999</v>
      </c>
      <c r="O882" s="158">
        <f t="shared" si="260"/>
        <v>0</v>
      </c>
      <c r="P882" s="155">
        <f t="shared" ca="1" si="251"/>
        <v>22251.840557759999</v>
      </c>
      <c r="Q882" s="160">
        <f t="shared" si="252"/>
        <v>0</v>
      </c>
      <c r="R882" s="155">
        <f t="shared" si="253"/>
        <v>0</v>
      </c>
      <c r="S882" s="161" t="str">
        <f t="shared" si="261"/>
        <v>A+J=</v>
      </c>
      <c r="T882" s="156">
        <f t="shared" si="262"/>
        <v>44543</v>
      </c>
      <c r="U882" s="3"/>
      <c r="V882" s="3"/>
      <c r="W882" s="3"/>
      <c r="X882" s="47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ht="12.75" x14ac:dyDescent="0.2">
      <c r="A883" s="151">
        <f t="shared" si="254"/>
        <v>44500</v>
      </c>
      <c r="B883" s="152">
        <f t="shared" ca="1" si="263"/>
        <v>866091.84055775998</v>
      </c>
      <c r="C883" s="153">
        <f t="shared" si="255"/>
        <v>843840</v>
      </c>
      <c r="D883" s="154">
        <f ca="1">IF(A883&lt;$B$1,VLOOKUP(A883,[1]DI!$A$4:$B$15000,2,FALSE),0)</f>
        <v>0</v>
      </c>
      <c r="E883" s="155">
        <f t="shared" ca="1" si="264"/>
        <v>1</v>
      </c>
      <c r="F883" s="155">
        <f ca="1">(TRUNC(PRODUCT($E$12:$E882),16))</f>
        <v>1.0912216564125701</v>
      </c>
      <c r="G883" s="155">
        <f t="shared" ca="1" si="265"/>
        <v>1.07058748618444</v>
      </c>
      <c r="H883" s="155">
        <f t="shared" ca="1" si="266"/>
        <v>1.0192736899999999</v>
      </c>
      <c r="I883" s="154">
        <f t="shared" si="256"/>
        <v>1.7999999999999999E-2</v>
      </c>
      <c r="J883" s="156">
        <f t="shared" si="257"/>
        <v>44361</v>
      </c>
      <c r="K883" s="157">
        <f t="shared" si="258"/>
        <v>97</v>
      </c>
      <c r="L883" s="158">
        <f t="shared" si="259"/>
        <v>98</v>
      </c>
      <c r="M883" s="159">
        <f t="shared" si="249"/>
        <v>1.0069618680000001</v>
      </c>
      <c r="N883" s="159">
        <f t="shared" ca="1" si="250"/>
        <v>1.0263697389999999</v>
      </c>
      <c r="O883" s="158">
        <f t="shared" si="260"/>
        <v>0</v>
      </c>
      <c r="P883" s="155">
        <f t="shared" ca="1" si="251"/>
        <v>22251.840557759999</v>
      </c>
      <c r="Q883" s="160">
        <f t="shared" si="252"/>
        <v>0</v>
      </c>
      <c r="R883" s="155">
        <f t="shared" si="253"/>
        <v>0</v>
      </c>
      <c r="S883" s="161" t="str">
        <f t="shared" si="261"/>
        <v>A+J=</v>
      </c>
      <c r="T883" s="156">
        <f t="shared" si="262"/>
        <v>44543</v>
      </c>
      <c r="U883" s="3"/>
      <c r="V883" s="3"/>
      <c r="W883" s="3"/>
      <c r="X883" s="47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ht="12.75" x14ac:dyDescent="0.2">
      <c r="A884" s="151">
        <f t="shared" si="254"/>
        <v>44501</v>
      </c>
      <c r="B884" s="152">
        <f t="shared" ca="1" si="263"/>
        <v>866091.84055775998</v>
      </c>
      <c r="C884" s="153">
        <f t="shared" si="255"/>
        <v>843840</v>
      </c>
      <c r="D884" s="154">
        <f ca="1">IF(A884&lt;$B$1,VLOOKUP(A884,[1]DI!$A$4:$B$15000,2,FALSE),0)</f>
        <v>7.6499999999999999E-2</v>
      </c>
      <c r="E884" s="155">
        <f t="shared" ca="1" si="264"/>
        <v>1.0002925600000001</v>
      </c>
      <c r="F884" s="155">
        <f ca="1">(TRUNC(PRODUCT($E$12:$E883),16))</f>
        <v>1.0912216564125701</v>
      </c>
      <c r="G884" s="155">
        <f t="shared" ca="1" si="265"/>
        <v>1.07058748618444</v>
      </c>
      <c r="H884" s="155">
        <f t="shared" ca="1" si="266"/>
        <v>1.0192736899999999</v>
      </c>
      <c r="I884" s="154">
        <f t="shared" si="256"/>
        <v>1.7999999999999999E-2</v>
      </c>
      <c r="J884" s="156">
        <f t="shared" si="257"/>
        <v>44361</v>
      </c>
      <c r="K884" s="157">
        <f t="shared" si="258"/>
        <v>98</v>
      </c>
      <c r="L884" s="158">
        <f t="shared" si="259"/>
        <v>98</v>
      </c>
      <c r="M884" s="159">
        <f t="shared" si="249"/>
        <v>1.0069618680000001</v>
      </c>
      <c r="N884" s="159">
        <f t="shared" ca="1" si="250"/>
        <v>1.0263697389999999</v>
      </c>
      <c r="O884" s="158">
        <f t="shared" si="260"/>
        <v>0</v>
      </c>
      <c r="P884" s="155">
        <f t="shared" ca="1" si="251"/>
        <v>22251.840557759999</v>
      </c>
      <c r="Q884" s="160">
        <f t="shared" si="252"/>
        <v>0</v>
      </c>
      <c r="R884" s="155">
        <f t="shared" si="253"/>
        <v>0</v>
      </c>
      <c r="S884" s="161" t="str">
        <f t="shared" si="261"/>
        <v>A+J=</v>
      </c>
      <c r="T884" s="156">
        <f t="shared" si="262"/>
        <v>44543</v>
      </c>
      <c r="U884" s="3"/>
      <c r="V884" s="3"/>
      <c r="W884" s="3"/>
      <c r="X884" s="47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ht="12.75" x14ac:dyDescent="0.2">
      <c r="A885" s="151">
        <f t="shared" si="254"/>
        <v>44502</v>
      </c>
      <c r="B885" s="152">
        <f t="shared" ca="1" si="263"/>
        <v>866406.55912414996</v>
      </c>
      <c r="C885" s="153">
        <f t="shared" si="255"/>
        <v>843840</v>
      </c>
      <c r="D885" s="154">
        <f ca="1">IF(A885&lt;$B$1,VLOOKUP(A885,[1]DI!$A$4:$B$15000,2,FALSE),0)</f>
        <v>0</v>
      </c>
      <c r="E885" s="155">
        <f t="shared" ca="1" si="264"/>
        <v>1</v>
      </c>
      <c r="F885" s="155">
        <f ca="1">(TRUNC(PRODUCT($E$12:$E884),16))</f>
        <v>1.0915409042203701</v>
      </c>
      <c r="G885" s="155">
        <f t="shared" ca="1" si="265"/>
        <v>1.07058748618444</v>
      </c>
      <c r="H885" s="155">
        <f t="shared" ca="1" si="266"/>
        <v>1.0195718899999999</v>
      </c>
      <c r="I885" s="154">
        <f t="shared" si="256"/>
        <v>1.7999999999999999E-2</v>
      </c>
      <c r="J885" s="156">
        <f t="shared" si="257"/>
        <v>44361</v>
      </c>
      <c r="K885" s="157">
        <f t="shared" si="258"/>
        <v>98</v>
      </c>
      <c r="L885" s="158">
        <f t="shared" si="259"/>
        <v>99</v>
      </c>
      <c r="M885" s="159">
        <f t="shared" si="249"/>
        <v>1.007033157</v>
      </c>
      <c r="N885" s="159">
        <f t="shared" ca="1" si="250"/>
        <v>1.0267426989999999</v>
      </c>
      <c r="O885" s="158">
        <f t="shared" si="260"/>
        <v>0</v>
      </c>
      <c r="P885" s="155">
        <f t="shared" ca="1" si="251"/>
        <v>22566.559124150001</v>
      </c>
      <c r="Q885" s="160">
        <f t="shared" si="252"/>
        <v>0</v>
      </c>
      <c r="R885" s="155">
        <f t="shared" si="253"/>
        <v>0</v>
      </c>
      <c r="S885" s="161" t="str">
        <f t="shared" si="261"/>
        <v>A+J=</v>
      </c>
      <c r="T885" s="156">
        <f t="shared" si="262"/>
        <v>44543</v>
      </c>
      <c r="U885" s="3"/>
      <c r="V885" s="3"/>
      <c r="W885" s="3"/>
      <c r="X885" s="47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ht="12.75" x14ac:dyDescent="0.2">
      <c r="A886" s="151">
        <f t="shared" si="254"/>
        <v>44503</v>
      </c>
      <c r="B886" s="152">
        <f t="shared" ca="1" si="263"/>
        <v>866406.55912414996</v>
      </c>
      <c r="C886" s="153">
        <f t="shared" si="255"/>
        <v>843840</v>
      </c>
      <c r="D886" s="154">
        <f ca="1">IF(A886&lt;$B$1,VLOOKUP(A886,[1]DI!$A$4:$B$15000,2,FALSE),0)</f>
        <v>7.6499999999999999E-2</v>
      </c>
      <c r="E886" s="155">
        <f t="shared" ca="1" si="264"/>
        <v>1.0002925600000001</v>
      </c>
      <c r="F886" s="155">
        <f ca="1">(TRUNC(PRODUCT($E$12:$E885),16))</f>
        <v>1.0915409042203701</v>
      </c>
      <c r="G886" s="155">
        <f t="shared" ca="1" si="265"/>
        <v>1.07058748618444</v>
      </c>
      <c r="H886" s="155">
        <f t="shared" ca="1" si="266"/>
        <v>1.0195718899999999</v>
      </c>
      <c r="I886" s="154">
        <f t="shared" si="256"/>
        <v>1.7999999999999999E-2</v>
      </c>
      <c r="J886" s="156">
        <f t="shared" si="257"/>
        <v>44361</v>
      </c>
      <c r="K886" s="157">
        <f t="shared" si="258"/>
        <v>99</v>
      </c>
      <c r="L886" s="158">
        <f t="shared" si="259"/>
        <v>99</v>
      </c>
      <c r="M886" s="159">
        <f t="shared" si="249"/>
        <v>1.007033157</v>
      </c>
      <c r="N886" s="159">
        <f t="shared" ca="1" si="250"/>
        <v>1.0267426989999999</v>
      </c>
      <c r="O886" s="158">
        <f t="shared" si="260"/>
        <v>0</v>
      </c>
      <c r="P886" s="155">
        <f t="shared" ca="1" si="251"/>
        <v>22566.559124150001</v>
      </c>
      <c r="Q886" s="160">
        <f t="shared" si="252"/>
        <v>0</v>
      </c>
      <c r="R886" s="155">
        <f t="shared" si="253"/>
        <v>0</v>
      </c>
      <c r="S886" s="161" t="str">
        <f t="shared" si="261"/>
        <v>A+J=</v>
      </c>
      <c r="T886" s="156">
        <f t="shared" si="262"/>
        <v>44543</v>
      </c>
      <c r="U886" s="3"/>
      <c r="V886" s="3"/>
      <c r="W886" s="3"/>
      <c r="X886" s="47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ht="12.75" x14ac:dyDescent="0.2">
      <c r="A887" s="151">
        <f t="shared" si="254"/>
        <v>44504</v>
      </c>
      <c r="B887" s="152">
        <f t="shared" ca="1" si="263"/>
        <v>866721.38570207998</v>
      </c>
      <c r="C887" s="153">
        <f t="shared" si="255"/>
        <v>843840</v>
      </c>
      <c r="D887" s="154">
        <f ca="1">IF(A887&lt;$B$1,VLOOKUP(A887,[1]DI!$A$4:$B$15000,2,FALSE),0)</f>
        <v>7.6499999999999999E-2</v>
      </c>
      <c r="E887" s="155">
        <f t="shared" ca="1" si="264"/>
        <v>1.0002925600000001</v>
      </c>
      <c r="F887" s="155">
        <f ca="1">(TRUNC(PRODUCT($E$12:$E886),16))</f>
        <v>1.0918602454273101</v>
      </c>
      <c r="G887" s="155">
        <f t="shared" ca="1" si="265"/>
        <v>1.07058748618444</v>
      </c>
      <c r="H887" s="155">
        <f t="shared" ca="1" si="266"/>
        <v>1.0198701699999999</v>
      </c>
      <c r="I887" s="154">
        <f t="shared" si="256"/>
        <v>1.7999999999999999E-2</v>
      </c>
      <c r="J887" s="156">
        <f t="shared" si="257"/>
        <v>44361</v>
      </c>
      <c r="K887" s="157">
        <f t="shared" si="258"/>
        <v>100</v>
      </c>
      <c r="L887" s="158">
        <f t="shared" si="259"/>
        <v>100</v>
      </c>
      <c r="M887" s="159">
        <f t="shared" si="249"/>
        <v>1.0071044499999999</v>
      </c>
      <c r="N887" s="159">
        <f t="shared" ca="1" si="250"/>
        <v>1.0271157870000001</v>
      </c>
      <c r="O887" s="158">
        <f t="shared" si="260"/>
        <v>0</v>
      </c>
      <c r="P887" s="155">
        <f t="shared" ca="1" si="251"/>
        <v>22881.385702079999</v>
      </c>
      <c r="Q887" s="160">
        <f t="shared" si="252"/>
        <v>0</v>
      </c>
      <c r="R887" s="155">
        <f t="shared" si="253"/>
        <v>0</v>
      </c>
      <c r="S887" s="161" t="str">
        <f t="shared" si="261"/>
        <v>A+J=</v>
      </c>
      <c r="T887" s="156">
        <f t="shared" si="262"/>
        <v>44543</v>
      </c>
      <c r="U887" s="3"/>
      <c r="V887" s="3"/>
      <c r="W887" s="3"/>
      <c r="X887" s="47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ht="12.75" x14ac:dyDescent="0.2">
      <c r="A888" s="151">
        <f t="shared" si="254"/>
        <v>44505</v>
      </c>
      <c r="B888" s="152">
        <f t="shared" ca="1" si="263"/>
        <v>867036.33716831997</v>
      </c>
      <c r="C888" s="153">
        <f t="shared" si="255"/>
        <v>843840</v>
      </c>
      <c r="D888" s="154">
        <f ca="1">IF(A888&lt;$B$1,VLOOKUP(A888,[1]DI!$A$4:$B$15000,2,FALSE),0)</f>
        <v>7.6499999999999999E-2</v>
      </c>
      <c r="E888" s="155">
        <f t="shared" ca="1" si="264"/>
        <v>1.0002925600000001</v>
      </c>
      <c r="F888" s="155">
        <f ca="1">(TRUNC(PRODUCT($E$12:$E887),16))</f>
        <v>1.09217968006071</v>
      </c>
      <c r="G888" s="155">
        <f t="shared" ca="1" si="265"/>
        <v>1.07058748618444</v>
      </c>
      <c r="H888" s="155">
        <f t="shared" ca="1" si="266"/>
        <v>1.02016855</v>
      </c>
      <c r="I888" s="154">
        <f t="shared" si="256"/>
        <v>1.7999999999999999E-2</v>
      </c>
      <c r="J888" s="156">
        <f t="shared" si="257"/>
        <v>44361</v>
      </c>
      <c r="K888" s="157">
        <f t="shared" si="258"/>
        <v>101</v>
      </c>
      <c r="L888" s="158">
        <f t="shared" si="259"/>
        <v>101</v>
      </c>
      <c r="M888" s="159">
        <f t="shared" si="249"/>
        <v>1.007175749</v>
      </c>
      <c r="N888" s="159">
        <f t="shared" ca="1" si="250"/>
        <v>1.027489023</v>
      </c>
      <c r="O888" s="158">
        <f t="shared" si="260"/>
        <v>0</v>
      </c>
      <c r="P888" s="155">
        <f t="shared" ca="1" si="251"/>
        <v>23196.337168319998</v>
      </c>
      <c r="Q888" s="160">
        <f t="shared" si="252"/>
        <v>0</v>
      </c>
      <c r="R888" s="155">
        <f t="shared" si="253"/>
        <v>0</v>
      </c>
      <c r="S888" s="161" t="str">
        <f t="shared" si="261"/>
        <v>A+J=</v>
      </c>
      <c r="T888" s="156">
        <f t="shared" si="262"/>
        <v>44543</v>
      </c>
      <c r="U888" s="3"/>
      <c r="V888" s="3"/>
      <c r="W888" s="3"/>
      <c r="X888" s="47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ht="12.75" x14ac:dyDescent="0.2">
      <c r="A889" s="151">
        <f t="shared" si="254"/>
        <v>44506</v>
      </c>
      <c r="B889" s="152">
        <f t="shared" ca="1" si="263"/>
        <v>867351.39833375998</v>
      </c>
      <c r="C889" s="153">
        <f t="shared" si="255"/>
        <v>843840</v>
      </c>
      <c r="D889" s="154">
        <f ca="1">IF(A889&lt;$B$1,VLOOKUP(A889,[1]DI!$A$4:$B$15000,2,FALSE),0)</f>
        <v>0</v>
      </c>
      <c r="E889" s="155">
        <f t="shared" ca="1" si="264"/>
        <v>1</v>
      </c>
      <c r="F889" s="155">
        <f ca="1">(TRUNC(PRODUCT($E$12:$E888),16))</f>
        <v>1.0924992081479099</v>
      </c>
      <c r="G889" s="155">
        <f t="shared" ca="1" si="265"/>
        <v>1.07058748618444</v>
      </c>
      <c r="H889" s="155">
        <f t="shared" ca="1" si="266"/>
        <v>1.02046701</v>
      </c>
      <c r="I889" s="154">
        <f t="shared" si="256"/>
        <v>1.7999999999999999E-2</v>
      </c>
      <c r="J889" s="156">
        <f t="shared" si="257"/>
        <v>44361</v>
      </c>
      <c r="K889" s="157">
        <f t="shared" si="258"/>
        <v>101</v>
      </c>
      <c r="L889" s="158">
        <f t="shared" si="259"/>
        <v>102</v>
      </c>
      <c r="M889" s="159">
        <f t="shared" si="249"/>
        <v>1.0072470529999999</v>
      </c>
      <c r="N889" s="159">
        <f t="shared" ca="1" si="250"/>
        <v>1.027862389</v>
      </c>
      <c r="O889" s="158">
        <f t="shared" si="260"/>
        <v>0</v>
      </c>
      <c r="P889" s="155">
        <f t="shared" ca="1" si="251"/>
        <v>23511.39833376</v>
      </c>
      <c r="Q889" s="160">
        <f t="shared" si="252"/>
        <v>0</v>
      </c>
      <c r="R889" s="155">
        <f t="shared" si="253"/>
        <v>0</v>
      </c>
      <c r="S889" s="161" t="str">
        <f t="shared" si="261"/>
        <v>A+J=</v>
      </c>
      <c r="T889" s="156">
        <f t="shared" si="262"/>
        <v>44543</v>
      </c>
      <c r="U889" s="3"/>
      <c r="V889" s="3"/>
      <c r="W889" s="3"/>
      <c r="X889" s="47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ht="12.75" x14ac:dyDescent="0.2">
      <c r="A890" s="151">
        <f t="shared" si="254"/>
        <v>44507</v>
      </c>
      <c r="B890" s="152">
        <f t="shared" ca="1" si="263"/>
        <v>867351.39833375998</v>
      </c>
      <c r="C890" s="153">
        <f t="shared" si="255"/>
        <v>843840</v>
      </c>
      <c r="D890" s="154">
        <f ca="1">IF(A890&lt;$B$1,VLOOKUP(A890,[1]DI!$A$4:$B$15000,2,FALSE),0)</f>
        <v>0</v>
      </c>
      <c r="E890" s="155">
        <f t="shared" ca="1" si="264"/>
        <v>1</v>
      </c>
      <c r="F890" s="155">
        <f ca="1">(TRUNC(PRODUCT($E$12:$E889),16))</f>
        <v>1.0924992081479099</v>
      </c>
      <c r="G890" s="155">
        <f t="shared" ca="1" si="265"/>
        <v>1.07058748618444</v>
      </c>
      <c r="H890" s="155">
        <f t="shared" ca="1" si="266"/>
        <v>1.02046701</v>
      </c>
      <c r="I890" s="154">
        <f t="shared" si="256"/>
        <v>1.7999999999999999E-2</v>
      </c>
      <c r="J890" s="156">
        <f t="shared" si="257"/>
        <v>44361</v>
      </c>
      <c r="K890" s="157">
        <f t="shared" si="258"/>
        <v>101</v>
      </c>
      <c r="L890" s="158">
        <f t="shared" si="259"/>
        <v>102</v>
      </c>
      <c r="M890" s="159">
        <f t="shared" si="249"/>
        <v>1.0072470529999999</v>
      </c>
      <c r="N890" s="159">
        <f t="shared" ca="1" si="250"/>
        <v>1.027862389</v>
      </c>
      <c r="O890" s="158">
        <f t="shared" si="260"/>
        <v>0</v>
      </c>
      <c r="P890" s="155">
        <f t="shared" ca="1" si="251"/>
        <v>23511.39833376</v>
      </c>
      <c r="Q890" s="160">
        <f t="shared" si="252"/>
        <v>0</v>
      </c>
      <c r="R890" s="155">
        <f t="shared" si="253"/>
        <v>0</v>
      </c>
      <c r="S890" s="161" t="str">
        <f t="shared" si="261"/>
        <v>A+J=</v>
      </c>
      <c r="T890" s="156">
        <f t="shared" si="262"/>
        <v>44543</v>
      </c>
      <c r="U890" s="3"/>
      <c r="V890" s="3"/>
      <c r="W890" s="3"/>
      <c r="X890" s="47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ht="12.75" x14ac:dyDescent="0.2">
      <c r="A891" s="151">
        <f t="shared" si="254"/>
        <v>44508</v>
      </c>
      <c r="B891" s="152">
        <f t="shared" ca="1" si="263"/>
        <v>867351.39833375998</v>
      </c>
      <c r="C891" s="153">
        <f t="shared" si="255"/>
        <v>843840</v>
      </c>
      <c r="D891" s="154">
        <f ca="1">IF(A891&lt;$B$1,VLOOKUP(A891,[1]DI!$A$4:$B$15000,2,FALSE),0)</f>
        <v>7.6499999999999999E-2</v>
      </c>
      <c r="E891" s="155">
        <f t="shared" ca="1" si="264"/>
        <v>1.0002925600000001</v>
      </c>
      <c r="F891" s="155">
        <f ca="1">(TRUNC(PRODUCT($E$12:$E890),16))</f>
        <v>1.0924992081479099</v>
      </c>
      <c r="G891" s="155">
        <f t="shared" ca="1" si="265"/>
        <v>1.07058748618444</v>
      </c>
      <c r="H891" s="155">
        <f t="shared" ca="1" si="266"/>
        <v>1.02046701</v>
      </c>
      <c r="I891" s="154">
        <f t="shared" si="256"/>
        <v>1.7999999999999999E-2</v>
      </c>
      <c r="J891" s="156">
        <f t="shared" si="257"/>
        <v>44361</v>
      </c>
      <c r="K891" s="157">
        <f t="shared" si="258"/>
        <v>102</v>
      </c>
      <c r="L891" s="158">
        <f t="shared" si="259"/>
        <v>102</v>
      </c>
      <c r="M891" s="159">
        <f t="shared" si="249"/>
        <v>1.0072470529999999</v>
      </c>
      <c r="N891" s="159">
        <f t="shared" ca="1" si="250"/>
        <v>1.027862389</v>
      </c>
      <c r="O891" s="158">
        <f t="shared" si="260"/>
        <v>0</v>
      </c>
      <c r="P891" s="155">
        <f t="shared" ca="1" si="251"/>
        <v>23511.39833376</v>
      </c>
      <c r="Q891" s="160">
        <f t="shared" si="252"/>
        <v>0</v>
      </c>
      <c r="R891" s="155">
        <f t="shared" si="253"/>
        <v>0</v>
      </c>
      <c r="S891" s="161" t="str">
        <f t="shared" si="261"/>
        <v>A+J=</v>
      </c>
      <c r="T891" s="156">
        <f t="shared" si="262"/>
        <v>44543</v>
      </c>
      <c r="U891" s="3"/>
      <c r="V891" s="3"/>
      <c r="W891" s="3"/>
      <c r="X891" s="47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ht="12.75" x14ac:dyDescent="0.2">
      <c r="A892" s="151">
        <f t="shared" si="254"/>
        <v>44509</v>
      </c>
      <c r="B892" s="152">
        <f t="shared" ca="1" si="263"/>
        <v>867666.57510528003</v>
      </c>
      <c r="C892" s="153">
        <f t="shared" si="255"/>
        <v>843840</v>
      </c>
      <c r="D892" s="154">
        <f ca="1">IF(A892&lt;$B$1,VLOOKUP(A892,[1]DI!$A$4:$B$15000,2,FALSE),0)</f>
        <v>7.6499999999999999E-2</v>
      </c>
      <c r="E892" s="155">
        <f t="shared" ca="1" si="264"/>
        <v>1.0002925600000001</v>
      </c>
      <c r="F892" s="155">
        <f ca="1">(TRUNC(PRODUCT($E$12:$E891),16))</f>
        <v>1.09281882971625</v>
      </c>
      <c r="G892" s="155">
        <f t="shared" ca="1" si="265"/>
        <v>1.07058748618444</v>
      </c>
      <c r="H892" s="155">
        <f t="shared" ca="1" si="266"/>
        <v>1.0207655600000001</v>
      </c>
      <c r="I892" s="154">
        <f t="shared" si="256"/>
        <v>1.7999999999999999E-2</v>
      </c>
      <c r="J892" s="156">
        <f t="shared" si="257"/>
        <v>44361</v>
      </c>
      <c r="K892" s="157">
        <f t="shared" si="258"/>
        <v>103</v>
      </c>
      <c r="L892" s="158">
        <f t="shared" si="259"/>
        <v>103</v>
      </c>
      <c r="M892" s="159">
        <f t="shared" si="249"/>
        <v>1.0073183619999999</v>
      </c>
      <c r="N892" s="159">
        <f t="shared" ca="1" si="250"/>
        <v>1.0282358920000001</v>
      </c>
      <c r="O892" s="158">
        <f t="shared" si="260"/>
        <v>0</v>
      </c>
      <c r="P892" s="155">
        <f t="shared" ca="1" si="251"/>
        <v>23826.575105280001</v>
      </c>
      <c r="Q892" s="160">
        <f t="shared" si="252"/>
        <v>0</v>
      </c>
      <c r="R892" s="155">
        <f t="shared" si="253"/>
        <v>0</v>
      </c>
      <c r="S892" s="161" t="str">
        <f t="shared" si="261"/>
        <v>A+J=</v>
      </c>
      <c r="T892" s="156">
        <f t="shared" si="262"/>
        <v>44543</v>
      </c>
      <c r="U892" s="3"/>
      <c r="V892" s="3"/>
      <c r="W892" s="3"/>
      <c r="X892" s="47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ht="12.75" x14ac:dyDescent="0.2">
      <c r="A893" s="151">
        <f t="shared" si="254"/>
        <v>44510</v>
      </c>
      <c r="B893" s="152">
        <f t="shared" ca="1" si="263"/>
        <v>867981.86073216004</v>
      </c>
      <c r="C893" s="153">
        <f t="shared" si="255"/>
        <v>843840</v>
      </c>
      <c r="D893" s="154">
        <f ca="1">IF(A893&lt;$B$1,VLOOKUP(A893,[1]DI!$A$4:$B$15000,2,FALSE),0)</f>
        <v>7.6499999999999999E-2</v>
      </c>
      <c r="E893" s="155">
        <f t="shared" ca="1" si="264"/>
        <v>1.0002925600000001</v>
      </c>
      <c r="F893" s="155">
        <f ca="1">(TRUNC(PRODUCT($E$12:$E892),16))</f>
        <v>1.0931385447930699</v>
      </c>
      <c r="G893" s="155">
        <f t="shared" ca="1" si="265"/>
        <v>1.07058748618444</v>
      </c>
      <c r="H893" s="155">
        <f t="shared" ca="1" si="266"/>
        <v>1.0210641899999999</v>
      </c>
      <c r="I893" s="154">
        <f t="shared" si="256"/>
        <v>1.7999999999999999E-2</v>
      </c>
      <c r="J893" s="156">
        <f t="shared" si="257"/>
        <v>44361</v>
      </c>
      <c r="K893" s="157">
        <f t="shared" si="258"/>
        <v>104</v>
      </c>
      <c r="L893" s="158">
        <f t="shared" si="259"/>
        <v>104</v>
      </c>
      <c r="M893" s="159">
        <f t="shared" si="249"/>
        <v>1.0073896760000001</v>
      </c>
      <c r="N893" s="159">
        <f t="shared" ca="1" si="250"/>
        <v>1.0286095239999999</v>
      </c>
      <c r="O893" s="158">
        <f t="shared" si="260"/>
        <v>0</v>
      </c>
      <c r="P893" s="155">
        <f t="shared" ca="1" si="251"/>
        <v>24141.860732159999</v>
      </c>
      <c r="Q893" s="160">
        <f t="shared" si="252"/>
        <v>0</v>
      </c>
      <c r="R893" s="155">
        <f t="shared" si="253"/>
        <v>0</v>
      </c>
      <c r="S893" s="161" t="str">
        <f t="shared" si="261"/>
        <v>A+J=</v>
      </c>
      <c r="T893" s="156">
        <f t="shared" si="262"/>
        <v>44543</v>
      </c>
      <c r="U893" s="3"/>
      <c r="V893" s="3"/>
      <c r="W893" s="3"/>
      <c r="X893" s="47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ht="12.75" x14ac:dyDescent="0.2">
      <c r="A894" s="151">
        <f t="shared" si="254"/>
        <v>44511</v>
      </c>
      <c r="B894" s="152">
        <f t="shared" ca="1" si="263"/>
        <v>868297.26280896005</v>
      </c>
      <c r="C894" s="153">
        <f t="shared" si="255"/>
        <v>843840</v>
      </c>
      <c r="D894" s="154">
        <f ca="1">IF(A894&lt;$B$1,VLOOKUP(A894,[1]DI!$A$4:$B$15000,2,FALSE),0)</f>
        <v>7.6499999999999999E-2</v>
      </c>
      <c r="E894" s="155">
        <f t="shared" ca="1" si="264"/>
        <v>1.0002925600000001</v>
      </c>
      <c r="F894" s="155">
        <f ca="1">(TRUNC(PRODUCT($E$12:$E893),16))</f>
        <v>1.0934583534057301</v>
      </c>
      <c r="G894" s="155">
        <f t="shared" ca="1" si="265"/>
        <v>1.07058748618444</v>
      </c>
      <c r="H894" s="155">
        <f t="shared" ca="1" si="266"/>
        <v>1.0213629099999999</v>
      </c>
      <c r="I894" s="154">
        <f t="shared" si="256"/>
        <v>1.7999999999999999E-2</v>
      </c>
      <c r="J894" s="156">
        <f t="shared" si="257"/>
        <v>44361</v>
      </c>
      <c r="K894" s="157">
        <f t="shared" si="258"/>
        <v>105</v>
      </c>
      <c r="L894" s="158">
        <f t="shared" si="259"/>
        <v>105</v>
      </c>
      <c r="M894" s="159">
        <f t="shared" si="249"/>
        <v>1.007460995</v>
      </c>
      <c r="N894" s="159">
        <f t="shared" ca="1" si="250"/>
        <v>1.0289832940000001</v>
      </c>
      <c r="O894" s="158">
        <f t="shared" si="260"/>
        <v>0</v>
      </c>
      <c r="P894" s="155">
        <f t="shared" ca="1" si="251"/>
        <v>24457.26280896</v>
      </c>
      <c r="Q894" s="160">
        <f t="shared" si="252"/>
        <v>0</v>
      </c>
      <c r="R894" s="155">
        <f t="shared" si="253"/>
        <v>0</v>
      </c>
      <c r="S894" s="161" t="str">
        <f t="shared" si="261"/>
        <v>A+J=</v>
      </c>
      <c r="T894" s="156">
        <f t="shared" si="262"/>
        <v>44543</v>
      </c>
      <c r="U894" s="3"/>
      <c r="V894" s="3"/>
      <c r="W894" s="3"/>
      <c r="X894" s="47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ht="12.75" x14ac:dyDescent="0.2">
      <c r="A895" s="151">
        <f t="shared" si="254"/>
        <v>44512</v>
      </c>
      <c r="B895" s="152">
        <f t="shared" ca="1" si="263"/>
        <v>868612.78133567004</v>
      </c>
      <c r="C895" s="153">
        <f t="shared" si="255"/>
        <v>843840</v>
      </c>
      <c r="D895" s="154">
        <f ca="1">IF(A895&lt;$B$1,VLOOKUP(A895,[1]DI!$A$4:$B$15000,2,FALSE),0)</f>
        <v>7.6499999999999999E-2</v>
      </c>
      <c r="E895" s="155">
        <f t="shared" ca="1" si="264"/>
        <v>1.0002925600000001</v>
      </c>
      <c r="F895" s="155">
        <f ca="1">(TRUNC(PRODUCT($E$12:$E894),16))</f>
        <v>1.0937782555816</v>
      </c>
      <c r="G895" s="155">
        <f t="shared" ca="1" si="265"/>
        <v>1.07058748618444</v>
      </c>
      <c r="H895" s="155">
        <f t="shared" ca="1" si="266"/>
        <v>1.02166172</v>
      </c>
      <c r="I895" s="154">
        <f t="shared" si="256"/>
        <v>1.7999999999999999E-2</v>
      </c>
      <c r="J895" s="156">
        <f t="shared" si="257"/>
        <v>44361</v>
      </c>
      <c r="K895" s="157">
        <f t="shared" si="258"/>
        <v>106</v>
      </c>
      <c r="L895" s="158">
        <f t="shared" si="259"/>
        <v>106</v>
      </c>
      <c r="M895" s="159">
        <f t="shared" si="249"/>
        <v>1.0075323190000001</v>
      </c>
      <c r="N895" s="159">
        <f t="shared" ca="1" si="250"/>
        <v>1.0293572019999999</v>
      </c>
      <c r="O895" s="158">
        <f t="shared" si="260"/>
        <v>0</v>
      </c>
      <c r="P895" s="155">
        <f t="shared" ca="1" si="251"/>
        <v>24772.781335669999</v>
      </c>
      <c r="Q895" s="160">
        <f t="shared" si="252"/>
        <v>0</v>
      </c>
      <c r="R895" s="155">
        <f t="shared" si="253"/>
        <v>0</v>
      </c>
      <c r="S895" s="161" t="str">
        <f t="shared" si="261"/>
        <v>A+J=</v>
      </c>
      <c r="T895" s="156">
        <f t="shared" si="262"/>
        <v>44543</v>
      </c>
      <c r="U895" s="3"/>
      <c r="V895" s="3"/>
      <c r="W895" s="3"/>
      <c r="X895" s="47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ht="12.75" x14ac:dyDescent="0.2">
      <c r="A896" s="151">
        <f t="shared" si="254"/>
        <v>44513</v>
      </c>
      <c r="B896" s="152">
        <f t="shared" ca="1" si="263"/>
        <v>868928.41715614998</v>
      </c>
      <c r="C896" s="153">
        <f t="shared" si="255"/>
        <v>843840</v>
      </c>
      <c r="D896" s="154">
        <f ca="1">IF(A896&lt;$B$1,VLOOKUP(A896,[1]DI!$A$4:$B$15000,2,FALSE),0)</f>
        <v>0</v>
      </c>
      <c r="E896" s="155">
        <f t="shared" ca="1" si="264"/>
        <v>1</v>
      </c>
      <c r="F896" s="155">
        <f ca="1">(TRUNC(PRODUCT($E$12:$E895),16))</f>
        <v>1.0940982513480599</v>
      </c>
      <c r="G896" s="155">
        <f t="shared" ca="1" si="265"/>
        <v>1.07058748618444</v>
      </c>
      <c r="H896" s="155">
        <f t="shared" ca="1" si="266"/>
        <v>1.02196062</v>
      </c>
      <c r="I896" s="154">
        <f t="shared" si="256"/>
        <v>1.7999999999999999E-2</v>
      </c>
      <c r="J896" s="156">
        <f t="shared" si="257"/>
        <v>44361</v>
      </c>
      <c r="K896" s="157">
        <f t="shared" si="258"/>
        <v>106</v>
      </c>
      <c r="L896" s="158">
        <f t="shared" si="259"/>
        <v>107</v>
      </c>
      <c r="M896" s="159">
        <f t="shared" si="249"/>
        <v>1.0076036479999999</v>
      </c>
      <c r="N896" s="159">
        <f t="shared" ca="1" si="250"/>
        <v>1.0297312489999999</v>
      </c>
      <c r="O896" s="158">
        <f t="shared" si="260"/>
        <v>0</v>
      </c>
      <c r="P896" s="155">
        <f t="shared" ca="1" si="251"/>
        <v>25088.417156150001</v>
      </c>
      <c r="Q896" s="160">
        <f t="shared" si="252"/>
        <v>0</v>
      </c>
      <c r="R896" s="155">
        <f t="shared" si="253"/>
        <v>0</v>
      </c>
      <c r="S896" s="161" t="str">
        <f t="shared" si="261"/>
        <v>A+J=</v>
      </c>
      <c r="T896" s="156">
        <f t="shared" si="262"/>
        <v>44543</v>
      </c>
      <c r="U896" s="3"/>
      <c r="V896" s="3"/>
      <c r="W896" s="3"/>
      <c r="X896" s="47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ht="12.75" x14ac:dyDescent="0.2">
      <c r="A897" s="151">
        <f t="shared" si="254"/>
        <v>44514</v>
      </c>
      <c r="B897" s="152">
        <f t="shared" ca="1" si="263"/>
        <v>868928.41715614998</v>
      </c>
      <c r="C897" s="153">
        <f t="shared" si="255"/>
        <v>843840</v>
      </c>
      <c r="D897" s="154">
        <f ca="1">IF(A897&lt;$B$1,VLOOKUP(A897,[1]DI!$A$4:$B$15000,2,FALSE),0)</f>
        <v>0</v>
      </c>
      <c r="E897" s="155">
        <f t="shared" ca="1" si="264"/>
        <v>1</v>
      </c>
      <c r="F897" s="155">
        <f ca="1">(TRUNC(PRODUCT($E$12:$E896),16))</f>
        <v>1.0940982513480599</v>
      </c>
      <c r="G897" s="155">
        <f t="shared" ca="1" si="265"/>
        <v>1.07058748618444</v>
      </c>
      <c r="H897" s="155">
        <f t="shared" ca="1" si="266"/>
        <v>1.02196062</v>
      </c>
      <c r="I897" s="154">
        <f t="shared" si="256"/>
        <v>1.7999999999999999E-2</v>
      </c>
      <c r="J897" s="156">
        <f t="shared" si="257"/>
        <v>44361</v>
      </c>
      <c r="K897" s="157">
        <f t="shared" si="258"/>
        <v>106</v>
      </c>
      <c r="L897" s="158">
        <f t="shared" si="259"/>
        <v>107</v>
      </c>
      <c r="M897" s="159">
        <f t="shared" si="249"/>
        <v>1.0076036479999999</v>
      </c>
      <c r="N897" s="159">
        <f t="shared" ca="1" si="250"/>
        <v>1.0297312489999999</v>
      </c>
      <c r="O897" s="158">
        <f t="shared" si="260"/>
        <v>0</v>
      </c>
      <c r="P897" s="155">
        <f t="shared" ca="1" si="251"/>
        <v>25088.417156150001</v>
      </c>
      <c r="Q897" s="160">
        <f t="shared" si="252"/>
        <v>0</v>
      </c>
      <c r="R897" s="155">
        <f t="shared" si="253"/>
        <v>0</v>
      </c>
      <c r="S897" s="161" t="str">
        <f t="shared" si="261"/>
        <v>A+J=</v>
      </c>
      <c r="T897" s="156">
        <f t="shared" si="262"/>
        <v>44543</v>
      </c>
      <c r="U897" s="3"/>
      <c r="V897" s="3"/>
      <c r="W897" s="3"/>
      <c r="X897" s="47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ht="12.75" x14ac:dyDescent="0.2">
      <c r="A898" s="151">
        <f t="shared" si="254"/>
        <v>44515</v>
      </c>
      <c r="B898" s="152">
        <f t="shared" ca="1" si="263"/>
        <v>868928.41715614998</v>
      </c>
      <c r="C898" s="153">
        <f t="shared" si="255"/>
        <v>843840</v>
      </c>
      <c r="D898" s="154">
        <f ca="1">IF(A898&lt;$B$1,VLOOKUP(A898,[1]DI!$A$4:$B$15000,2,FALSE),0)</f>
        <v>0</v>
      </c>
      <c r="E898" s="155">
        <f t="shared" ca="1" si="264"/>
        <v>1</v>
      </c>
      <c r="F898" s="155">
        <f ca="1">(TRUNC(PRODUCT($E$12:$E897),16))</f>
        <v>1.0940982513480599</v>
      </c>
      <c r="G898" s="155">
        <f t="shared" ca="1" si="265"/>
        <v>1.07058748618444</v>
      </c>
      <c r="H898" s="155">
        <f t="shared" ca="1" si="266"/>
        <v>1.02196062</v>
      </c>
      <c r="I898" s="154">
        <f t="shared" si="256"/>
        <v>1.7999999999999999E-2</v>
      </c>
      <c r="J898" s="156">
        <f t="shared" si="257"/>
        <v>44361</v>
      </c>
      <c r="K898" s="157">
        <f t="shared" si="258"/>
        <v>106</v>
      </c>
      <c r="L898" s="158">
        <f t="shared" si="259"/>
        <v>107</v>
      </c>
      <c r="M898" s="159">
        <f t="shared" si="249"/>
        <v>1.0076036479999999</v>
      </c>
      <c r="N898" s="159">
        <f t="shared" ca="1" si="250"/>
        <v>1.0297312489999999</v>
      </c>
      <c r="O898" s="158">
        <f t="shared" si="260"/>
        <v>0</v>
      </c>
      <c r="P898" s="155">
        <f t="shared" ca="1" si="251"/>
        <v>25088.417156150001</v>
      </c>
      <c r="Q898" s="160">
        <f t="shared" si="252"/>
        <v>0</v>
      </c>
      <c r="R898" s="155">
        <f t="shared" si="253"/>
        <v>0</v>
      </c>
      <c r="S898" s="161" t="str">
        <f t="shared" si="261"/>
        <v>A+J=</v>
      </c>
      <c r="T898" s="156">
        <f t="shared" si="262"/>
        <v>44543</v>
      </c>
      <c r="U898" s="3"/>
      <c r="V898" s="3"/>
      <c r="W898" s="3"/>
      <c r="X898" s="47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ht="12.75" x14ac:dyDescent="0.2">
      <c r="A899" s="151">
        <f t="shared" si="254"/>
        <v>44516</v>
      </c>
      <c r="B899" s="152">
        <f t="shared" ca="1" si="263"/>
        <v>868928.41715614998</v>
      </c>
      <c r="C899" s="153">
        <f t="shared" si="255"/>
        <v>843840</v>
      </c>
      <c r="D899" s="154">
        <f ca="1">IF(A899&lt;$B$1,VLOOKUP(A899,[1]DI!$A$4:$B$15000,2,FALSE),0)</f>
        <v>7.6499999999999999E-2</v>
      </c>
      <c r="E899" s="155">
        <f t="shared" ca="1" si="264"/>
        <v>1.0002925600000001</v>
      </c>
      <c r="F899" s="155">
        <f ca="1">(TRUNC(PRODUCT($E$12:$E898),16))</f>
        <v>1.0940982513480599</v>
      </c>
      <c r="G899" s="155">
        <f t="shared" ca="1" si="265"/>
        <v>1.07058748618444</v>
      </c>
      <c r="H899" s="155">
        <f t="shared" ca="1" si="266"/>
        <v>1.02196062</v>
      </c>
      <c r="I899" s="154">
        <f t="shared" si="256"/>
        <v>1.7999999999999999E-2</v>
      </c>
      <c r="J899" s="156">
        <f t="shared" si="257"/>
        <v>44361</v>
      </c>
      <c r="K899" s="157">
        <f t="shared" si="258"/>
        <v>107</v>
      </c>
      <c r="L899" s="158">
        <f t="shared" si="259"/>
        <v>107</v>
      </c>
      <c r="M899" s="159">
        <f t="shared" si="249"/>
        <v>1.0076036479999999</v>
      </c>
      <c r="N899" s="159">
        <f t="shared" ca="1" si="250"/>
        <v>1.0297312489999999</v>
      </c>
      <c r="O899" s="158">
        <f t="shared" si="260"/>
        <v>0</v>
      </c>
      <c r="P899" s="155">
        <f t="shared" ca="1" si="251"/>
        <v>25088.417156150001</v>
      </c>
      <c r="Q899" s="160">
        <f t="shared" si="252"/>
        <v>0</v>
      </c>
      <c r="R899" s="155">
        <f t="shared" si="253"/>
        <v>0</v>
      </c>
      <c r="S899" s="161" t="str">
        <f t="shared" si="261"/>
        <v>A+J=</v>
      </c>
      <c r="T899" s="156">
        <f t="shared" si="262"/>
        <v>44543</v>
      </c>
      <c r="U899" s="3"/>
      <c r="V899" s="3"/>
      <c r="W899" s="3"/>
      <c r="X899" s="47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ht="12.75" x14ac:dyDescent="0.2">
      <c r="A900" s="151">
        <f t="shared" si="254"/>
        <v>44517</v>
      </c>
      <c r="B900" s="152">
        <f t="shared" ca="1" si="263"/>
        <v>869244.16098815994</v>
      </c>
      <c r="C900" s="153">
        <f t="shared" si="255"/>
        <v>843840</v>
      </c>
      <c r="D900" s="154">
        <f ca="1">IF(A900&lt;$B$1,VLOOKUP(A900,[1]DI!$A$4:$B$15000,2,FALSE),0)</f>
        <v>7.6499999999999999E-2</v>
      </c>
      <c r="E900" s="155">
        <f t="shared" ca="1" si="264"/>
        <v>1.0002925600000001</v>
      </c>
      <c r="F900" s="155">
        <f ca="1">(TRUNC(PRODUCT($E$12:$E899),16))</f>
        <v>1.0944183407324699</v>
      </c>
      <c r="G900" s="155">
        <f t="shared" ca="1" si="265"/>
        <v>1.07058748618444</v>
      </c>
      <c r="H900" s="155">
        <f t="shared" ca="1" si="266"/>
        <v>1.0222595999999999</v>
      </c>
      <c r="I900" s="154">
        <f t="shared" si="256"/>
        <v>1.7999999999999999E-2</v>
      </c>
      <c r="J900" s="156">
        <f t="shared" si="257"/>
        <v>44361</v>
      </c>
      <c r="K900" s="157">
        <f t="shared" si="258"/>
        <v>108</v>
      </c>
      <c r="L900" s="158">
        <f t="shared" si="259"/>
        <v>108</v>
      </c>
      <c r="M900" s="159">
        <f t="shared" si="249"/>
        <v>1.0076749819999999</v>
      </c>
      <c r="N900" s="159">
        <f t="shared" ca="1" si="250"/>
        <v>1.030105424</v>
      </c>
      <c r="O900" s="158">
        <f t="shared" si="260"/>
        <v>0</v>
      </c>
      <c r="P900" s="155">
        <f t="shared" ca="1" si="251"/>
        <v>25404.160988160002</v>
      </c>
      <c r="Q900" s="160">
        <f t="shared" si="252"/>
        <v>0</v>
      </c>
      <c r="R900" s="155">
        <f t="shared" si="253"/>
        <v>0</v>
      </c>
      <c r="S900" s="161" t="str">
        <f t="shared" si="261"/>
        <v>A+J=</v>
      </c>
      <c r="T900" s="156">
        <f t="shared" si="262"/>
        <v>44543</v>
      </c>
      <c r="U900" s="3"/>
      <c r="V900" s="3"/>
      <c r="W900" s="3"/>
      <c r="X900" s="47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ht="12.75" x14ac:dyDescent="0.2">
      <c r="A901" s="151">
        <f t="shared" si="254"/>
        <v>44518</v>
      </c>
      <c r="B901" s="152">
        <f t="shared" ca="1" si="263"/>
        <v>869560.03055231995</v>
      </c>
      <c r="C901" s="153">
        <f t="shared" si="255"/>
        <v>843840</v>
      </c>
      <c r="D901" s="154">
        <f ca="1">IF(A901&lt;$B$1,VLOOKUP(A901,[1]DI!$A$4:$B$15000,2,FALSE),0)</f>
        <v>7.6499999999999999E-2</v>
      </c>
      <c r="E901" s="155">
        <f t="shared" ca="1" si="264"/>
        <v>1.0002925600000001</v>
      </c>
      <c r="F901" s="155">
        <f ca="1">(TRUNC(PRODUCT($E$12:$E900),16))</f>
        <v>1.09473852376224</v>
      </c>
      <c r="G901" s="155">
        <f t="shared" ca="1" si="265"/>
        <v>1.07058748618444</v>
      </c>
      <c r="H901" s="155">
        <f t="shared" ca="1" si="266"/>
        <v>1.0225586799999999</v>
      </c>
      <c r="I901" s="154">
        <f t="shared" si="256"/>
        <v>1.7999999999999999E-2</v>
      </c>
      <c r="J901" s="156">
        <f t="shared" si="257"/>
        <v>44361</v>
      </c>
      <c r="K901" s="157">
        <f t="shared" si="258"/>
        <v>109</v>
      </c>
      <c r="L901" s="158">
        <f t="shared" si="259"/>
        <v>109</v>
      </c>
      <c r="M901" s="159">
        <f t="shared" si="249"/>
        <v>1.0077463209999999</v>
      </c>
      <c r="N901" s="159">
        <f t="shared" ca="1" si="250"/>
        <v>1.0304797480000001</v>
      </c>
      <c r="O901" s="158">
        <f t="shared" si="260"/>
        <v>0</v>
      </c>
      <c r="P901" s="155">
        <f t="shared" ca="1" si="251"/>
        <v>25720.03055232</v>
      </c>
      <c r="Q901" s="160">
        <f t="shared" si="252"/>
        <v>0</v>
      </c>
      <c r="R901" s="155">
        <f t="shared" si="253"/>
        <v>0</v>
      </c>
      <c r="S901" s="161" t="str">
        <f t="shared" si="261"/>
        <v>A+J=</v>
      </c>
      <c r="T901" s="156">
        <f t="shared" si="262"/>
        <v>44543</v>
      </c>
      <c r="U901" s="3"/>
      <c r="V901" s="3"/>
      <c r="W901" s="3"/>
      <c r="X901" s="47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ht="12.75" x14ac:dyDescent="0.2">
      <c r="A902" s="151">
        <f t="shared" si="254"/>
        <v>44519</v>
      </c>
      <c r="B902" s="152">
        <f t="shared" ca="1" si="263"/>
        <v>869876.00812799996</v>
      </c>
      <c r="C902" s="153">
        <f t="shared" si="255"/>
        <v>843840</v>
      </c>
      <c r="D902" s="154">
        <f ca="1">IF(A902&lt;$B$1,VLOOKUP(A902,[1]DI!$A$4:$B$15000,2,FALSE),0)</f>
        <v>7.6499999999999999E-2</v>
      </c>
      <c r="E902" s="155">
        <f t="shared" ca="1" si="264"/>
        <v>1.0002925600000001</v>
      </c>
      <c r="F902" s="155">
        <f ca="1">(TRUNC(PRODUCT($E$12:$E901),16))</f>
        <v>1.0950588004647499</v>
      </c>
      <c r="G902" s="155">
        <f t="shared" ca="1" si="265"/>
        <v>1.07058748618444</v>
      </c>
      <c r="H902" s="155">
        <f t="shared" ca="1" si="266"/>
        <v>1.0228578399999999</v>
      </c>
      <c r="I902" s="154">
        <f t="shared" si="256"/>
        <v>1.7999999999999999E-2</v>
      </c>
      <c r="J902" s="156">
        <f t="shared" si="257"/>
        <v>44361</v>
      </c>
      <c r="K902" s="157">
        <f t="shared" si="258"/>
        <v>110</v>
      </c>
      <c r="L902" s="158">
        <f t="shared" si="259"/>
        <v>110</v>
      </c>
      <c r="M902" s="159">
        <f t="shared" si="249"/>
        <v>1.0078176649999999</v>
      </c>
      <c r="N902" s="159">
        <f t="shared" ca="1" si="250"/>
        <v>1.0308542000000001</v>
      </c>
      <c r="O902" s="158">
        <f t="shared" si="260"/>
        <v>0</v>
      </c>
      <c r="P902" s="155">
        <f t="shared" ca="1" si="251"/>
        <v>26036.008128000001</v>
      </c>
      <c r="Q902" s="160">
        <f t="shared" si="252"/>
        <v>0</v>
      </c>
      <c r="R902" s="155">
        <f t="shared" si="253"/>
        <v>0</v>
      </c>
      <c r="S902" s="161" t="str">
        <f t="shared" si="261"/>
        <v>A+J=</v>
      </c>
      <c r="T902" s="156">
        <f t="shared" si="262"/>
        <v>44543</v>
      </c>
      <c r="U902" s="3"/>
      <c r="V902" s="3"/>
      <c r="W902" s="3"/>
      <c r="X902" s="47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ht="12.75" x14ac:dyDescent="0.2">
      <c r="A903" s="151">
        <f t="shared" si="254"/>
        <v>44520</v>
      </c>
      <c r="B903" s="152">
        <f t="shared" ca="1" si="263"/>
        <v>870192.09540286998</v>
      </c>
      <c r="C903" s="153">
        <f t="shared" si="255"/>
        <v>843840</v>
      </c>
      <c r="D903" s="154">
        <f ca="1">IF(A903&lt;$B$1,VLOOKUP(A903,[1]DI!$A$4:$B$15000,2,FALSE),0)</f>
        <v>0</v>
      </c>
      <c r="E903" s="155">
        <f t="shared" ca="1" si="264"/>
        <v>1</v>
      </c>
      <c r="F903" s="155">
        <f ca="1">(TRUNC(PRODUCT($E$12:$E902),16))</f>
        <v>1.0953791708674101</v>
      </c>
      <c r="G903" s="155">
        <f t="shared" ca="1" si="265"/>
        <v>1.07058748618444</v>
      </c>
      <c r="H903" s="155">
        <f t="shared" ca="1" si="266"/>
        <v>1.0231570800000001</v>
      </c>
      <c r="I903" s="154">
        <f t="shared" si="256"/>
        <v>1.7999999999999999E-2</v>
      </c>
      <c r="J903" s="156">
        <f t="shared" si="257"/>
        <v>44361</v>
      </c>
      <c r="K903" s="157">
        <f t="shared" si="258"/>
        <v>110</v>
      </c>
      <c r="L903" s="158">
        <f t="shared" si="259"/>
        <v>111</v>
      </c>
      <c r="M903" s="159">
        <f t="shared" si="249"/>
        <v>1.0078890149999999</v>
      </c>
      <c r="N903" s="159">
        <f t="shared" ca="1" si="250"/>
        <v>1.0312287819999999</v>
      </c>
      <c r="O903" s="158">
        <f t="shared" si="260"/>
        <v>0</v>
      </c>
      <c r="P903" s="155">
        <f t="shared" ca="1" si="251"/>
        <v>26352.09540287</v>
      </c>
      <c r="Q903" s="160">
        <f t="shared" si="252"/>
        <v>0</v>
      </c>
      <c r="R903" s="155">
        <f t="shared" si="253"/>
        <v>0</v>
      </c>
      <c r="S903" s="161" t="str">
        <f t="shared" si="261"/>
        <v>A+J=</v>
      </c>
      <c r="T903" s="156">
        <f t="shared" si="262"/>
        <v>44543</v>
      </c>
      <c r="U903" s="3"/>
      <c r="V903" s="3"/>
      <c r="W903" s="3"/>
      <c r="X903" s="47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ht="12.75" x14ac:dyDescent="0.2">
      <c r="A904" s="151">
        <f t="shared" si="254"/>
        <v>44521</v>
      </c>
      <c r="B904" s="152">
        <f t="shared" ca="1" si="263"/>
        <v>870192.09540286998</v>
      </c>
      <c r="C904" s="153">
        <f t="shared" si="255"/>
        <v>843840</v>
      </c>
      <c r="D904" s="154">
        <f ca="1">IF(A904&lt;$B$1,VLOOKUP(A904,[1]DI!$A$4:$B$15000,2,FALSE),0)</f>
        <v>0</v>
      </c>
      <c r="E904" s="155">
        <f t="shared" ca="1" si="264"/>
        <v>1</v>
      </c>
      <c r="F904" s="155">
        <f ca="1">(TRUNC(PRODUCT($E$12:$E903),16))</f>
        <v>1.0953791708674101</v>
      </c>
      <c r="G904" s="155">
        <f t="shared" ca="1" si="265"/>
        <v>1.07058748618444</v>
      </c>
      <c r="H904" s="155">
        <f t="shared" ca="1" si="266"/>
        <v>1.0231570800000001</v>
      </c>
      <c r="I904" s="154">
        <f t="shared" si="256"/>
        <v>1.7999999999999999E-2</v>
      </c>
      <c r="J904" s="156">
        <f t="shared" si="257"/>
        <v>44361</v>
      </c>
      <c r="K904" s="157">
        <f t="shared" si="258"/>
        <v>110</v>
      </c>
      <c r="L904" s="158">
        <f t="shared" si="259"/>
        <v>111</v>
      </c>
      <c r="M904" s="159">
        <f t="shared" si="249"/>
        <v>1.0078890149999999</v>
      </c>
      <c r="N904" s="159">
        <f t="shared" ca="1" si="250"/>
        <v>1.0312287819999999</v>
      </c>
      <c r="O904" s="158">
        <f t="shared" si="260"/>
        <v>0</v>
      </c>
      <c r="P904" s="155">
        <f t="shared" ca="1" si="251"/>
        <v>26352.09540287</v>
      </c>
      <c r="Q904" s="160">
        <f t="shared" si="252"/>
        <v>0</v>
      </c>
      <c r="R904" s="155">
        <f t="shared" si="253"/>
        <v>0</v>
      </c>
      <c r="S904" s="161" t="str">
        <f t="shared" si="261"/>
        <v>A+J=</v>
      </c>
      <c r="T904" s="156">
        <f t="shared" si="262"/>
        <v>44543</v>
      </c>
      <c r="U904" s="3"/>
      <c r="V904" s="3"/>
      <c r="W904" s="3"/>
      <c r="X904" s="47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ht="12.75" x14ac:dyDescent="0.2">
      <c r="A905" s="151">
        <f t="shared" si="254"/>
        <v>44522</v>
      </c>
      <c r="B905" s="152">
        <f t="shared" ca="1" si="263"/>
        <v>870192.09540286998</v>
      </c>
      <c r="C905" s="153">
        <f t="shared" si="255"/>
        <v>843840</v>
      </c>
      <c r="D905" s="154">
        <f ca="1">IF(A905&lt;$B$1,VLOOKUP(A905,[1]DI!$A$4:$B$15000,2,FALSE),0)</f>
        <v>7.6499999999999999E-2</v>
      </c>
      <c r="E905" s="155">
        <f t="shared" ca="1" si="264"/>
        <v>1.0002925600000001</v>
      </c>
      <c r="F905" s="155">
        <f ca="1">(TRUNC(PRODUCT($E$12:$E904),16))</f>
        <v>1.0953791708674101</v>
      </c>
      <c r="G905" s="155">
        <f t="shared" ca="1" si="265"/>
        <v>1.07058748618444</v>
      </c>
      <c r="H905" s="155">
        <f t="shared" ca="1" si="266"/>
        <v>1.0231570800000001</v>
      </c>
      <c r="I905" s="154">
        <f t="shared" si="256"/>
        <v>1.7999999999999999E-2</v>
      </c>
      <c r="J905" s="156">
        <f t="shared" si="257"/>
        <v>44361</v>
      </c>
      <c r="K905" s="157">
        <f t="shared" si="258"/>
        <v>111</v>
      </c>
      <c r="L905" s="158">
        <f t="shared" si="259"/>
        <v>111</v>
      </c>
      <c r="M905" s="159">
        <f t="shared" si="249"/>
        <v>1.0078890149999999</v>
      </c>
      <c r="N905" s="159">
        <f t="shared" ca="1" si="250"/>
        <v>1.0312287819999999</v>
      </c>
      <c r="O905" s="158">
        <f t="shared" si="260"/>
        <v>0</v>
      </c>
      <c r="P905" s="155">
        <f t="shared" ca="1" si="251"/>
        <v>26352.09540287</v>
      </c>
      <c r="Q905" s="160">
        <f t="shared" si="252"/>
        <v>0</v>
      </c>
      <c r="R905" s="155">
        <f t="shared" si="253"/>
        <v>0</v>
      </c>
      <c r="S905" s="161" t="str">
        <f t="shared" si="261"/>
        <v>A+J=</v>
      </c>
      <c r="T905" s="156">
        <f t="shared" si="262"/>
        <v>44543</v>
      </c>
      <c r="U905" s="3"/>
      <c r="V905" s="3"/>
      <c r="W905" s="3"/>
      <c r="X905" s="47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ht="12.75" x14ac:dyDescent="0.2">
      <c r="A906" s="151">
        <f t="shared" si="254"/>
        <v>44523</v>
      </c>
      <c r="B906" s="152">
        <f t="shared" ca="1" si="263"/>
        <v>870508.30672223005</v>
      </c>
      <c r="C906" s="153">
        <f t="shared" si="255"/>
        <v>843840</v>
      </c>
      <c r="D906" s="154">
        <f ca="1">IF(A906&lt;$B$1,VLOOKUP(A906,[1]DI!$A$4:$B$15000,2,FALSE),0)</f>
        <v>7.6499999999999999E-2</v>
      </c>
      <c r="E906" s="155">
        <f t="shared" ca="1" si="264"/>
        <v>1.0002925600000001</v>
      </c>
      <c r="F906" s="155">
        <f ca="1">(TRUNC(PRODUCT($E$12:$E905),16))</f>
        <v>1.09569963499764</v>
      </c>
      <c r="G906" s="155">
        <f t="shared" ca="1" si="265"/>
        <v>1.07058748618444</v>
      </c>
      <c r="H906" s="155">
        <f t="shared" ca="1" si="266"/>
        <v>1.02345642</v>
      </c>
      <c r="I906" s="154">
        <f t="shared" si="256"/>
        <v>1.7999999999999999E-2</v>
      </c>
      <c r="J906" s="156">
        <f t="shared" si="257"/>
        <v>44361</v>
      </c>
      <c r="K906" s="157">
        <f t="shared" si="258"/>
        <v>112</v>
      </c>
      <c r="L906" s="158">
        <f t="shared" si="259"/>
        <v>112</v>
      </c>
      <c r="M906" s="159">
        <f t="shared" si="249"/>
        <v>1.0079603690000001</v>
      </c>
      <c r="N906" s="159">
        <f t="shared" ca="1" si="250"/>
        <v>1.0316035109999999</v>
      </c>
      <c r="O906" s="158">
        <f t="shared" si="260"/>
        <v>0</v>
      </c>
      <c r="P906" s="155">
        <f t="shared" ca="1" si="251"/>
        <v>26668.306722230001</v>
      </c>
      <c r="Q906" s="160">
        <f t="shared" si="252"/>
        <v>0</v>
      </c>
      <c r="R906" s="155">
        <f t="shared" si="253"/>
        <v>0</v>
      </c>
      <c r="S906" s="161" t="str">
        <f t="shared" si="261"/>
        <v>A+J=</v>
      </c>
      <c r="T906" s="156">
        <f t="shared" si="262"/>
        <v>44543</v>
      </c>
      <c r="U906" s="3"/>
      <c r="V906" s="3"/>
      <c r="W906" s="3"/>
      <c r="X906" s="47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ht="12.75" x14ac:dyDescent="0.2">
      <c r="A907" s="151">
        <f t="shared" si="254"/>
        <v>44524</v>
      </c>
      <c r="B907" s="152">
        <f t="shared" ca="1" si="263"/>
        <v>870824.62605312001</v>
      </c>
      <c r="C907" s="153">
        <f t="shared" si="255"/>
        <v>843840</v>
      </c>
      <c r="D907" s="154">
        <f ca="1">IF(A907&lt;$B$1,VLOOKUP(A907,[1]DI!$A$4:$B$15000,2,FALSE),0)</f>
        <v>7.6499999999999999E-2</v>
      </c>
      <c r="E907" s="155">
        <f t="shared" ca="1" si="264"/>
        <v>1.0002925600000001</v>
      </c>
      <c r="F907" s="155">
        <f ca="1">(TRUNC(PRODUCT($E$12:$E906),16))</f>
        <v>1.0960201928828599</v>
      </c>
      <c r="G907" s="155">
        <f t="shared" ca="1" si="265"/>
        <v>1.07058748618444</v>
      </c>
      <c r="H907" s="155">
        <f t="shared" ca="1" si="266"/>
        <v>1.02375584</v>
      </c>
      <c r="I907" s="154">
        <f t="shared" si="256"/>
        <v>1.7999999999999999E-2</v>
      </c>
      <c r="J907" s="156">
        <f t="shared" si="257"/>
        <v>44361</v>
      </c>
      <c r="K907" s="157">
        <f t="shared" si="258"/>
        <v>113</v>
      </c>
      <c r="L907" s="158">
        <f t="shared" si="259"/>
        <v>113</v>
      </c>
      <c r="M907" s="159">
        <f t="shared" si="249"/>
        <v>1.008031728</v>
      </c>
      <c r="N907" s="159">
        <f t="shared" ca="1" si="250"/>
        <v>1.0319783680000001</v>
      </c>
      <c r="O907" s="158">
        <f t="shared" si="260"/>
        <v>0</v>
      </c>
      <c r="P907" s="155">
        <f t="shared" ca="1" si="251"/>
        <v>26984.626053119999</v>
      </c>
      <c r="Q907" s="160">
        <f t="shared" si="252"/>
        <v>0</v>
      </c>
      <c r="R907" s="155">
        <f t="shared" si="253"/>
        <v>0</v>
      </c>
      <c r="S907" s="161" t="str">
        <f t="shared" si="261"/>
        <v>A+J=</v>
      </c>
      <c r="T907" s="156">
        <f t="shared" si="262"/>
        <v>44543</v>
      </c>
      <c r="U907" s="3"/>
      <c r="V907" s="3"/>
      <c r="W907" s="3"/>
      <c r="X907" s="47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ht="12.75" x14ac:dyDescent="0.2">
      <c r="A908" s="151">
        <f t="shared" si="254"/>
        <v>44525</v>
      </c>
      <c r="B908" s="152">
        <f t="shared" ca="1" si="263"/>
        <v>871141.06436544005</v>
      </c>
      <c r="C908" s="153">
        <f t="shared" si="255"/>
        <v>843840</v>
      </c>
      <c r="D908" s="154">
        <f ca="1">IF(A908&lt;$B$1,VLOOKUP(A908,[1]DI!$A$4:$B$15000,2,FALSE),0)</f>
        <v>7.6499999999999999E-2</v>
      </c>
      <c r="E908" s="155">
        <f t="shared" ca="1" si="264"/>
        <v>1.0002925600000001</v>
      </c>
      <c r="F908" s="155">
        <f ca="1">(TRUNC(PRODUCT($E$12:$E907),16))</f>
        <v>1.0963408445504901</v>
      </c>
      <c r="G908" s="155">
        <f t="shared" ca="1" si="265"/>
        <v>1.07058748618444</v>
      </c>
      <c r="H908" s="155">
        <f t="shared" ca="1" si="266"/>
        <v>1.02405535</v>
      </c>
      <c r="I908" s="154">
        <f t="shared" si="256"/>
        <v>1.7999999999999999E-2</v>
      </c>
      <c r="J908" s="156">
        <f t="shared" si="257"/>
        <v>44361</v>
      </c>
      <c r="K908" s="157">
        <f t="shared" si="258"/>
        <v>114</v>
      </c>
      <c r="L908" s="158">
        <f t="shared" si="259"/>
        <v>114</v>
      </c>
      <c r="M908" s="159">
        <f t="shared" ref="M908:M971" si="267">ROUND((I908+1)^(L908/252),9)</f>
        <v>1.0081030929999999</v>
      </c>
      <c r="N908" s="159">
        <f t="shared" ref="N908:N971" ca="1" si="268">ROUND(H908*M908,9)</f>
        <v>1.0323533659999999</v>
      </c>
      <c r="O908" s="158">
        <f t="shared" si="260"/>
        <v>0</v>
      </c>
      <c r="P908" s="155">
        <f t="shared" ref="P908:P971" ca="1" si="269">TRUNC(((N908-1)*C908),8)</f>
        <v>27301.064365440001</v>
      </c>
      <c r="Q908" s="160">
        <f t="shared" ref="Q908:Q971" si="270">IF($O908&gt;0,VLOOKUP($O908,$W$12:$AC$150,7),0)</f>
        <v>0</v>
      </c>
      <c r="R908" s="155">
        <f t="shared" ref="R908:R971" si="271">IF(Q908&gt;0,TRUNC(Q908*C$12,8),0)</f>
        <v>0</v>
      </c>
      <c r="S908" s="161" t="str">
        <f t="shared" si="261"/>
        <v>A+J=</v>
      </c>
      <c r="T908" s="156">
        <f t="shared" si="262"/>
        <v>44543</v>
      </c>
      <c r="U908" s="3"/>
      <c r="V908" s="3"/>
      <c r="W908" s="3"/>
      <c r="X908" s="47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ht="12.75" x14ac:dyDescent="0.2">
      <c r="A909" s="151">
        <f t="shared" ref="A909:A972" si="272">(A908+1)</f>
        <v>44526</v>
      </c>
      <c r="B909" s="152">
        <f t="shared" ca="1" si="263"/>
        <v>871457.61828384001</v>
      </c>
      <c r="C909" s="153">
        <f t="shared" ref="C909:C972" si="273">(C908-R908)</f>
        <v>843840</v>
      </c>
      <c r="D909" s="154">
        <f ca="1">IF(A909&lt;$B$1,VLOOKUP(A909,[1]DI!$A$4:$B$15000,2,FALSE),0)</f>
        <v>7.6499999999999999E-2</v>
      </c>
      <c r="E909" s="155">
        <f t="shared" ca="1" si="264"/>
        <v>1.0002925600000001</v>
      </c>
      <c r="F909" s="155">
        <f ca="1">(TRUNC(PRODUCT($E$12:$E908),16))</f>
        <v>1.0966615900279699</v>
      </c>
      <c r="G909" s="155">
        <f t="shared" ca="1" si="265"/>
        <v>1.07058748618444</v>
      </c>
      <c r="H909" s="155">
        <f t="shared" ca="1" si="266"/>
        <v>1.02435495</v>
      </c>
      <c r="I909" s="154">
        <f t="shared" ref="I909:I972" si="274">I908</f>
        <v>1.7999999999999999E-2</v>
      </c>
      <c r="J909" s="156">
        <f t="shared" ref="J909:J972" si="275">IF(O908&gt;0,VLOOKUP(O908,W$12:AG$150,2),J908)</f>
        <v>44361</v>
      </c>
      <c r="K909" s="157">
        <f t="shared" ref="K909:K972" si="276">IF(A909&gt;J909,IF(NETWORKDAYS(J909,A909,$W$160:$W$544)-1=0,1,NETWORKDAYS(J909,A909,$W$160:$W$544)-1),0)</f>
        <v>115</v>
      </c>
      <c r="L909" s="158">
        <f t="shared" ref="L909:L972" si="277">IF(AND(K909=1,K908=1),1,IF(K909&gt;0,IF(K909=K908,K909+1,K909),0))</f>
        <v>115</v>
      </c>
      <c r="M909" s="159">
        <f t="shared" si="267"/>
        <v>1.0081744619999999</v>
      </c>
      <c r="N909" s="159">
        <f t="shared" ca="1" si="268"/>
        <v>1.032728501</v>
      </c>
      <c r="O909" s="158">
        <f t="shared" ref="O909:O972" si="278">IF(VLOOKUP(A909,X$12:AE$150,8)=VLOOKUP(A908,X$12:AE$150,8),0,VLOOKUP(A909,X$12:AE$150,8))</f>
        <v>0</v>
      </c>
      <c r="P909" s="155">
        <f t="shared" ca="1" si="269"/>
        <v>27617.618283839998</v>
      </c>
      <c r="Q909" s="160">
        <f t="shared" si="270"/>
        <v>0</v>
      </c>
      <c r="R909" s="155">
        <f t="shared" si="271"/>
        <v>0</v>
      </c>
      <c r="S909" s="161" t="str">
        <f t="shared" ref="S909:S972" si="279">IF(O908&gt;0,VLOOKUP(O908,W$12:AG$150,10),S908)</f>
        <v>A+J=</v>
      </c>
      <c r="T909" s="156">
        <f t="shared" ref="T909:T972" si="280">IF(O908&gt;0,VLOOKUP(O908,W$12:AG$150,11),T908)</f>
        <v>44543</v>
      </c>
      <c r="U909" s="3"/>
      <c r="V909" s="3"/>
      <c r="W909" s="3"/>
      <c r="X909" s="47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ht="12.75" x14ac:dyDescent="0.2">
      <c r="A910" s="151">
        <f t="shared" si="272"/>
        <v>44527</v>
      </c>
      <c r="B910" s="152">
        <f t="shared" ref="B910:B973" ca="1" si="281">IF(A910&lt;=TODAY(),C910+P910,IF(AND(A910&gt;TODAY(),A910&lt;=$B$1),IF(VLOOKUP(TODAY(),$A$10:$D$5000,4,FALSE)=0,"n.d",C910+P910),"n.d"))</f>
        <v>871774.28105759004</v>
      </c>
      <c r="C910" s="153">
        <f t="shared" si="273"/>
        <v>843840</v>
      </c>
      <c r="D910" s="154">
        <f ca="1">IF(A910&lt;$B$1,VLOOKUP(A910,[1]DI!$A$4:$B$15000,2,FALSE),0)</f>
        <v>0</v>
      </c>
      <c r="E910" s="155">
        <f t="shared" ref="E910:E973" ca="1" si="282">ROUND(((1+D910)^(1/252)),8)</f>
        <v>1</v>
      </c>
      <c r="F910" s="155">
        <f ca="1">(TRUNC(PRODUCT($E$12:$E909),16))</f>
        <v>1.0969824293427499</v>
      </c>
      <c r="G910" s="155">
        <f t="shared" ref="G910:G973" ca="1" si="283">IF(O909&gt;0,F909,G909)</f>
        <v>1.07058748618444</v>
      </c>
      <c r="H910" s="155">
        <f t="shared" ref="H910:H973" ca="1" si="284">ROUND(F910/G910,8)</f>
        <v>1.0246546299999999</v>
      </c>
      <c r="I910" s="154">
        <f t="shared" si="274"/>
        <v>1.7999999999999999E-2</v>
      </c>
      <c r="J910" s="156">
        <f t="shared" si="275"/>
        <v>44361</v>
      </c>
      <c r="K910" s="157">
        <f t="shared" si="276"/>
        <v>115</v>
      </c>
      <c r="L910" s="158">
        <f t="shared" si="277"/>
        <v>116</v>
      </c>
      <c r="M910" s="159">
        <f t="shared" si="267"/>
        <v>1.008245837</v>
      </c>
      <c r="N910" s="159">
        <f t="shared" ca="1" si="268"/>
        <v>1.0331037649999999</v>
      </c>
      <c r="O910" s="158">
        <f t="shared" si="278"/>
        <v>0</v>
      </c>
      <c r="P910" s="155">
        <f t="shared" ca="1" si="269"/>
        <v>27934.28105759</v>
      </c>
      <c r="Q910" s="160">
        <f t="shared" si="270"/>
        <v>0</v>
      </c>
      <c r="R910" s="155">
        <f t="shared" si="271"/>
        <v>0</v>
      </c>
      <c r="S910" s="161" t="str">
        <f t="shared" si="279"/>
        <v>A+J=</v>
      </c>
      <c r="T910" s="156">
        <f t="shared" si="280"/>
        <v>44543</v>
      </c>
      <c r="U910" s="3"/>
      <c r="V910" s="3"/>
      <c r="W910" s="3"/>
      <c r="X910" s="47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ht="12.75" x14ac:dyDescent="0.2">
      <c r="A911" s="151">
        <f t="shared" si="272"/>
        <v>44528</v>
      </c>
      <c r="B911" s="152">
        <f t="shared" ca="1" si="281"/>
        <v>871774.28105759004</v>
      </c>
      <c r="C911" s="153">
        <f t="shared" si="273"/>
        <v>843840</v>
      </c>
      <c r="D911" s="154">
        <f ca="1">IF(A911&lt;$B$1,VLOOKUP(A911,[1]DI!$A$4:$B$15000,2,FALSE),0)</f>
        <v>0</v>
      </c>
      <c r="E911" s="155">
        <f t="shared" ca="1" si="282"/>
        <v>1</v>
      </c>
      <c r="F911" s="155">
        <f ca="1">(TRUNC(PRODUCT($E$12:$E910),16))</f>
        <v>1.0969824293427499</v>
      </c>
      <c r="G911" s="155">
        <f t="shared" ca="1" si="283"/>
        <v>1.07058748618444</v>
      </c>
      <c r="H911" s="155">
        <f t="shared" ca="1" si="284"/>
        <v>1.0246546299999999</v>
      </c>
      <c r="I911" s="154">
        <f t="shared" si="274"/>
        <v>1.7999999999999999E-2</v>
      </c>
      <c r="J911" s="156">
        <f t="shared" si="275"/>
        <v>44361</v>
      </c>
      <c r="K911" s="157">
        <f t="shared" si="276"/>
        <v>115</v>
      </c>
      <c r="L911" s="158">
        <f t="shared" si="277"/>
        <v>116</v>
      </c>
      <c r="M911" s="159">
        <f t="shared" si="267"/>
        <v>1.008245837</v>
      </c>
      <c r="N911" s="159">
        <f t="shared" ca="1" si="268"/>
        <v>1.0331037649999999</v>
      </c>
      <c r="O911" s="158">
        <f t="shared" si="278"/>
        <v>0</v>
      </c>
      <c r="P911" s="155">
        <f t="shared" ca="1" si="269"/>
        <v>27934.28105759</v>
      </c>
      <c r="Q911" s="160">
        <f t="shared" si="270"/>
        <v>0</v>
      </c>
      <c r="R911" s="155">
        <f t="shared" si="271"/>
        <v>0</v>
      </c>
      <c r="S911" s="161" t="str">
        <f t="shared" si="279"/>
        <v>A+J=</v>
      </c>
      <c r="T911" s="156">
        <f t="shared" si="280"/>
        <v>44543</v>
      </c>
      <c r="U911" s="3"/>
      <c r="V911" s="3"/>
      <c r="W911" s="3"/>
      <c r="X911" s="47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ht="12.75" x14ac:dyDescent="0.2">
      <c r="A912" s="151">
        <f t="shared" si="272"/>
        <v>44529</v>
      </c>
      <c r="B912" s="152">
        <f t="shared" ca="1" si="281"/>
        <v>871774.28105759004</v>
      </c>
      <c r="C912" s="153">
        <f t="shared" si="273"/>
        <v>843840</v>
      </c>
      <c r="D912" s="154">
        <f ca="1">IF(A912&lt;$B$1,VLOOKUP(A912,[1]DI!$A$4:$B$15000,2,FALSE),0)</f>
        <v>7.6499999999999999E-2</v>
      </c>
      <c r="E912" s="155">
        <f t="shared" ca="1" si="282"/>
        <v>1.0002925600000001</v>
      </c>
      <c r="F912" s="155">
        <f ca="1">(TRUNC(PRODUCT($E$12:$E911),16))</f>
        <v>1.0969824293427499</v>
      </c>
      <c r="G912" s="155">
        <f t="shared" ca="1" si="283"/>
        <v>1.07058748618444</v>
      </c>
      <c r="H912" s="155">
        <f t="shared" ca="1" si="284"/>
        <v>1.0246546299999999</v>
      </c>
      <c r="I912" s="154">
        <f t="shared" si="274"/>
        <v>1.7999999999999999E-2</v>
      </c>
      <c r="J912" s="156">
        <f t="shared" si="275"/>
        <v>44361</v>
      </c>
      <c r="K912" s="157">
        <f t="shared" si="276"/>
        <v>116</v>
      </c>
      <c r="L912" s="158">
        <f t="shared" si="277"/>
        <v>116</v>
      </c>
      <c r="M912" s="159">
        <f t="shared" si="267"/>
        <v>1.008245837</v>
      </c>
      <c r="N912" s="159">
        <f t="shared" ca="1" si="268"/>
        <v>1.0331037649999999</v>
      </c>
      <c r="O912" s="158">
        <f t="shared" si="278"/>
        <v>0</v>
      </c>
      <c r="P912" s="155">
        <f t="shared" ca="1" si="269"/>
        <v>27934.28105759</v>
      </c>
      <c r="Q912" s="160">
        <f t="shared" si="270"/>
        <v>0</v>
      </c>
      <c r="R912" s="155">
        <f t="shared" si="271"/>
        <v>0</v>
      </c>
      <c r="S912" s="161" t="str">
        <f t="shared" si="279"/>
        <v>A+J=</v>
      </c>
      <c r="T912" s="156">
        <f t="shared" si="280"/>
        <v>44543</v>
      </c>
      <c r="U912" s="3"/>
      <c r="V912" s="3"/>
      <c r="W912" s="3"/>
      <c r="X912" s="47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ht="12.75" x14ac:dyDescent="0.2">
      <c r="A913" s="151">
        <f t="shared" si="272"/>
        <v>44530</v>
      </c>
      <c r="B913" s="152">
        <f t="shared" ca="1" si="281"/>
        <v>872091.06956352002</v>
      </c>
      <c r="C913" s="153">
        <f t="shared" si="273"/>
        <v>843840</v>
      </c>
      <c r="D913" s="154">
        <f ca="1">IF(A913&lt;$B$1,VLOOKUP(A913,[1]DI!$A$4:$B$15000,2,FALSE),0)</f>
        <v>7.6499999999999999E-2</v>
      </c>
      <c r="E913" s="155">
        <f t="shared" ca="1" si="282"/>
        <v>1.0002925600000001</v>
      </c>
      <c r="F913" s="155">
        <f ca="1">(TRUNC(PRODUCT($E$12:$E912),16))</f>
        <v>1.0973033625222799</v>
      </c>
      <c r="G913" s="155">
        <f t="shared" ca="1" si="283"/>
        <v>1.07058748618444</v>
      </c>
      <c r="H913" s="155">
        <f t="shared" ca="1" si="284"/>
        <v>1.0249544100000001</v>
      </c>
      <c r="I913" s="154">
        <f t="shared" si="274"/>
        <v>1.7999999999999999E-2</v>
      </c>
      <c r="J913" s="156">
        <f t="shared" si="275"/>
        <v>44361</v>
      </c>
      <c r="K913" s="157">
        <f t="shared" si="276"/>
        <v>117</v>
      </c>
      <c r="L913" s="158">
        <f t="shared" si="277"/>
        <v>117</v>
      </c>
      <c r="M913" s="159">
        <f t="shared" si="267"/>
        <v>1.0083172170000001</v>
      </c>
      <c r="N913" s="159">
        <f t="shared" ca="1" si="268"/>
        <v>1.0334791780000001</v>
      </c>
      <c r="O913" s="158">
        <f t="shared" si="278"/>
        <v>0</v>
      </c>
      <c r="P913" s="155">
        <f t="shared" ca="1" si="269"/>
        <v>28251.069563519999</v>
      </c>
      <c r="Q913" s="160">
        <f t="shared" si="270"/>
        <v>0</v>
      </c>
      <c r="R913" s="155">
        <f t="shared" si="271"/>
        <v>0</v>
      </c>
      <c r="S913" s="161" t="str">
        <f t="shared" si="279"/>
        <v>A+J=</v>
      </c>
      <c r="T913" s="156">
        <f t="shared" si="280"/>
        <v>44543</v>
      </c>
      <c r="U913" s="3"/>
      <c r="V913" s="3"/>
      <c r="W913" s="3"/>
      <c r="X913" s="47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ht="12.75" x14ac:dyDescent="0.2">
      <c r="A914" s="151">
        <f t="shared" si="272"/>
        <v>44531</v>
      </c>
      <c r="B914" s="152">
        <f t="shared" ca="1" si="281"/>
        <v>872407.96608096</v>
      </c>
      <c r="C914" s="153">
        <f t="shared" si="273"/>
        <v>843840</v>
      </c>
      <c r="D914" s="154">
        <f ca="1">IF(A914&lt;$B$1,VLOOKUP(A914,[1]DI!$A$4:$B$15000,2,FALSE),0)</f>
        <v>7.6499999999999999E-2</v>
      </c>
      <c r="E914" s="155">
        <f t="shared" ca="1" si="282"/>
        <v>1.0002925600000001</v>
      </c>
      <c r="F914" s="155">
        <f ca="1">(TRUNC(PRODUCT($E$12:$E913),16))</f>
        <v>1.0976243895940201</v>
      </c>
      <c r="G914" s="155">
        <f t="shared" ca="1" si="283"/>
        <v>1.07058748618444</v>
      </c>
      <c r="H914" s="155">
        <f t="shared" ca="1" si="284"/>
        <v>1.02525427</v>
      </c>
      <c r="I914" s="154">
        <f t="shared" si="274"/>
        <v>1.7999999999999999E-2</v>
      </c>
      <c r="J914" s="156">
        <f t="shared" si="275"/>
        <v>44361</v>
      </c>
      <c r="K914" s="157">
        <f t="shared" si="276"/>
        <v>118</v>
      </c>
      <c r="L914" s="158">
        <f t="shared" si="277"/>
        <v>118</v>
      </c>
      <c r="M914" s="159">
        <f t="shared" si="267"/>
        <v>1.0083886010000001</v>
      </c>
      <c r="N914" s="159">
        <f t="shared" ca="1" si="268"/>
        <v>1.033854719</v>
      </c>
      <c r="O914" s="158">
        <f t="shared" si="278"/>
        <v>0</v>
      </c>
      <c r="P914" s="155">
        <f t="shared" ca="1" si="269"/>
        <v>28567.966080959999</v>
      </c>
      <c r="Q914" s="160">
        <f t="shared" si="270"/>
        <v>0</v>
      </c>
      <c r="R914" s="155">
        <f t="shared" si="271"/>
        <v>0</v>
      </c>
      <c r="S914" s="161" t="str">
        <f t="shared" si="279"/>
        <v>A+J=</v>
      </c>
      <c r="T914" s="156">
        <f t="shared" si="280"/>
        <v>44543</v>
      </c>
      <c r="U914" s="3"/>
      <c r="V914" s="3"/>
      <c r="W914" s="3"/>
      <c r="X914" s="47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ht="12.75" x14ac:dyDescent="0.2">
      <c r="A915" s="151">
        <f t="shared" si="272"/>
        <v>44532</v>
      </c>
      <c r="B915" s="152">
        <f t="shared" ca="1" si="281"/>
        <v>872724.97989215003</v>
      </c>
      <c r="C915" s="153">
        <f t="shared" si="273"/>
        <v>843840</v>
      </c>
      <c r="D915" s="154">
        <f ca="1">IF(A915&lt;$B$1,VLOOKUP(A915,[1]DI!$A$4:$B$15000,2,FALSE),0)</f>
        <v>7.6499999999999999E-2</v>
      </c>
      <c r="E915" s="155">
        <f t="shared" ca="1" si="282"/>
        <v>1.0002925600000001</v>
      </c>
      <c r="F915" s="155">
        <f ca="1">(TRUNC(PRODUCT($E$12:$E914),16))</f>
        <v>1.0979455105854401</v>
      </c>
      <c r="G915" s="155">
        <f t="shared" ca="1" si="283"/>
        <v>1.07058748618444</v>
      </c>
      <c r="H915" s="155">
        <f t="shared" ca="1" si="284"/>
        <v>1.0255542200000001</v>
      </c>
      <c r="I915" s="154">
        <f t="shared" si="274"/>
        <v>1.7999999999999999E-2</v>
      </c>
      <c r="J915" s="156">
        <f t="shared" si="275"/>
        <v>44361</v>
      </c>
      <c r="K915" s="157">
        <f t="shared" si="276"/>
        <v>119</v>
      </c>
      <c r="L915" s="158">
        <f t="shared" si="277"/>
        <v>119</v>
      </c>
      <c r="M915" s="159">
        <f t="shared" si="267"/>
        <v>1.0084599910000001</v>
      </c>
      <c r="N915" s="159">
        <f t="shared" ca="1" si="268"/>
        <v>1.0342303989999999</v>
      </c>
      <c r="O915" s="158">
        <f t="shared" si="278"/>
        <v>0</v>
      </c>
      <c r="P915" s="155">
        <f t="shared" ca="1" si="269"/>
        <v>28884.979892150001</v>
      </c>
      <c r="Q915" s="160">
        <f t="shared" si="270"/>
        <v>0</v>
      </c>
      <c r="R915" s="155">
        <f t="shared" si="271"/>
        <v>0</v>
      </c>
      <c r="S915" s="161" t="str">
        <f t="shared" si="279"/>
        <v>A+J=</v>
      </c>
      <c r="T915" s="156">
        <f t="shared" si="280"/>
        <v>44543</v>
      </c>
      <c r="U915" s="3"/>
      <c r="V915" s="3"/>
      <c r="W915" s="3"/>
      <c r="X915" s="47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ht="12.75" x14ac:dyDescent="0.2">
      <c r="A916" s="151">
        <f t="shared" si="272"/>
        <v>44533</v>
      </c>
      <c r="B916" s="152">
        <f t="shared" ca="1" si="281"/>
        <v>873042.10340255999</v>
      </c>
      <c r="C916" s="153">
        <f t="shared" si="273"/>
        <v>843840</v>
      </c>
      <c r="D916" s="154">
        <f ca="1">IF(A916&lt;$B$1,VLOOKUP(A916,[1]DI!$A$4:$B$15000,2,FALSE),0)</f>
        <v>7.6499999999999999E-2</v>
      </c>
      <c r="E916" s="155">
        <f t="shared" ca="1" si="282"/>
        <v>1.0002925600000001</v>
      </c>
      <c r="F916" s="155">
        <f ca="1">(TRUNC(PRODUCT($E$12:$E915),16))</f>
        <v>1.0982667255240099</v>
      </c>
      <c r="G916" s="155">
        <f t="shared" ca="1" si="283"/>
        <v>1.07058748618444</v>
      </c>
      <c r="H916" s="155">
        <f t="shared" ca="1" si="284"/>
        <v>1.0258542500000001</v>
      </c>
      <c r="I916" s="154">
        <f t="shared" si="274"/>
        <v>1.7999999999999999E-2</v>
      </c>
      <c r="J916" s="156">
        <f t="shared" si="275"/>
        <v>44361</v>
      </c>
      <c r="K916" s="157">
        <f t="shared" si="276"/>
        <v>120</v>
      </c>
      <c r="L916" s="158">
        <f t="shared" si="277"/>
        <v>120</v>
      </c>
      <c r="M916" s="159">
        <f t="shared" si="267"/>
        <v>1.008531386</v>
      </c>
      <c r="N916" s="159">
        <f t="shared" ca="1" si="268"/>
        <v>1.0346062090000001</v>
      </c>
      <c r="O916" s="158">
        <f t="shared" si="278"/>
        <v>0</v>
      </c>
      <c r="P916" s="155">
        <f t="shared" ca="1" si="269"/>
        <v>29202.103402559998</v>
      </c>
      <c r="Q916" s="160">
        <f t="shared" si="270"/>
        <v>0</v>
      </c>
      <c r="R916" s="155">
        <f t="shared" si="271"/>
        <v>0</v>
      </c>
      <c r="S916" s="161" t="str">
        <f t="shared" si="279"/>
        <v>A+J=</v>
      </c>
      <c r="T916" s="156">
        <f t="shared" si="280"/>
        <v>44543</v>
      </c>
      <c r="U916" s="3"/>
      <c r="V916" s="3"/>
      <c r="W916" s="3"/>
      <c r="X916" s="47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ht="12.75" x14ac:dyDescent="0.2">
      <c r="A917" s="151">
        <f t="shared" si="272"/>
        <v>44534</v>
      </c>
      <c r="B917" s="152">
        <f t="shared" ca="1" si="281"/>
        <v>873359.35180127004</v>
      </c>
      <c r="C917" s="153">
        <f t="shared" si="273"/>
        <v>843840</v>
      </c>
      <c r="D917" s="154">
        <f ca="1">IF(A917&lt;$B$1,VLOOKUP(A917,[1]DI!$A$4:$B$15000,2,FALSE),0)</f>
        <v>0</v>
      </c>
      <c r="E917" s="155">
        <f t="shared" ca="1" si="282"/>
        <v>1</v>
      </c>
      <c r="F917" s="155">
        <f ca="1">(TRUNC(PRODUCT($E$12:$E916),16))</f>
        <v>1.0985880344372301</v>
      </c>
      <c r="G917" s="155">
        <f t="shared" ca="1" si="283"/>
        <v>1.07058748618444</v>
      </c>
      <c r="H917" s="155">
        <f t="shared" ca="1" si="284"/>
        <v>1.0261543799999999</v>
      </c>
      <c r="I917" s="154">
        <f t="shared" si="274"/>
        <v>1.7999999999999999E-2</v>
      </c>
      <c r="J917" s="156">
        <f t="shared" si="275"/>
        <v>44361</v>
      </c>
      <c r="K917" s="157">
        <f t="shared" si="276"/>
        <v>120</v>
      </c>
      <c r="L917" s="158">
        <f t="shared" si="277"/>
        <v>121</v>
      </c>
      <c r="M917" s="159">
        <f t="shared" si="267"/>
        <v>1.008602786</v>
      </c>
      <c r="N917" s="159">
        <f t="shared" ca="1" si="268"/>
        <v>1.0349821669999999</v>
      </c>
      <c r="O917" s="158">
        <f t="shared" si="278"/>
        <v>0</v>
      </c>
      <c r="P917" s="155">
        <f t="shared" ca="1" si="269"/>
        <v>29519.351801270001</v>
      </c>
      <c r="Q917" s="160">
        <f t="shared" si="270"/>
        <v>0</v>
      </c>
      <c r="R917" s="155">
        <f t="shared" si="271"/>
        <v>0</v>
      </c>
      <c r="S917" s="161" t="str">
        <f t="shared" si="279"/>
        <v>A+J=</v>
      </c>
      <c r="T917" s="156">
        <f t="shared" si="280"/>
        <v>44543</v>
      </c>
      <c r="U917" s="3"/>
      <c r="V917" s="3"/>
      <c r="W917" s="3"/>
      <c r="X917" s="47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ht="12.75" x14ac:dyDescent="0.2">
      <c r="A918" s="151">
        <f t="shared" si="272"/>
        <v>44535</v>
      </c>
      <c r="B918" s="152">
        <f t="shared" ca="1" si="281"/>
        <v>873359.35180127004</v>
      </c>
      <c r="C918" s="153">
        <f t="shared" si="273"/>
        <v>843840</v>
      </c>
      <c r="D918" s="154">
        <f ca="1">IF(A918&lt;$B$1,VLOOKUP(A918,[1]DI!$A$4:$B$15000,2,FALSE),0)</f>
        <v>0</v>
      </c>
      <c r="E918" s="155">
        <f t="shared" ca="1" si="282"/>
        <v>1</v>
      </c>
      <c r="F918" s="155">
        <f ca="1">(TRUNC(PRODUCT($E$12:$E917),16))</f>
        <v>1.0985880344372301</v>
      </c>
      <c r="G918" s="155">
        <f t="shared" ca="1" si="283"/>
        <v>1.07058748618444</v>
      </c>
      <c r="H918" s="155">
        <f t="shared" ca="1" si="284"/>
        <v>1.0261543799999999</v>
      </c>
      <c r="I918" s="154">
        <f t="shared" si="274"/>
        <v>1.7999999999999999E-2</v>
      </c>
      <c r="J918" s="156">
        <f t="shared" si="275"/>
        <v>44361</v>
      </c>
      <c r="K918" s="157">
        <f t="shared" si="276"/>
        <v>120</v>
      </c>
      <c r="L918" s="158">
        <f t="shared" si="277"/>
        <v>121</v>
      </c>
      <c r="M918" s="159">
        <f t="shared" si="267"/>
        <v>1.008602786</v>
      </c>
      <c r="N918" s="159">
        <f t="shared" ca="1" si="268"/>
        <v>1.0349821669999999</v>
      </c>
      <c r="O918" s="158">
        <f t="shared" si="278"/>
        <v>0</v>
      </c>
      <c r="P918" s="155">
        <f t="shared" ca="1" si="269"/>
        <v>29519.351801270001</v>
      </c>
      <c r="Q918" s="160">
        <f t="shared" si="270"/>
        <v>0</v>
      </c>
      <c r="R918" s="155">
        <f t="shared" si="271"/>
        <v>0</v>
      </c>
      <c r="S918" s="161" t="str">
        <f t="shared" si="279"/>
        <v>A+J=</v>
      </c>
      <c r="T918" s="156">
        <f t="shared" si="280"/>
        <v>44543</v>
      </c>
      <c r="U918" s="3"/>
      <c r="V918" s="3"/>
      <c r="W918" s="3"/>
      <c r="X918" s="47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ht="12.75" x14ac:dyDescent="0.2">
      <c r="A919" s="151">
        <f t="shared" si="272"/>
        <v>44536</v>
      </c>
      <c r="B919" s="152">
        <f t="shared" ca="1" si="281"/>
        <v>873359.35180127004</v>
      </c>
      <c r="C919" s="153">
        <f t="shared" si="273"/>
        <v>843840</v>
      </c>
      <c r="D919" s="154">
        <f ca="1">IF(A919&lt;$B$1,VLOOKUP(A919,[1]DI!$A$4:$B$15000,2,FALSE),0)</f>
        <v>7.6499999999999999E-2</v>
      </c>
      <c r="E919" s="155">
        <f t="shared" ca="1" si="282"/>
        <v>1.0002925600000001</v>
      </c>
      <c r="F919" s="155">
        <f ca="1">(TRUNC(PRODUCT($E$12:$E918),16))</f>
        <v>1.0985880344372301</v>
      </c>
      <c r="G919" s="155">
        <f t="shared" ca="1" si="283"/>
        <v>1.07058748618444</v>
      </c>
      <c r="H919" s="155">
        <f t="shared" ca="1" si="284"/>
        <v>1.0261543799999999</v>
      </c>
      <c r="I919" s="154">
        <f t="shared" si="274"/>
        <v>1.7999999999999999E-2</v>
      </c>
      <c r="J919" s="156">
        <f t="shared" si="275"/>
        <v>44361</v>
      </c>
      <c r="K919" s="157">
        <f t="shared" si="276"/>
        <v>121</v>
      </c>
      <c r="L919" s="158">
        <f t="shared" si="277"/>
        <v>121</v>
      </c>
      <c r="M919" s="159">
        <f t="shared" si="267"/>
        <v>1.008602786</v>
      </c>
      <c r="N919" s="159">
        <f t="shared" ca="1" si="268"/>
        <v>1.0349821669999999</v>
      </c>
      <c r="O919" s="158">
        <f t="shared" si="278"/>
        <v>0</v>
      </c>
      <c r="P919" s="155">
        <f t="shared" ca="1" si="269"/>
        <v>29519.351801270001</v>
      </c>
      <c r="Q919" s="160">
        <f t="shared" si="270"/>
        <v>0</v>
      </c>
      <c r="R919" s="155">
        <f t="shared" si="271"/>
        <v>0</v>
      </c>
      <c r="S919" s="161" t="str">
        <f t="shared" si="279"/>
        <v>A+J=</v>
      </c>
      <c r="T919" s="156">
        <f t="shared" si="280"/>
        <v>44543</v>
      </c>
      <c r="U919" s="3"/>
      <c r="V919" s="3"/>
      <c r="W919" s="3"/>
      <c r="X919" s="47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ht="12.75" x14ac:dyDescent="0.2">
      <c r="A920" s="151">
        <f t="shared" si="272"/>
        <v>44537</v>
      </c>
      <c r="B920" s="152">
        <f t="shared" ca="1" si="281"/>
        <v>873676.70736768004</v>
      </c>
      <c r="C920" s="153">
        <f t="shared" si="273"/>
        <v>843840</v>
      </c>
      <c r="D920" s="154">
        <f ca="1">IF(A920&lt;$B$1,VLOOKUP(A920,[1]DI!$A$4:$B$15000,2,FALSE),0)</f>
        <v>7.6499999999999999E-2</v>
      </c>
      <c r="E920" s="155">
        <f t="shared" ca="1" si="282"/>
        <v>1.0002925600000001</v>
      </c>
      <c r="F920" s="155">
        <f ca="1">(TRUNC(PRODUCT($E$12:$E919),16))</f>
        <v>1.0989094373525901</v>
      </c>
      <c r="G920" s="155">
        <f t="shared" ca="1" si="283"/>
        <v>1.07058748618444</v>
      </c>
      <c r="H920" s="155">
        <f t="shared" ca="1" si="284"/>
        <v>1.0264545899999999</v>
      </c>
      <c r="I920" s="154">
        <f t="shared" si="274"/>
        <v>1.7999999999999999E-2</v>
      </c>
      <c r="J920" s="156">
        <f t="shared" si="275"/>
        <v>44361</v>
      </c>
      <c r="K920" s="157">
        <f t="shared" si="276"/>
        <v>122</v>
      </c>
      <c r="L920" s="158">
        <f t="shared" si="277"/>
        <v>122</v>
      </c>
      <c r="M920" s="159">
        <f t="shared" si="267"/>
        <v>1.00867419</v>
      </c>
      <c r="N920" s="159">
        <f t="shared" ca="1" si="268"/>
        <v>1.035358252</v>
      </c>
      <c r="O920" s="158">
        <f t="shared" si="278"/>
        <v>0</v>
      </c>
      <c r="P920" s="155">
        <f t="shared" ca="1" si="269"/>
        <v>29836.707367679999</v>
      </c>
      <c r="Q920" s="160">
        <f t="shared" si="270"/>
        <v>0</v>
      </c>
      <c r="R920" s="155">
        <f t="shared" si="271"/>
        <v>0</v>
      </c>
      <c r="S920" s="161" t="str">
        <f t="shared" si="279"/>
        <v>A+J=</v>
      </c>
      <c r="T920" s="156">
        <f t="shared" si="280"/>
        <v>44543</v>
      </c>
      <c r="U920" s="3"/>
      <c r="V920" s="3"/>
      <c r="W920" s="3"/>
      <c r="X920" s="47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ht="12.75" x14ac:dyDescent="0.2">
      <c r="A921" s="151">
        <f t="shared" si="272"/>
        <v>44538</v>
      </c>
      <c r="B921" s="152">
        <f t="shared" ca="1" si="281"/>
        <v>873994.18191551999</v>
      </c>
      <c r="C921" s="153">
        <f t="shared" si="273"/>
        <v>843840</v>
      </c>
      <c r="D921" s="154">
        <f ca="1">IF(A921&lt;$B$1,VLOOKUP(A921,[1]DI!$A$4:$B$15000,2,FALSE),0)</f>
        <v>7.6499999999999999E-2</v>
      </c>
      <c r="E921" s="155">
        <f t="shared" ca="1" si="282"/>
        <v>1.0002925600000001</v>
      </c>
      <c r="F921" s="155">
        <f ca="1">(TRUNC(PRODUCT($E$12:$E920),16))</f>
        <v>1.0992309342975799</v>
      </c>
      <c r="G921" s="155">
        <f t="shared" ca="1" si="283"/>
        <v>1.07058748618444</v>
      </c>
      <c r="H921" s="155">
        <f t="shared" ca="1" si="284"/>
        <v>1.0267548900000001</v>
      </c>
      <c r="I921" s="154">
        <f t="shared" si="274"/>
        <v>1.7999999999999999E-2</v>
      </c>
      <c r="J921" s="156">
        <f t="shared" si="275"/>
        <v>44361</v>
      </c>
      <c r="K921" s="157">
        <f t="shared" si="276"/>
        <v>123</v>
      </c>
      <c r="L921" s="158">
        <f t="shared" si="277"/>
        <v>123</v>
      </c>
      <c r="M921" s="159">
        <f t="shared" si="267"/>
        <v>1.0087455999999999</v>
      </c>
      <c r="N921" s="159">
        <f t="shared" ca="1" si="268"/>
        <v>1.035734478</v>
      </c>
      <c r="O921" s="158">
        <f t="shared" si="278"/>
        <v>0</v>
      </c>
      <c r="P921" s="155">
        <f t="shared" ca="1" si="269"/>
        <v>30154.181915519999</v>
      </c>
      <c r="Q921" s="160">
        <f t="shared" si="270"/>
        <v>0</v>
      </c>
      <c r="R921" s="155">
        <f t="shared" si="271"/>
        <v>0</v>
      </c>
      <c r="S921" s="161" t="str">
        <f t="shared" si="279"/>
        <v>A+J=</v>
      </c>
      <c r="T921" s="156">
        <f t="shared" si="280"/>
        <v>44543</v>
      </c>
      <c r="U921" s="3"/>
      <c r="V921" s="3"/>
      <c r="W921" s="3"/>
      <c r="X921" s="47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ht="12.75" x14ac:dyDescent="0.2">
      <c r="A922" s="151">
        <f t="shared" si="272"/>
        <v>44539</v>
      </c>
      <c r="B922" s="152">
        <f t="shared" ca="1" si="281"/>
        <v>874311.77291327994</v>
      </c>
      <c r="C922" s="153">
        <f t="shared" si="273"/>
        <v>843840</v>
      </c>
      <c r="D922" s="154">
        <f ca="1">IF(A922&lt;$B$1,VLOOKUP(A922,[1]DI!$A$4:$B$15000,2,FALSE),0)</f>
        <v>9.1499999999999998E-2</v>
      </c>
      <c r="E922" s="155">
        <f t="shared" ca="1" si="282"/>
        <v>1.00034749</v>
      </c>
      <c r="F922" s="155">
        <f ca="1">(TRUNC(PRODUCT($E$12:$E921),16))</f>
        <v>1.09955252529972</v>
      </c>
      <c r="G922" s="155">
        <f t="shared" ca="1" si="283"/>
        <v>1.07058748618444</v>
      </c>
      <c r="H922" s="155">
        <f t="shared" ca="1" si="284"/>
        <v>1.0270552799999999</v>
      </c>
      <c r="I922" s="154">
        <f t="shared" si="274"/>
        <v>1.7999999999999999E-2</v>
      </c>
      <c r="J922" s="156">
        <f t="shared" si="275"/>
        <v>44361</v>
      </c>
      <c r="K922" s="157">
        <f t="shared" si="276"/>
        <v>124</v>
      </c>
      <c r="L922" s="158">
        <f t="shared" si="277"/>
        <v>124</v>
      </c>
      <c r="M922" s="159">
        <f t="shared" si="267"/>
        <v>1.008817015</v>
      </c>
      <c r="N922" s="159">
        <f t="shared" ca="1" si="268"/>
        <v>1.036110842</v>
      </c>
      <c r="O922" s="158">
        <f t="shared" si="278"/>
        <v>0</v>
      </c>
      <c r="P922" s="155">
        <f t="shared" ca="1" si="269"/>
        <v>30471.772913280001</v>
      </c>
      <c r="Q922" s="160">
        <f t="shared" si="270"/>
        <v>0</v>
      </c>
      <c r="R922" s="155">
        <f t="shared" si="271"/>
        <v>0</v>
      </c>
      <c r="S922" s="161" t="str">
        <f t="shared" si="279"/>
        <v>A+J=</v>
      </c>
      <c r="T922" s="156">
        <f t="shared" si="280"/>
        <v>44543</v>
      </c>
      <c r="U922" s="3"/>
      <c r="V922" s="3"/>
      <c r="W922" s="3"/>
      <c r="X922" s="47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ht="12.75" x14ac:dyDescent="0.2">
      <c r="A923" s="151">
        <f t="shared" si="272"/>
        <v>44540</v>
      </c>
      <c r="B923" s="152">
        <f t="shared" ca="1" si="281"/>
        <v>874677.50498304004</v>
      </c>
      <c r="C923" s="153">
        <f t="shared" si="273"/>
        <v>843840</v>
      </c>
      <c r="D923" s="154">
        <f ca="1">IF(A923&lt;$B$1,VLOOKUP(A923,[1]DI!$A$4:$B$15000,2,FALSE),0)</f>
        <v>9.1499999999999998E-2</v>
      </c>
      <c r="E923" s="155">
        <f t="shared" ca="1" si="282"/>
        <v>1.00034749</v>
      </c>
      <c r="F923" s="155">
        <f ca="1">(TRUNC(PRODUCT($E$12:$E922),16))</f>
        <v>1.0999346088067301</v>
      </c>
      <c r="G923" s="155">
        <f t="shared" ca="1" si="283"/>
        <v>1.07058748618444</v>
      </c>
      <c r="H923" s="155">
        <f t="shared" ca="1" si="284"/>
        <v>1.0274121700000001</v>
      </c>
      <c r="I923" s="154">
        <f t="shared" si="274"/>
        <v>1.7999999999999999E-2</v>
      </c>
      <c r="J923" s="156">
        <f t="shared" si="275"/>
        <v>44361</v>
      </c>
      <c r="K923" s="157">
        <f t="shared" si="276"/>
        <v>125</v>
      </c>
      <c r="L923" s="158">
        <f t="shared" si="277"/>
        <v>125</v>
      </c>
      <c r="M923" s="159">
        <f t="shared" si="267"/>
        <v>1.008888435</v>
      </c>
      <c r="N923" s="159">
        <f t="shared" ca="1" si="268"/>
        <v>1.036544256</v>
      </c>
      <c r="O923" s="158">
        <f t="shared" si="278"/>
        <v>0</v>
      </c>
      <c r="P923" s="155">
        <f t="shared" ca="1" si="269"/>
        <v>30837.504983039998</v>
      </c>
      <c r="Q923" s="160">
        <f t="shared" si="270"/>
        <v>0</v>
      </c>
      <c r="R923" s="155">
        <f t="shared" si="271"/>
        <v>0</v>
      </c>
      <c r="S923" s="161" t="str">
        <f t="shared" si="279"/>
        <v>A+J=</v>
      </c>
      <c r="T923" s="156">
        <f t="shared" si="280"/>
        <v>44543</v>
      </c>
      <c r="U923" s="3"/>
      <c r="V923" s="3"/>
      <c r="W923" s="3"/>
      <c r="X923" s="47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ht="12.75" x14ac:dyDescent="0.2">
      <c r="A924" s="151">
        <f t="shared" si="272"/>
        <v>44541</v>
      </c>
      <c r="B924" s="152">
        <f t="shared" ca="1" si="281"/>
        <v>875043.38725631998</v>
      </c>
      <c r="C924" s="153">
        <f t="shared" si="273"/>
        <v>843840</v>
      </c>
      <c r="D924" s="154">
        <f ca="1">IF(A924&lt;$B$1,VLOOKUP(A924,[1]DI!$A$4:$B$15000,2,FALSE),0)</f>
        <v>0</v>
      </c>
      <c r="E924" s="155">
        <f t="shared" ca="1" si="282"/>
        <v>1</v>
      </c>
      <c r="F924" s="155">
        <f ca="1">(TRUNC(PRODUCT($E$12:$E923),16))</f>
        <v>1.1003168250839499</v>
      </c>
      <c r="G924" s="155">
        <f t="shared" ca="1" si="283"/>
        <v>1.07058748618444</v>
      </c>
      <c r="H924" s="155">
        <f t="shared" ca="1" si="284"/>
        <v>1.0277691799999999</v>
      </c>
      <c r="I924" s="154">
        <f t="shared" si="274"/>
        <v>1.7999999999999999E-2</v>
      </c>
      <c r="J924" s="156">
        <f t="shared" si="275"/>
        <v>44361</v>
      </c>
      <c r="K924" s="157">
        <f t="shared" si="276"/>
        <v>125</v>
      </c>
      <c r="L924" s="158">
        <f t="shared" si="277"/>
        <v>126</v>
      </c>
      <c r="M924" s="159">
        <f t="shared" si="267"/>
        <v>1.00895986</v>
      </c>
      <c r="N924" s="159">
        <f t="shared" ca="1" si="268"/>
        <v>1.036977848</v>
      </c>
      <c r="O924" s="158">
        <f t="shared" si="278"/>
        <v>0</v>
      </c>
      <c r="P924" s="155">
        <f t="shared" ca="1" si="269"/>
        <v>31203.387256319998</v>
      </c>
      <c r="Q924" s="160">
        <f t="shared" si="270"/>
        <v>0</v>
      </c>
      <c r="R924" s="155">
        <f t="shared" si="271"/>
        <v>0</v>
      </c>
      <c r="S924" s="161" t="str">
        <f t="shared" si="279"/>
        <v>A+J=</v>
      </c>
      <c r="T924" s="156">
        <f t="shared" si="280"/>
        <v>44543</v>
      </c>
      <c r="U924" s="35"/>
      <c r="V924" s="35"/>
      <c r="W924" s="35"/>
      <c r="X924" s="46"/>
      <c r="Y924" s="35"/>
      <c r="Z924" s="38"/>
      <c r="AA924" s="35"/>
      <c r="AB924" s="35"/>
      <c r="AC924" s="35"/>
      <c r="AD924" s="35"/>
      <c r="AE924" s="35"/>
      <c r="AF924" s="36"/>
      <c r="AG924" s="35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</row>
    <row r="925" spans="1:148" ht="12.75" x14ac:dyDescent="0.2">
      <c r="A925" s="151">
        <f t="shared" si="272"/>
        <v>44542</v>
      </c>
      <c r="B925" s="152">
        <f t="shared" ca="1" si="281"/>
        <v>875043.38725631998</v>
      </c>
      <c r="C925" s="153">
        <f t="shared" si="273"/>
        <v>843840</v>
      </c>
      <c r="D925" s="154">
        <f ca="1">IF(A925&lt;$B$1,VLOOKUP(A925,[1]DI!$A$4:$B$15000,2,FALSE),0)</f>
        <v>0</v>
      </c>
      <c r="E925" s="155">
        <f t="shared" ca="1" si="282"/>
        <v>1</v>
      </c>
      <c r="F925" s="155">
        <f ca="1">(TRUNC(PRODUCT($E$12:$E924),16))</f>
        <v>1.1003168250839499</v>
      </c>
      <c r="G925" s="155">
        <f t="shared" ca="1" si="283"/>
        <v>1.07058748618444</v>
      </c>
      <c r="H925" s="155">
        <f t="shared" ca="1" si="284"/>
        <v>1.0277691799999999</v>
      </c>
      <c r="I925" s="154">
        <f t="shared" si="274"/>
        <v>1.7999999999999999E-2</v>
      </c>
      <c r="J925" s="156">
        <f t="shared" si="275"/>
        <v>44361</v>
      </c>
      <c r="K925" s="157">
        <f t="shared" si="276"/>
        <v>125</v>
      </c>
      <c r="L925" s="158">
        <f t="shared" si="277"/>
        <v>126</v>
      </c>
      <c r="M925" s="159">
        <f t="shared" si="267"/>
        <v>1.00895986</v>
      </c>
      <c r="N925" s="159">
        <f t="shared" ca="1" si="268"/>
        <v>1.036977848</v>
      </c>
      <c r="O925" s="158">
        <f t="shared" si="278"/>
        <v>0</v>
      </c>
      <c r="P925" s="155">
        <f t="shared" ca="1" si="269"/>
        <v>31203.387256319998</v>
      </c>
      <c r="Q925" s="160">
        <f t="shared" si="270"/>
        <v>0</v>
      </c>
      <c r="R925" s="155">
        <f t="shared" si="271"/>
        <v>0</v>
      </c>
      <c r="S925" s="161" t="str">
        <f t="shared" si="279"/>
        <v>A+J=</v>
      </c>
      <c r="T925" s="156">
        <f t="shared" si="280"/>
        <v>44543</v>
      </c>
      <c r="U925" s="3"/>
      <c r="V925" s="3"/>
      <c r="W925" s="3"/>
      <c r="X925" s="47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ht="12.75" x14ac:dyDescent="0.2">
      <c r="A926" s="151">
        <f t="shared" si="272"/>
        <v>44543</v>
      </c>
      <c r="B926" s="152">
        <f t="shared" ca="1" si="281"/>
        <v>875043.38725631998</v>
      </c>
      <c r="C926" s="153">
        <f t="shared" si="273"/>
        <v>843840</v>
      </c>
      <c r="D926" s="154">
        <f ca="1">IF(A926&lt;$B$1,VLOOKUP(A926,[1]DI!$A$4:$B$15000,2,FALSE),0)</f>
        <v>9.1499999999999998E-2</v>
      </c>
      <c r="E926" s="155">
        <f t="shared" ca="1" si="282"/>
        <v>1.00034749</v>
      </c>
      <c r="F926" s="155">
        <f ca="1">(TRUNC(PRODUCT($E$12:$E925),16))</f>
        <v>1.1003168250839499</v>
      </c>
      <c r="G926" s="155">
        <f t="shared" ca="1" si="283"/>
        <v>1.07058748618444</v>
      </c>
      <c r="H926" s="155">
        <f t="shared" ca="1" si="284"/>
        <v>1.0277691799999999</v>
      </c>
      <c r="I926" s="154">
        <f t="shared" si="274"/>
        <v>1.7999999999999999E-2</v>
      </c>
      <c r="J926" s="156">
        <f t="shared" si="275"/>
        <v>44361</v>
      </c>
      <c r="K926" s="157">
        <f t="shared" si="276"/>
        <v>126</v>
      </c>
      <c r="L926" s="158">
        <f t="shared" si="277"/>
        <v>126</v>
      </c>
      <c r="M926" s="159">
        <f t="shared" si="267"/>
        <v>1.00895986</v>
      </c>
      <c r="N926" s="159">
        <f t="shared" ca="1" si="268"/>
        <v>1.036977848</v>
      </c>
      <c r="O926" s="158">
        <f t="shared" si="278"/>
        <v>5</v>
      </c>
      <c r="P926" s="155">
        <f t="shared" ca="1" si="269"/>
        <v>31203.387256319998</v>
      </c>
      <c r="Q926" s="160">
        <f t="shared" si="270"/>
        <v>6.1080000000000002E-2</v>
      </c>
      <c r="R926" s="155">
        <f t="shared" si="271"/>
        <v>61080</v>
      </c>
      <c r="S926" s="161" t="str">
        <f t="shared" si="279"/>
        <v>A+J=</v>
      </c>
      <c r="T926" s="156">
        <f t="shared" si="280"/>
        <v>44543</v>
      </c>
      <c r="U926" s="35"/>
      <c r="V926" s="35"/>
      <c r="W926" s="35"/>
      <c r="X926" s="46"/>
      <c r="Y926" s="35"/>
      <c r="Z926" s="38"/>
      <c r="AA926" s="35"/>
      <c r="AB926" s="35"/>
      <c r="AC926" s="35"/>
      <c r="AD926" s="35"/>
      <c r="AE926" s="35"/>
      <c r="AF926" s="36"/>
      <c r="AG926" s="35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</row>
    <row r="927" spans="1:148" ht="12.75" x14ac:dyDescent="0.2">
      <c r="A927" s="151">
        <f t="shared" si="272"/>
        <v>44544</v>
      </c>
      <c r="B927" s="152">
        <f t="shared" ca="1" si="281"/>
        <v>783087.43711835996</v>
      </c>
      <c r="C927" s="153">
        <f t="shared" si="273"/>
        <v>782760</v>
      </c>
      <c r="D927" s="154">
        <f ca="1">IF(A927&lt;$B$1,VLOOKUP(A927,[1]DI!$A$4:$B$15000,2,FALSE),0)</f>
        <v>9.1499999999999998E-2</v>
      </c>
      <c r="E927" s="155">
        <f t="shared" ca="1" si="282"/>
        <v>1.00034749</v>
      </c>
      <c r="F927" s="155">
        <f ca="1">(TRUNC(PRODUCT($E$12:$E926),16))</f>
        <v>1.1006991741775001</v>
      </c>
      <c r="G927" s="155">
        <f t="shared" ca="1" si="283"/>
        <v>1.1003168250839499</v>
      </c>
      <c r="H927" s="155">
        <f t="shared" ca="1" si="284"/>
        <v>1.00034749</v>
      </c>
      <c r="I927" s="154">
        <f t="shared" si="274"/>
        <v>1.7999999999999999E-2</v>
      </c>
      <c r="J927" s="156">
        <f t="shared" si="275"/>
        <v>44543</v>
      </c>
      <c r="K927" s="157">
        <f t="shared" si="276"/>
        <v>1</v>
      </c>
      <c r="L927" s="158">
        <f t="shared" si="277"/>
        <v>1</v>
      </c>
      <c r="M927" s="159">
        <f t="shared" si="267"/>
        <v>1.0000707959999999</v>
      </c>
      <c r="N927" s="159">
        <f t="shared" ca="1" si="268"/>
        <v>1.000418311</v>
      </c>
      <c r="O927" s="158">
        <f t="shared" si="278"/>
        <v>0</v>
      </c>
      <c r="P927" s="155">
        <f t="shared" ca="1" si="269"/>
        <v>327.43711836</v>
      </c>
      <c r="Q927" s="160">
        <f t="shared" si="270"/>
        <v>0</v>
      </c>
      <c r="R927" s="155">
        <f t="shared" si="271"/>
        <v>0</v>
      </c>
      <c r="S927" s="161" t="str">
        <f t="shared" si="279"/>
        <v>A+J=</v>
      </c>
      <c r="T927" s="156">
        <f t="shared" si="280"/>
        <v>44725</v>
      </c>
      <c r="U927" s="3"/>
      <c r="V927" s="3"/>
      <c r="W927" s="3"/>
      <c r="X927" s="47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ht="12.75" x14ac:dyDescent="0.2">
      <c r="A928" s="151">
        <f t="shared" si="272"/>
        <v>44545</v>
      </c>
      <c r="B928" s="152">
        <f t="shared" ca="1" si="281"/>
        <v>783415.00965419004</v>
      </c>
      <c r="C928" s="153">
        <f t="shared" si="273"/>
        <v>782760</v>
      </c>
      <c r="D928" s="154">
        <f ca="1">IF(A928&lt;$B$1,VLOOKUP(A928,[1]DI!$A$4:$B$15000,2,FALSE),0)</f>
        <v>9.1499999999999998E-2</v>
      </c>
      <c r="E928" s="155">
        <f t="shared" ca="1" si="282"/>
        <v>1.00034749</v>
      </c>
      <c r="F928" s="155">
        <f ca="1">(TRUNC(PRODUCT($E$12:$E927),16))</f>
        <v>1.1010816561335299</v>
      </c>
      <c r="G928" s="155">
        <f t="shared" ca="1" si="283"/>
        <v>1.1003168250839499</v>
      </c>
      <c r="H928" s="155">
        <f t="shared" ca="1" si="284"/>
        <v>1.0006950999999999</v>
      </c>
      <c r="I928" s="154">
        <f t="shared" si="274"/>
        <v>1.7999999999999999E-2</v>
      </c>
      <c r="J928" s="156">
        <f t="shared" si="275"/>
        <v>44543</v>
      </c>
      <c r="K928" s="157">
        <f t="shared" si="276"/>
        <v>2</v>
      </c>
      <c r="L928" s="158">
        <f t="shared" si="277"/>
        <v>2</v>
      </c>
      <c r="M928" s="159">
        <f t="shared" si="267"/>
        <v>1.000141597</v>
      </c>
      <c r="N928" s="159">
        <f t="shared" ca="1" si="268"/>
        <v>1.0008367949999999</v>
      </c>
      <c r="O928" s="158">
        <f t="shared" si="278"/>
        <v>0</v>
      </c>
      <c r="P928" s="155">
        <f t="shared" ca="1" si="269"/>
        <v>655.00965418999999</v>
      </c>
      <c r="Q928" s="160">
        <f t="shared" si="270"/>
        <v>0</v>
      </c>
      <c r="R928" s="155">
        <f t="shared" si="271"/>
        <v>0</v>
      </c>
      <c r="S928" s="161" t="str">
        <f t="shared" si="279"/>
        <v>A+J=</v>
      </c>
      <c r="T928" s="156">
        <f t="shared" si="280"/>
        <v>44725</v>
      </c>
      <c r="U928" s="3"/>
      <c r="V928" s="3"/>
      <c r="W928" s="3"/>
      <c r="X928" s="47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ht="12.75" x14ac:dyDescent="0.2">
      <c r="A929" s="151">
        <f t="shared" si="272"/>
        <v>44546</v>
      </c>
      <c r="B929" s="152">
        <f t="shared" ca="1" si="281"/>
        <v>783742.71995578997</v>
      </c>
      <c r="C929" s="153">
        <f t="shared" si="273"/>
        <v>782760</v>
      </c>
      <c r="D929" s="154">
        <f ca="1">IF(A929&lt;$B$1,VLOOKUP(A929,[1]DI!$A$4:$B$15000,2,FALSE),0)</f>
        <v>9.1499999999999998E-2</v>
      </c>
      <c r="E929" s="155">
        <f t="shared" ca="1" si="282"/>
        <v>1.00034749</v>
      </c>
      <c r="F929" s="155">
        <f ca="1">(TRUNC(PRODUCT($E$12:$E928),16))</f>
        <v>1.1014642709982201</v>
      </c>
      <c r="G929" s="155">
        <f t="shared" ca="1" si="283"/>
        <v>1.1003168250839499</v>
      </c>
      <c r="H929" s="155">
        <f t="shared" ca="1" si="284"/>
        <v>1.0010428300000001</v>
      </c>
      <c r="I929" s="154">
        <f t="shared" si="274"/>
        <v>1.7999999999999999E-2</v>
      </c>
      <c r="J929" s="156">
        <f t="shared" si="275"/>
        <v>44543</v>
      </c>
      <c r="K929" s="157">
        <f t="shared" si="276"/>
        <v>3</v>
      </c>
      <c r="L929" s="158">
        <f t="shared" si="277"/>
        <v>3</v>
      </c>
      <c r="M929" s="159">
        <f t="shared" si="267"/>
        <v>1.0002124029999999</v>
      </c>
      <c r="N929" s="159">
        <f t="shared" ca="1" si="268"/>
        <v>1.0012554549999999</v>
      </c>
      <c r="O929" s="158">
        <f t="shared" si="278"/>
        <v>0</v>
      </c>
      <c r="P929" s="155">
        <f t="shared" ca="1" si="269"/>
        <v>982.71995578999997</v>
      </c>
      <c r="Q929" s="160">
        <f t="shared" si="270"/>
        <v>0</v>
      </c>
      <c r="R929" s="155">
        <f t="shared" si="271"/>
        <v>0</v>
      </c>
      <c r="S929" s="161" t="str">
        <f t="shared" si="279"/>
        <v>A+J=</v>
      </c>
      <c r="T929" s="156">
        <f t="shared" si="280"/>
        <v>44725</v>
      </c>
      <c r="U929" s="3"/>
      <c r="V929" s="3"/>
      <c r="W929" s="3"/>
      <c r="X929" s="47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ht="12.75" x14ac:dyDescent="0.2">
      <c r="A930" s="151">
        <f t="shared" si="272"/>
        <v>44547</v>
      </c>
      <c r="B930" s="152">
        <f t="shared" ca="1" si="281"/>
        <v>784070.56489210995</v>
      </c>
      <c r="C930" s="153">
        <f t="shared" si="273"/>
        <v>782760</v>
      </c>
      <c r="D930" s="154">
        <f ca="1">IF(A930&lt;$B$1,VLOOKUP(A930,[1]DI!$A$4:$B$15000,2,FALSE),0)</f>
        <v>9.1499999999999998E-2</v>
      </c>
      <c r="E930" s="155">
        <f t="shared" ca="1" si="282"/>
        <v>1.00034749</v>
      </c>
      <c r="F930" s="155">
        <f ca="1">(TRUNC(PRODUCT($E$12:$E929),16))</f>
        <v>1.10184701881775</v>
      </c>
      <c r="G930" s="155">
        <f t="shared" ca="1" si="283"/>
        <v>1.1003168250839499</v>
      </c>
      <c r="H930" s="155">
        <f t="shared" ca="1" si="284"/>
        <v>1.0013906800000001</v>
      </c>
      <c r="I930" s="154">
        <f t="shared" si="274"/>
        <v>1.7999999999999999E-2</v>
      </c>
      <c r="J930" s="156">
        <f t="shared" si="275"/>
        <v>44543</v>
      </c>
      <c r="K930" s="157">
        <f t="shared" si="276"/>
        <v>4</v>
      </c>
      <c r="L930" s="158">
        <f t="shared" si="277"/>
        <v>4</v>
      </c>
      <c r="M930" s="159">
        <f t="shared" si="267"/>
        <v>1.0002832129999999</v>
      </c>
      <c r="N930" s="159">
        <f t="shared" ca="1" si="268"/>
        <v>1.0016742869999999</v>
      </c>
      <c r="O930" s="158">
        <f t="shared" si="278"/>
        <v>0</v>
      </c>
      <c r="P930" s="155">
        <f t="shared" ca="1" si="269"/>
        <v>1310.5648921100001</v>
      </c>
      <c r="Q930" s="160">
        <f t="shared" si="270"/>
        <v>0</v>
      </c>
      <c r="R930" s="155">
        <f t="shared" si="271"/>
        <v>0</v>
      </c>
      <c r="S930" s="161" t="str">
        <f t="shared" si="279"/>
        <v>A+J=</v>
      </c>
      <c r="T930" s="156">
        <f t="shared" si="280"/>
        <v>44725</v>
      </c>
      <c r="U930" s="3"/>
      <c r="V930" s="3"/>
      <c r="W930" s="3"/>
      <c r="X930" s="47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ht="12.75" x14ac:dyDescent="0.2">
      <c r="A931" s="151">
        <f t="shared" si="272"/>
        <v>44548</v>
      </c>
      <c r="B931" s="152">
        <f t="shared" ca="1" si="281"/>
        <v>784398.5554218</v>
      </c>
      <c r="C931" s="153">
        <f t="shared" si="273"/>
        <v>782760</v>
      </c>
      <c r="D931" s="154">
        <f ca="1">IF(A931&lt;$B$1,VLOOKUP(A931,[1]DI!$A$4:$B$15000,2,FALSE),0)</f>
        <v>0</v>
      </c>
      <c r="E931" s="155">
        <f t="shared" ca="1" si="282"/>
        <v>1</v>
      </c>
      <c r="F931" s="155">
        <f ca="1">(TRUNC(PRODUCT($E$12:$E930),16))</f>
        <v>1.10222989963832</v>
      </c>
      <c r="G931" s="155">
        <f t="shared" ca="1" si="283"/>
        <v>1.1003168250839499</v>
      </c>
      <c r="H931" s="155">
        <f t="shared" ca="1" si="284"/>
        <v>1.00173866</v>
      </c>
      <c r="I931" s="154">
        <f t="shared" si="274"/>
        <v>1.7999999999999999E-2</v>
      </c>
      <c r="J931" s="156">
        <f t="shared" si="275"/>
        <v>44543</v>
      </c>
      <c r="K931" s="157">
        <f t="shared" si="276"/>
        <v>4</v>
      </c>
      <c r="L931" s="158">
        <f t="shared" si="277"/>
        <v>5</v>
      </c>
      <c r="M931" s="159">
        <f t="shared" si="267"/>
        <v>1.0003540289999999</v>
      </c>
      <c r="N931" s="159">
        <f t="shared" ca="1" si="268"/>
        <v>1.002093305</v>
      </c>
      <c r="O931" s="158">
        <f t="shared" si="278"/>
        <v>0</v>
      </c>
      <c r="P931" s="155">
        <f t="shared" ca="1" si="269"/>
        <v>1638.5554218</v>
      </c>
      <c r="Q931" s="160">
        <f t="shared" si="270"/>
        <v>0</v>
      </c>
      <c r="R931" s="155">
        <f t="shared" si="271"/>
        <v>0</v>
      </c>
      <c r="S931" s="161" t="str">
        <f t="shared" si="279"/>
        <v>A+J=</v>
      </c>
      <c r="T931" s="156">
        <f t="shared" si="280"/>
        <v>44725</v>
      </c>
      <c r="U931" s="3"/>
      <c r="V931" s="3"/>
      <c r="W931" s="3"/>
      <c r="X931" s="47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ht="12.75" x14ac:dyDescent="0.2">
      <c r="A932" s="151">
        <f t="shared" si="272"/>
        <v>44549</v>
      </c>
      <c r="B932" s="152">
        <f t="shared" ca="1" si="281"/>
        <v>784398.5554218</v>
      </c>
      <c r="C932" s="153">
        <f t="shared" si="273"/>
        <v>782760</v>
      </c>
      <c r="D932" s="154">
        <f ca="1">IF(A932&lt;$B$1,VLOOKUP(A932,[1]DI!$A$4:$B$15000,2,FALSE),0)</f>
        <v>0</v>
      </c>
      <c r="E932" s="155">
        <f t="shared" ca="1" si="282"/>
        <v>1</v>
      </c>
      <c r="F932" s="155">
        <f ca="1">(TRUNC(PRODUCT($E$12:$E931),16))</f>
        <v>1.10222989963832</v>
      </c>
      <c r="G932" s="155">
        <f t="shared" ca="1" si="283"/>
        <v>1.1003168250839499</v>
      </c>
      <c r="H932" s="155">
        <f t="shared" ca="1" si="284"/>
        <v>1.00173866</v>
      </c>
      <c r="I932" s="154">
        <f t="shared" si="274"/>
        <v>1.7999999999999999E-2</v>
      </c>
      <c r="J932" s="156">
        <f t="shared" si="275"/>
        <v>44543</v>
      </c>
      <c r="K932" s="157">
        <f t="shared" si="276"/>
        <v>4</v>
      </c>
      <c r="L932" s="158">
        <f t="shared" si="277"/>
        <v>5</v>
      </c>
      <c r="M932" s="159">
        <f t="shared" si="267"/>
        <v>1.0003540289999999</v>
      </c>
      <c r="N932" s="159">
        <f t="shared" ca="1" si="268"/>
        <v>1.002093305</v>
      </c>
      <c r="O932" s="158">
        <f t="shared" si="278"/>
        <v>0</v>
      </c>
      <c r="P932" s="155">
        <f t="shared" ca="1" si="269"/>
        <v>1638.5554218</v>
      </c>
      <c r="Q932" s="160">
        <f t="shared" si="270"/>
        <v>0</v>
      </c>
      <c r="R932" s="155">
        <f t="shared" si="271"/>
        <v>0</v>
      </c>
      <c r="S932" s="161" t="str">
        <f t="shared" si="279"/>
        <v>A+J=</v>
      </c>
      <c r="T932" s="156">
        <f t="shared" si="280"/>
        <v>44725</v>
      </c>
      <c r="U932" s="3"/>
      <c r="V932" s="3"/>
      <c r="W932" s="3"/>
      <c r="X932" s="47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ht="12.75" x14ac:dyDescent="0.2">
      <c r="A933" s="151">
        <f t="shared" si="272"/>
        <v>44550</v>
      </c>
      <c r="B933" s="152">
        <f t="shared" ca="1" si="281"/>
        <v>784398.5554218</v>
      </c>
      <c r="C933" s="153">
        <f t="shared" si="273"/>
        <v>782760</v>
      </c>
      <c r="D933" s="154">
        <f ca="1">IF(A933&lt;$B$1,VLOOKUP(A933,[1]DI!$A$4:$B$15000,2,FALSE),0)</f>
        <v>9.1499999999999998E-2</v>
      </c>
      <c r="E933" s="155">
        <f t="shared" ca="1" si="282"/>
        <v>1.00034749</v>
      </c>
      <c r="F933" s="155">
        <f ca="1">(TRUNC(PRODUCT($E$12:$E932),16))</f>
        <v>1.10222989963832</v>
      </c>
      <c r="G933" s="155">
        <f t="shared" ca="1" si="283"/>
        <v>1.1003168250839499</v>
      </c>
      <c r="H933" s="155">
        <f t="shared" ca="1" si="284"/>
        <v>1.00173866</v>
      </c>
      <c r="I933" s="154">
        <f t="shared" si="274"/>
        <v>1.7999999999999999E-2</v>
      </c>
      <c r="J933" s="156">
        <f t="shared" si="275"/>
        <v>44543</v>
      </c>
      <c r="K933" s="157">
        <f t="shared" si="276"/>
        <v>5</v>
      </c>
      <c r="L933" s="158">
        <f t="shared" si="277"/>
        <v>5</v>
      </c>
      <c r="M933" s="159">
        <f t="shared" si="267"/>
        <v>1.0003540289999999</v>
      </c>
      <c r="N933" s="159">
        <f t="shared" ca="1" si="268"/>
        <v>1.002093305</v>
      </c>
      <c r="O933" s="158">
        <f t="shared" si="278"/>
        <v>0</v>
      </c>
      <c r="P933" s="155">
        <f t="shared" ca="1" si="269"/>
        <v>1638.5554218</v>
      </c>
      <c r="Q933" s="160">
        <f t="shared" si="270"/>
        <v>0</v>
      </c>
      <c r="R933" s="155">
        <f t="shared" si="271"/>
        <v>0</v>
      </c>
      <c r="S933" s="161" t="str">
        <f t="shared" si="279"/>
        <v>A+J=</v>
      </c>
      <c r="T933" s="156">
        <f t="shared" si="280"/>
        <v>44725</v>
      </c>
      <c r="U933" s="3"/>
      <c r="V933" s="3"/>
      <c r="W933" s="3"/>
      <c r="X933" s="47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ht="12.75" x14ac:dyDescent="0.2">
      <c r="A934" s="151">
        <f t="shared" si="272"/>
        <v>44551</v>
      </c>
      <c r="B934" s="152">
        <f t="shared" ca="1" si="281"/>
        <v>784726.67432411003</v>
      </c>
      <c r="C934" s="153">
        <f t="shared" si="273"/>
        <v>782760</v>
      </c>
      <c r="D934" s="154">
        <f ca="1">IF(A934&lt;$B$1,VLOOKUP(A934,[1]DI!$A$4:$B$15000,2,FALSE),0)</f>
        <v>9.1499999999999998E-2</v>
      </c>
      <c r="E934" s="155">
        <f t="shared" ca="1" si="282"/>
        <v>1.00034749</v>
      </c>
      <c r="F934" s="155">
        <f ca="1">(TRUNC(PRODUCT($E$12:$E933),16))</f>
        <v>1.10261291350614</v>
      </c>
      <c r="G934" s="155">
        <f t="shared" ca="1" si="283"/>
        <v>1.1003168250839499</v>
      </c>
      <c r="H934" s="155">
        <f t="shared" ca="1" si="284"/>
        <v>1.0020867499999999</v>
      </c>
      <c r="I934" s="154">
        <f t="shared" si="274"/>
        <v>1.7999999999999999E-2</v>
      </c>
      <c r="J934" s="156">
        <f t="shared" si="275"/>
        <v>44543</v>
      </c>
      <c r="K934" s="157">
        <f t="shared" si="276"/>
        <v>6</v>
      </c>
      <c r="L934" s="158">
        <f t="shared" si="277"/>
        <v>6</v>
      </c>
      <c r="M934" s="159">
        <f t="shared" si="267"/>
        <v>1.0004248499999999</v>
      </c>
      <c r="N934" s="159">
        <f t="shared" ca="1" si="268"/>
        <v>1.002512487</v>
      </c>
      <c r="O934" s="158">
        <f t="shared" si="278"/>
        <v>0</v>
      </c>
      <c r="P934" s="155">
        <f t="shared" ca="1" si="269"/>
        <v>1966.67432411</v>
      </c>
      <c r="Q934" s="160">
        <f t="shared" si="270"/>
        <v>0</v>
      </c>
      <c r="R934" s="155">
        <f t="shared" si="271"/>
        <v>0</v>
      </c>
      <c r="S934" s="161" t="str">
        <f t="shared" si="279"/>
        <v>A+J=</v>
      </c>
      <c r="T934" s="156">
        <f t="shared" si="280"/>
        <v>44725</v>
      </c>
      <c r="U934" s="3"/>
      <c r="V934" s="3"/>
      <c r="W934" s="3"/>
      <c r="X934" s="47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ht="12.75" x14ac:dyDescent="0.2">
      <c r="A935" s="151">
        <f t="shared" si="272"/>
        <v>44552</v>
      </c>
      <c r="B935" s="152">
        <f t="shared" ca="1" si="281"/>
        <v>785054.93725426996</v>
      </c>
      <c r="C935" s="153">
        <f t="shared" si="273"/>
        <v>782760</v>
      </c>
      <c r="D935" s="154">
        <f ca="1">IF(A935&lt;$B$1,VLOOKUP(A935,[1]DI!$A$4:$B$15000,2,FALSE),0)</f>
        <v>9.1499999999999998E-2</v>
      </c>
      <c r="E935" s="155">
        <f t="shared" ca="1" si="282"/>
        <v>1.00034749</v>
      </c>
      <c r="F935" s="155">
        <f ca="1">(TRUNC(PRODUCT($E$12:$E934),16))</f>
        <v>1.10299606046746</v>
      </c>
      <c r="G935" s="155">
        <f t="shared" ca="1" si="283"/>
        <v>1.1003168250839499</v>
      </c>
      <c r="H935" s="155">
        <f t="shared" ca="1" si="284"/>
        <v>1.0024349699999999</v>
      </c>
      <c r="I935" s="154">
        <f t="shared" si="274"/>
        <v>1.7999999999999999E-2</v>
      </c>
      <c r="J935" s="156">
        <f t="shared" si="275"/>
        <v>44543</v>
      </c>
      <c r="K935" s="157">
        <f t="shared" si="276"/>
        <v>7</v>
      </c>
      <c r="L935" s="158">
        <f t="shared" si="277"/>
        <v>7</v>
      </c>
      <c r="M935" s="159">
        <f t="shared" si="267"/>
        <v>1.0004956759999999</v>
      </c>
      <c r="N935" s="159">
        <f t="shared" ca="1" si="268"/>
        <v>1.002931853</v>
      </c>
      <c r="O935" s="158">
        <f t="shared" si="278"/>
        <v>0</v>
      </c>
      <c r="P935" s="155">
        <f t="shared" ca="1" si="269"/>
        <v>2294.9372542699998</v>
      </c>
      <c r="Q935" s="160">
        <f t="shared" si="270"/>
        <v>0</v>
      </c>
      <c r="R935" s="155">
        <f t="shared" si="271"/>
        <v>0</v>
      </c>
      <c r="S935" s="161" t="str">
        <f t="shared" si="279"/>
        <v>A+J=</v>
      </c>
      <c r="T935" s="156">
        <f t="shared" si="280"/>
        <v>44725</v>
      </c>
      <c r="U935" s="3"/>
      <c r="V935" s="3"/>
      <c r="W935" s="3"/>
      <c r="X935" s="47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ht="12.75" x14ac:dyDescent="0.2">
      <c r="A936" s="151">
        <f t="shared" si="272"/>
        <v>44553</v>
      </c>
      <c r="B936" s="152">
        <f t="shared" ca="1" si="281"/>
        <v>785383.32933982997</v>
      </c>
      <c r="C936" s="153">
        <f t="shared" si="273"/>
        <v>782760</v>
      </c>
      <c r="D936" s="154">
        <f ca="1">IF(A936&lt;$B$1,VLOOKUP(A936,[1]DI!$A$4:$B$15000,2,FALSE),0)</f>
        <v>9.1499999999999998E-2</v>
      </c>
      <c r="E936" s="155">
        <f t="shared" ca="1" si="282"/>
        <v>1.00034749</v>
      </c>
      <c r="F936" s="155">
        <f ca="1">(TRUNC(PRODUCT($E$12:$E935),16))</f>
        <v>1.1033793405685099</v>
      </c>
      <c r="G936" s="155">
        <f t="shared" ca="1" si="283"/>
        <v>1.1003168250839499</v>
      </c>
      <c r="H936" s="155">
        <f t="shared" ca="1" si="284"/>
        <v>1.0027832999999999</v>
      </c>
      <c r="I936" s="154">
        <f t="shared" si="274"/>
        <v>1.7999999999999999E-2</v>
      </c>
      <c r="J936" s="156">
        <f t="shared" si="275"/>
        <v>44543</v>
      </c>
      <c r="K936" s="157">
        <f t="shared" si="276"/>
        <v>8</v>
      </c>
      <c r="L936" s="158">
        <f t="shared" si="277"/>
        <v>8</v>
      </c>
      <c r="M936" s="159">
        <f t="shared" si="267"/>
        <v>1.000566507</v>
      </c>
      <c r="N936" s="159">
        <f t="shared" ca="1" si="268"/>
        <v>1.0033513839999999</v>
      </c>
      <c r="O936" s="158">
        <f t="shared" si="278"/>
        <v>0</v>
      </c>
      <c r="P936" s="155">
        <f t="shared" ca="1" si="269"/>
        <v>2623.3293398300002</v>
      </c>
      <c r="Q936" s="160">
        <f t="shared" si="270"/>
        <v>0</v>
      </c>
      <c r="R936" s="155">
        <f t="shared" si="271"/>
        <v>0</v>
      </c>
      <c r="S936" s="161" t="str">
        <f t="shared" si="279"/>
        <v>A+J=</v>
      </c>
      <c r="T936" s="156">
        <f t="shared" si="280"/>
        <v>44725</v>
      </c>
      <c r="U936" s="3"/>
      <c r="V936" s="3"/>
      <c r="W936" s="3"/>
      <c r="X936" s="47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ht="12.75" x14ac:dyDescent="0.2">
      <c r="A937" s="151">
        <f t="shared" si="272"/>
        <v>44554</v>
      </c>
      <c r="B937" s="152">
        <f t="shared" ca="1" si="281"/>
        <v>785711.86545322998</v>
      </c>
      <c r="C937" s="153">
        <f t="shared" si="273"/>
        <v>782760</v>
      </c>
      <c r="D937" s="154">
        <f ca="1">IF(A937&lt;$B$1,VLOOKUP(A937,[1]DI!$A$4:$B$15000,2,FALSE),0)</f>
        <v>9.1499999999999998E-2</v>
      </c>
      <c r="E937" s="155">
        <f t="shared" ca="1" si="282"/>
        <v>1.00034749</v>
      </c>
      <c r="F937" s="155">
        <f ca="1">(TRUNC(PRODUCT($E$12:$E936),16))</f>
        <v>1.1037627538555601</v>
      </c>
      <c r="G937" s="155">
        <f t="shared" ca="1" si="283"/>
        <v>1.1003168250839499</v>
      </c>
      <c r="H937" s="155">
        <f t="shared" ca="1" si="284"/>
        <v>1.00313176</v>
      </c>
      <c r="I937" s="154">
        <f t="shared" si="274"/>
        <v>1.7999999999999999E-2</v>
      </c>
      <c r="J937" s="156">
        <f t="shared" si="275"/>
        <v>44543</v>
      </c>
      <c r="K937" s="157">
        <f t="shared" si="276"/>
        <v>9</v>
      </c>
      <c r="L937" s="158">
        <f t="shared" si="277"/>
        <v>9</v>
      </c>
      <c r="M937" s="159">
        <f t="shared" si="267"/>
        <v>1.000637343</v>
      </c>
      <c r="N937" s="159">
        <f t="shared" ca="1" si="268"/>
        <v>1.0037710989999999</v>
      </c>
      <c r="O937" s="158">
        <f t="shared" si="278"/>
        <v>0</v>
      </c>
      <c r="P937" s="155">
        <f t="shared" ca="1" si="269"/>
        <v>2951.8654532300002</v>
      </c>
      <c r="Q937" s="160">
        <f t="shared" si="270"/>
        <v>0</v>
      </c>
      <c r="R937" s="155">
        <f t="shared" si="271"/>
        <v>0</v>
      </c>
      <c r="S937" s="161" t="str">
        <f t="shared" si="279"/>
        <v>A+J=</v>
      </c>
      <c r="T937" s="156">
        <f t="shared" si="280"/>
        <v>44725</v>
      </c>
      <c r="U937" s="3"/>
      <c r="V937" s="3"/>
      <c r="W937" s="3"/>
      <c r="X937" s="47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ht="12.75" x14ac:dyDescent="0.2">
      <c r="A938" s="151">
        <f t="shared" si="272"/>
        <v>44555</v>
      </c>
      <c r="B938" s="152">
        <f t="shared" ca="1" si="281"/>
        <v>786040.53854963998</v>
      </c>
      <c r="C938" s="153">
        <f t="shared" si="273"/>
        <v>782760</v>
      </c>
      <c r="D938" s="154">
        <f ca="1">IF(A938&lt;$B$1,VLOOKUP(A938,[1]DI!$A$4:$B$15000,2,FALSE),0)</f>
        <v>0</v>
      </c>
      <c r="E938" s="155">
        <f t="shared" ca="1" si="282"/>
        <v>1</v>
      </c>
      <c r="F938" s="155">
        <f ca="1">(TRUNC(PRODUCT($E$12:$E937),16))</f>
        <v>1.1041463003748999</v>
      </c>
      <c r="G938" s="155">
        <f t="shared" ca="1" si="283"/>
        <v>1.1003168250839499</v>
      </c>
      <c r="H938" s="155">
        <f t="shared" ca="1" si="284"/>
        <v>1.0034803400000001</v>
      </c>
      <c r="I938" s="154">
        <f t="shared" si="274"/>
        <v>1.7999999999999999E-2</v>
      </c>
      <c r="J938" s="156">
        <f t="shared" si="275"/>
        <v>44543</v>
      </c>
      <c r="K938" s="157">
        <f t="shared" si="276"/>
        <v>9</v>
      </c>
      <c r="L938" s="158">
        <f t="shared" si="277"/>
        <v>10</v>
      </c>
      <c r="M938" s="159">
        <f t="shared" si="267"/>
        <v>1.0007081840000001</v>
      </c>
      <c r="N938" s="159">
        <f t="shared" ca="1" si="268"/>
        <v>1.004190989</v>
      </c>
      <c r="O938" s="158">
        <f t="shared" si="278"/>
        <v>0</v>
      </c>
      <c r="P938" s="155">
        <f t="shared" ca="1" si="269"/>
        <v>3280.5385496399999</v>
      </c>
      <c r="Q938" s="160">
        <f t="shared" si="270"/>
        <v>0</v>
      </c>
      <c r="R938" s="155">
        <f t="shared" si="271"/>
        <v>0</v>
      </c>
      <c r="S938" s="161" t="str">
        <f t="shared" si="279"/>
        <v>A+J=</v>
      </c>
      <c r="T938" s="156">
        <f t="shared" si="280"/>
        <v>44725</v>
      </c>
      <c r="U938" s="3"/>
      <c r="V938" s="3"/>
      <c r="W938" s="3"/>
      <c r="X938" s="47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ht="12.75" x14ac:dyDescent="0.2">
      <c r="A939" s="151">
        <f t="shared" si="272"/>
        <v>44556</v>
      </c>
      <c r="B939" s="152">
        <f t="shared" ca="1" si="281"/>
        <v>786040.53854963998</v>
      </c>
      <c r="C939" s="153">
        <f t="shared" si="273"/>
        <v>782760</v>
      </c>
      <c r="D939" s="154">
        <f ca="1">IF(A939&lt;$B$1,VLOOKUP(A939,[1]DI!$A$4:$B$15000,2,FALSE),0)</f>
        <v>0</v>
      </c>
      <c r="E939" s="155">
        <f t="shared" ca="1" si="282"/>
        <v>1</v>
      </c>
      <c r="F939" s="155">
        <f ca="1">(TRUNC(PRODUCT($E$12:$E938),16))</f>
        <v>1.1041463003748999</v>
      </c>
      <c r="G939" s="155">
        <f t="shared" ca="1" si="283"/>
        <v>1.1003168250839499</v>
      </c>
      <c r="H939" s="155">
        <f t="shared" ca="1" si="284"/>
        <v>1.0034803400000001</v>
      </c>
      <c r="I939" s="154">
        <f t="shared" si="274"/>
        <v>1.7999999999999999E-2</v>
      </c>
      <c r="J939" s="156">
        <f t="shared" si="275"/>
        <v>44543</v>
      </c>
      <c r="K939" s="157">
        <f t="shared" si="276"/>
        <v>9</v>
      </c>
      <c r="L939" s="158">
        <f t="shared" si="277"/>
        <v>10</v>
      </c>
      <c r="M939" s="159">
        <f t="shared" si="267"/>
        <v>1.0007081840000001</v>
      </c>
      <c r="N939" s="159">
        <f t="shared" ca="1" si="268"/>
        <v>1.004190989</v>
      </c>
      <c r="O939" s="158">
        <f t="shared" si="278"/>
        <v>0</v>
      </c>
      <c r="P939" s="155">
        <f t="shared" ca="1" si="269"/>
        <v>3280.5385496399999</v>
      </c>
      <c r="Q939" s="160">
        <f t="shared" si="270"/>
        <v>0</v>
      </c>
      <c r="R939" s="155">
        <f t="shared" si="271"/>
        <v>0</v>
      </c>
      <c r="S939" s="161" t="str">
        <f t="shared" si="279"/>
        <v>A+J=</v>
      </c>
      <c r="T939" s="156">
        <f t="shared" si="280"/>
        <v>44725</v>
      </c>
      <c r="U939" s="3"/>
      <c r="V939" s="3"/>
      <c r="W939" s="3"/>
      <c r="X939" s="47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ht="12.75" x14ac:dyDescent="0.2">
      <c r="A940" s="151">
        <f t="shared" si="272"/>
        <v>44557</v>
      </c>
      <c r="B940" s="152">
        <f t="shared" ca="1" si="281"/>
        <v>786040.53854963998</v>
      </c>
      <c r="C940" s="153">
        <f t="shared" si="273"/>
        <v>782760</v>
      </c>
      <c r="D940" s="154">
        <f ca="1">IF(A940&lt;$B$1,VLOOKUP(A940,[1]DI!$A$4:$B$15000,2,FALSE),0)</f>
        <v>9.1499999999999998E-2</v>
      </c>
      <c r="E940" s="155">
        <f t="shared" ca="1" si="282"/>
        <v>1.00034749</v>
      </c>
      <c r="F940" s="155">
        <f ca="1">(TRUNC(PRODUCT($E$12:$E939),16))</f>
        <v>1.1041463003748999</v>
      </c>
      <c r="G940" s="155">
        <f t="shared" ca="1" si="283"/>
        <v>1.1003168250839499</v>
      </c>
      <c r="H940" s="155">
        <f t="shared" ca="1" si="284"/>
        <v>1.0034803400000001</v>
      </c>
      <c r="I940" s="154">
        <f t="shared" si="274"/>
        <v>1.7999999999999999E-2</v>
      </c>
      <c r="J940" s="156">
        <f t="shared" si="275"/>
        <v>44543</v>
      </c>
      <c r="K940" s="157">
        <f t="shared" si="276"/>
        <v>10</v>
      </c>
      <c r="L940" s="158">
        <f t="shared" si="277"/>
        <v>10</v>
      </c>
      <c r="M940" s="159">
        <f t="shared" si="267"/>
        <v>1.0007081840000001</v>
      </c>
      <c r="N940" s="159">
        <f t="shared" ca="1" si="268"/>
        <v>1.004190989</v>
      </c>
      <c r="O940" s="158">
        <f t="shared" si="278"/>
        <v>0</v>
      </c>
      <c r="P940" s="155">
        <f t="shared" ca="1" si="269"/>
        <v>3280.5385496399999</v>
      </c>
      <c r="Q940" s="160">
        <f t="shared" si="270"/>
        <v>0</v>
      </c>
      <c r="R940" s="155">
        <f t="shared" si="271"/>
        <v>0</v>
      </c>
      <c r="S940" s="161" t="str">
        <f t="shared" si="279"/>
        <v>A+J=</v>
      </c>
      <c r="T940" s="156">
        <f t="shared" si="280"/>
        <v>44725</v>
      </c>
      <c r="U940" s="3"/>
      <c r="V940" s="3"/>
      <c r="W940" s="3"/>
      <c r="X940" s="47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ht="12.75" x14ac:dyDescent="0.2">
      <c r="A941" s="151">
        <f t="shared" si="272"/>
        <v>44558</v>
      </c>
      <c r="B941" s="152">
        <f t="shared" ca="1" si="281"/>
        <v>786369.34784627997</v>
      </c>
      <c r="C941" s="153">
        <f t="shared" si="273"/>
        <v>782760</v>
      </c>
      <c r="D941" s="154">
        <f ca="1">IF(A941&lt;$B$1,VLOOKUP(A941,[1]DI!$A$4:$B$15000,2,FALSE),0)</f>
        <v>9.1499999999999998E-2</v>
      </c>
      <c r="E941" s="155">
        <f t="shared" ca="1" si="282"/>
        <v>1.00034749</v>
      </c>
      <c r="F941" s="155">
        <f ca="1">(TRUNC(PRODUCT($E$12:$E940),16))</f>
        <v>1.1045299801728199</v>
      </c>
      <c r="G941" s="155">
        <f t="shared" ca="1" si="283"/>
        <v>1.1003168250839499</v>
      </c>
      <c r="H941" s="155">
        <f t="shared" ca="1" si="284"/>
        <v>1.0038290400000001</v>
      </c>
      <c r="I941" s="154">
        <f t="shared" si="274"/>
        <v>1.7999999999999999E-2</v>
      </c>
      <c r="J941" s="156">
        <f t="shared" si="275"/>
        <v>44543</v>
      </c>
      <c r="K941" s="157">
        <f t="shared" si="276"/>
        <v>11</v>
      </c>
      <c r="L941" s="158">
        <f t="shared" si="277"/>
        <v>11</v>
      </c>
      <c r="M941" s="159">
        <f t="shared" si="267"/>
        <v>1.0007790299999999</v>
      </c>
      <c r="N941" s="159">
        <f t="shared" ca="1" si="268"/>
        <v>1.0046110530000001</v>
      </c>
      <c r="O941" s="158">
        <f t="shared" si="278"/>
        <v>0</v>
      </c>
      <c r="P941" s="155">
        <f t="shared" ca="1" si="269"/>
        <v>3609.3478462799999</v>
      </c>
      <c r="Q941" s="160">
        <f t="shared" si="270"/>
        <v>0</v>
      </c>
      <c r="R941" s="155">
        <f t="shared" si="271"/>
        <v>0</v>
      </c>
      <c r="S941" s="161" t="str">
        <f t="shared" si="279"/>
        <v>A+J=</v>
      </c>
      <c r="T941" s="156">
        <f t="shared" si="280"/>
        <v>44725</v>
      </c>
      <c r="U941" s="3"/>
      <c r="V941" s="3"/>
      <c r="W941" s="3"/>
      <c r="X941" s="47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ht="12.75" x14ac:dyDescent="0.2">
      <c r="A942" s="151">
        <f t="shared" si="272"/>
        <v>44559</v>
      </c>
      <c r="B942" s="152">
        <f t="shared" ca="1" si="281"/>
        <v>786698.29412591003</v>
      </c>
      <c r="C942" s="153">
        <f t="shared" si="273"/>
        <v>782760</v>
      </c>
      <c r="D942" s="154">
        <f ca="1">IF(A942&lt;$B$1,VLOOKUP(A942,[1]DI!$A$4:$B$15000,2,FALSE),0)</f>
        <v>9.1499999999999998E-2</v>
      </c>
      <c r="E942" s="155">
        <f t="shared" ca="1" si="282"/>
        <v>1.00034749</v>
      </c>
      <c r="F942" s="155">
        <f ca="1">(TRUNC(PRODUCT($E$12:$E941),16))</f>
        <v>1.1049137932956301</v>
      </c>
      <c r="G942" s="155">
        <f t="shared" ca="1" si="283"/>
        <v>1.1003168250839499</v>
      </c>
      <c r="H942" s="155">
        <f t="shared" ca="1" si="284"/>
        <v>1.00417786</v>
      </c>
      <c r="I942" s="154">
        <f t="shared" si="274"/>
        <v>1.7999999999999999E-2</v>
      </c>
      <c r="J942" s="156">
        <f t="shared" si="275"/>
        <v>44543</v>
      </c>
      <c r="K942" s="157">
        <f t="shared" si="276"/>
        <v>12</v>
      </c>
      <c r="L942" s="158">
        <f t="shared" si="277"/>
        <v>12</v>
      </c>
      <c r="M942" s="159">
        <f t="shared" si="267"/>
        <v>1.0008498809999999</v>
      </c>
      <c r="N942" s="159">
        <f t="shared" ca="1" si="268"/>
        <v>1.005031292</v>
      </c>
      <c r="O942" s="158">
        <f t="shared" si="278"/>
        <v>0</v>
      </c>
      <c r="P942" s="155">
        <f t="shared" ca="1" si="269"/>
        <v>3938.2941259099998</v>
      </c>
      <c r="Q942" s="160">
        <f t="shared" si="270"/>
        <v>0</v>
      </c>
      <c r="R942" s="155">
        <f t="shared" si="271"/>
        <v>0</v>
      </c>
      <c r="S942" s="161" t="str">
        <f t="shared" si="279"/>
        <v>A+J=</v>
      </c>
      <c r="T942" s="156">
        <f t="shared" si="280"/>
        <v>44725</v>
      </c>
      <c r="U942" s="3"/>
      <c r="V942" s="3"/>
      <c r="W942" s="3"/>
      <c r="X942" s="47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ht="12.75" x14ac:dyDescent="0.2">
      <c r="A943" s="151">
        <f t="shared" si="272"/>
        <v>44560</v>
      </c>
      <c r="B943" s="152">
        <f t="shared" ca="1" si="281"/>
        <v>787027.3766058</v>
      </c>
      <c r="C943" s="153">
        <f t="shared" si="273"/>
        <v>782760</v>
      </c>
      <c r="D943" s="154">
        <f ca="1">IF(A943&lt;$B$1,VLOOKUP(A943,[1]DI!$A$4:$B$15000,2,FALSE),0)</f>
        <v>9.1499999999999998E-2</v>
      </c>
      <c r="E943" s="155">
        <f t="shared" ca="1" si="282"/>
        <v>1.00034749</v>
      </c>
      <c r="F943" s="155">
        <f ca="1">(TRUNC(PRODUCT($E$12:$E942),16))</f>
        <v>1.1052977397896599</v>
      </c>
      <c r="G943" s="155">
        <f t="shared" ca="1" si="283"/>
        <v>1.1003168250839499</v>
      </c>
      <c r="H943" s="155">
        <f t="shared" ca="1" si="284"/>
        <v>1.0045268000000001</v>
      </c>
      <c r="I943" s="154">
        <f t="shared" si="274"/>
        <v>1.7999999999999999E-2</v>
      </c>
      <c r="J943" s="156">
        <f t="shared" si="275"/>
        <v>44543</v>
      </c>
      <c r="K943" s="157">
        <f t="shared" si="276"/>
        <v>13</v>
      </c>
      <c r="L943" s="158">
        <f t="shared" si="277"/>
        <v>13</v>
      </c>
      <c r="M943" s="159">
        <f t="shared" si="267"/>
        <v>1.0009207369999999</v>
      </c>
      <c r="N943" s="159">
        <f t="shared" ca="1" si="268"/>
        <v>1.005451705</v>
      </c>
      <c r="O943" s="158">
        <f t="shared" si="278"/>
        <v>0</v>
      </c>
      <c r="P943" s="155">
        <f t="shared" ca="1" si="269"/>
        <v>4267.3766058000001</v>
      </c>
      <c r="Q943" s="160">
        <f t="shared" si="270"/>
        <v>0</v>
      </c>
      <c r="R943" s="155">
        <f t="shared" si="271"/>
        <v>0</v>
      </c>
      <c r="S943" s="161" t="str">
        <f t="shared" si="279"/>
        <v>A+J=</v>
      </c>
      <c r="T943" s="156">
        <f t="shared" si="280"/>
        <v>44725</v>
      </c>
      <c r="U943" s="3"/>
      <c r="V943" s="3"/>
      <c r="W943" s="3"/>
      <c r="X943" s="47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ht="12.75" x14ac:dyDescent="0.2">
      <c r="A944" s="151">
        <f t="shared" si="272"/>
        <v>44561</v>
      </c>
      <c r="B944" s="152">
        <f t="shared" ca="1" si="281"/>
        <v>787356.59606867004</v>
      </c>
      <c r="C944" s="153">
        <f t="shared" si="273"/>
        <v>782760</v>
      </c>
      <c r="D944" s="154">
        <f ca="1">IF(A944&lt;$B$1,VLOOKUP(A944,[1]DI!$A$4:$B$15000,2,FALSE),0)</f>
        <v>9.1499999999999998E-2</v>
      </c>
      <c r="E944" s="155">
        <f t="shared" ca="1" si="282"/>
        <v>1.00034749</v>
      </c>
      <c r="F944" s="155">
        <f ca="1">(TRUNC(PRODUCT($E$12:$E943),16))</f>
        <v>1.1056818197012599</v>
      </c>
      <c r="G944" s="155">
        <f t="shared" ca="1" si="283"/>
        <v>1.1003168250839499</v>
      </c>
      <c r="H944" s="155">
        <f t="shared" ca="1" si="284"/>
        <v>1.0048758600000001</v>
      </c>
      <c r="I944" s="154">
        <f t="shared" si="274"/>
        <v>1.7999999999999999E-2</v>
      </c>
      <c r="J944" s="156">
        <f t="shared" si="275"/>
        <v>44543</v>
      </c>
      <c r="K944" s="157">
        <f t="shared" si="276"/>
        <v>14</v>
      </c>
      <c r="L944" s="158">
        <f t="shared" si="277"/>
        <v>14</v>
      </c>
      <c r="M944" s="159">
        <f t="shared" si="267"/>
        <v>1.0009915979999999</v>
      </c>
      <c r="N944" s="159">
        <f t="shared" ca="1" si="268"/>
        <v>1.0058722929999999</v>
      </c>
      <c r="O944" s="158">
        <f t="shared" si="278"/>
        <v>0</v>
      </c>
      <c r="P944" s="155">
        <f t="shared" ca="1" si="269"/>
        <v>4596.59606867</v>
      </c>
      <c r="Q944" s="160">
        <f t="shared" si="270"/>
        <v>0</v>
      </c>
      <c r="R944" s="155">
        <f t="shared" si="271"/>
        <v>0</v>
      </c>
      <c r="S944" s="161" t="str">
        <f t="shared" si="279"/>
        <v>A+J=</v>
      </c>
      <c r="T944" s="156">
        <f t="shared" si="280"/>
        <v>44725</v>
      </c>
      <c r="U944" s="3"/>
      <c r="V944" s="3"/>
      <c r="W944" s="3"/>
      <c r="X944" s="47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ht="12.75" x14ac:dyDescent="0.2">
      <c r="A945" s="151">
        <f t="shared" si="272"/>
        <v>44562</v>
      </c>
      <c r="B945" s="152">
        <f t="shared" ca="1" si="281"/>
        <v>787685.95955938997</v>
      </c>
      <c r="C945" s="153">
        <f t="shared" si="273"/>
        <v>782760</v>
      </c>
      <c r="D945" s="154">
        <f ca="1">IF(A945&lt;$B$1,VLOOKUP(A945,[1]DI!$A$4:$B$15000,2,FALSE),0)</f>
        <v>0</v>
      </c>
      <c r="E945" s="155">
        <f t="shared" ca="1" si="282"/>
        <v>1</v>
      </c>
      <c r="F945" s="155">
        <f ca="1">(TRUNC(PRODUCT($E$12:$E944),16))</f>
        <v>1.10606603307679</v>
      </c>
      <c r="G945" s="155">
        <f t="shared" ca="1" si="283"/>
        <v>1.1003168250839499</v>
      </c>
      <c r="H945" s="155">
        <f t="shared" ca="1" si="284"/>
        <v>1.00522505</v>
      </c>
      <c r="I945" s="154">
        <f t="shared" si="274"/>
        <v>1.7999999999999999E-2</v>
      </c>
      <c r="J945" s="156">
        <f t="shared" si="275"/>
        <v>44543</v>
      </c>
      <c r="K945" s="157">
        <f t="shared" si="276"/>
        <v>14</v>
      </c>
      <c r="L945" s="158">
        <f t="shared" si="277"/>
        <v>15</v>
      </c>
      <c r="M945" s="159">
        <f t="shared" si="267"/>
        <v>1.0010624640000001</v>
      </c>
      <c r="N945" s="159">
        <f t="shared" ca="1" si="268"/>
        <v>1.0062930649999999</v>
      </c>
      <c r="O945" s="158">
        <f t="shared" si="278"/>
        <v>0</v>
      </c>
      <c r="P945" s="155">
        <f t="shared" ca="1" si="269"/>
        <v>4925.9595593900003</v>
      </c>
      <c r="Q945" s="160">
        <f t="shared" si="270"/>
        <v>0</v>
      </c>
      <c r="R945" s="155">
        <f t="shared" si="271"/>
        <v>0</v>
      </c>
      <c r="S945" s="161" t="str">
        <f t="shared" si="279"/>
        <v>A+J=</v>
      </c>
      <c r="T945" s="156">
        <f t="shared" si="280"/>
        <v>44725</v>
      </c>
      <c r="U945" s="3"/>
      <c r="V945" s="3"/>
      <c r="W945" s="3"/>
      <c r="X945" s="47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ht="12.75" x14ac:dyDescent="0.2">
      <c r="A946" s="151">
        <f t="shared" si="272"/>
        <v>44563</v>
      </c>
      <c r="B946" s="152">
        <f t="shared" ca="1" si="281"/>
        <v>787685.95955938997</v>
      </c>
      <c r="C946" s="153">
        <f t="shared" si="273"/>
        <v>782760</v>
      </c>
      <c r="D946" s="154">
        <f ca="1">IF(A946&lt;$B$1,VLOOKUP(A946,[1]DI!$A$4:$B$15000,2,FALSE),0)</f>
        <v>0</v>
      </c>
      <c r="E946" s="155">
        <f t="shared" ca="1" si="282"/>
        <v>1</v>
      </c>
      <c r="F946" s="155">
        <f ca="1">(TRUNC(PRODUCT($E$12:$E945),16))</f>
        <v>1.10606603307679</v>
      </c>
      <c r="G946" s="155">
        <f t="shared" ca="1" si="283"/>
        <v>1.1003168250839499</v>
      </c>
      <c r="H946" s="155">
        <f t="shared" ca="1" si="284"/>
        <v>1.00522505</v>
      </c>
      <c r="I946" s="154">
        <f t="shared" si="274"/>
        <v>1.7999999999999999E-2</v>
      </c>
      <c r="J946" s="156">
        <f t="shared" si="275"/>
        <v>44543</v>
      </c>
      <c r="K946" s="157">
        <f t="shared" si="276"/>
        <v>14</v>
      </c>
      <c r="L946" s="158">
        <f t="shared" si="277"/>
        <v>15</v>
      </c>
      <c r="M946" s="159">
        <f t="shared" si="267"/>
        <v>1.0010624640000001</v>
      </c>
      <c r="N946" s="159">
        <f t="shared" ca="1" si="268"/>
        <v>1.0062930649999999</v>
      </c>
      <c r="O946" s="158">
        <f t="shared" si="278"/>
        <v>0</v>
      </c>
      <c r="P946" s="155">
        <f t="shared" ca="1" si="269"/>
        <v>4925.9595593900003</v>
      </c>
      <c r="Q946" s="160">
        <f t="shared" si="270"/>
        <v>0</v>
      </c>
      <c r="R946" s="155">
        <f t="shared" si="271"/>
        <v>0</v>
      </c>
      <c r="S946" s="161" t="str">
        <f t="shared" si="279"/>
        <v>A+J=</v>
      </c>
      <c r="T946" s="156">
        <f t="shared" si="280"/>
        <v>44725</v>
      </c>
      <c r="U946" s="3"/>
      <c r="V946" s="3"/>
      <c r="W946" s="3"/>
      <c r="X946" s="47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ht="12.75" x14ac:dyDescent="0.2">
      <c r="A947" s="151">
        <f t="shared" si="272"/>
        <v>44564</v>
      </c>
      <c r="B947" s="152">
        <f t="shared" ca="1" si="281"/>
        <v>787685.95955938997</v>
      </c>
      <c r="C947" s="153">
        <f t="shared" si="273"/>
        <v>782760</v>
      </c>
      <c r="D947" s="154">
        <f ca="1">IF(A947&lt;$B$1,VLOOKUP(A947,[1]DI!$A$4:$B$15000,2,FALSE),0)</f>
        <v>9.1499999999999998E-2</v>
      </c>
      <c r="E947" s="155">
        <f t="shared" ca="1" si="282"/>
        <v>1.00034749</v>
      </c>
      <c r="F947" s="155">
        <f ca="1">(TRUNC(PRODUCT($E$12:$E946),16))</f>
        <v>1.10606603307679</v>
      </c>
      <c r="G947" s="155">
        <f t="shared" ca="1" si="283"/>
        <v>1.1003168250839499</v>
      </c>
      <c r="H947" s="155">
        <f t="shared" ca="1" si="284"/>
        <v>1.00522505</v>
      </c>
      <c r="I947" s="154">
        <f t="shared" si="274"/>
        <v>1.7999999999999999E-2</v>
      </c>
      <c r="J947" s="156">
        <f t="shared" si="275"/>
        <v>44543</v>
      </c>
      <c r="K947" s="157">
        <f t="shared" si="276"/>
        <v>15</v>
      </c>
      <c r="L947" s="158">
        <f t="shared" si="277"/>
        <v>15</v>
      </c>
      <c r="M947" s="159">
        <f t="shared" si="267"/>
        <v>1.0010624640000001</v>
      </c>
      <c r="N947" s="159">
        <f t="shared" ca="1" si="268"/>
        <v>1.0062930649999999</v>
      </c>
      <c r="O947" s="158">
        <f t="shared" si="278"/>
        <v>0</v>
      </c>
      <c r="P947" s="155">
        <f t="shared" ca="1" si="269"/>
        <v>4925.9595593900003</v>
      </c>
      <c r="Q947" s="160">
        <f t="shared" si="270"/>
        <v>0</v>
      </c>
      <c r="R947" s="155">
        <f t="shared" si="271"/>
        <v>0</v>
      </c>
      <c r="S947" s="161" t="str">
        <f t="shared" si="279"/>
        <v>A+J=</v>
      </c>
      <c r="T947" s="156">
        <f t="shared" si="280"/>
        <v>44725</v>
      </c>
      <c r="U947" s="3"/>
      <c r="V947" s="3"/>
      <c r="W947" s="3"/>
      <c r="X947" s="47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ht="12.75" x14ac:dyDescent="0.2">
      <c r="A948" s="151">
        <f t="shared" si="272"/>
        <v>44565</v>
      </c>
      <c r="B948" s="152">
        <f t="shared" ca="1" si="281"/>
        <v>788015.45298826997</v>
      </c>
      <c r="C948" s="153">
        <f t="shared" si="273"/>
        <v>782760</v>
      </c>
      <c r="D948" s="154">
        <f ca="1">IF(A948&lt;$B$1,VLOOKUP(A948,[1]DI!$A$4:$B$15000,2,FALSE),0)</f>
        <v>9.1499999999999998E-2</v>
      </c>
      <c r="E948" s="155">
        <f t="shared" ca="1" si="282"/>
        <v>1.00034749</v>
      </c>
      <c r="F948" s="155">
        <f ca="1">(TRUNC(PRODUCT($E$12:$E947),16))</f>
        <v>1.10645037996262</v>
      </c>
      <c r="G948" s="155">
        <f t="shared" ca="1" si="283"/>
        <v>1.1003168250839499</v>
      </c>
      <c r="H948" s="155">
        <f t="shared" ca="1" si="284"/>
        <v>1.0055743500000001</v>
      </c>
      <c r="I948" s="154">
        <f t="shared" si="274"/>
        <v>1.7999999999999999E-2</v>
      </c>
      <c r="J948" s="156">
        <f t="shared" si="275"/>
        <v>44543</v>
      </c>
      <c r="K948" s="157">
        <f t="shared" si="276"/>
        <v>16</v>
      </c>
      <c r="L948" s="158">
        <f t="shared" si="277"/>
        <v>16</v>
      </c>
      <c r="M948" s="159">
        <f t="shared" si="267"/>
        <v>1.001133335</v>
      </c>
      <c r="N948" s="159">
        <f t="shared" ca="1" si="268"/>
        <v>1.0067140029999999</v>
      </c>
      <c r="O948" s="158">
        <f t="shared" si="278"/>
        <v>0</v>
      </c>
      <c r="P948" s="155">
        <f t="shared" ca="1" si="269"/>
        <v>5255.4529882699999</v>
      </c>
      <c r="Q948" s="160">
        <f t="shared" si="270"/>
        <v>0</v>
      </c>
      <c r="R948" s="155">
        <f t="shared" si="271"/>
        <v>0</v>
      </c>
      <c r="S948" s="161" t="str">
        <f t="shared" si="279"/>
        <v>A+J=</v>
      </c>
      <c r="T948" s="156">
        <f t="shared" si="280"/>
        <v>44725</v>
      </c>
      <c r="U948" s="3"/>
      <c r="V948" s="3"/>
      <c r="W948" s="3"/>
      <c r="X948" s="47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ht="12.75" x14ac:dyDescent="0.2">
      <c r="A949" s="151">
        <f t="shared" si="272"/>
        <v>44566</v>
      </c>
      <c r="B949" s="152">
        <f t="shared" ca="1" si="281"/>
        <v>788345.08966222999</v>
      </c>
      <c r="C949" s="153">
        <f t="shared" si="273"/>
        <v>782760</v>
      </c>
      <c r="D949" s="154">
        <f ca="1">IF(A949&lt;$B$1,VLOOKUP(A949,[1]DI!$A$4:$B$15000,2,FALSE),0)</f>
        <v>9.1499999999999998E-2</v>
      </c>
      <c r="E949" s="155">
        <f t="shared" ca="1" si="282"/>
        <v>1.00034749</v>
      </c>
      <c r="F949" s="155">
        <f ca="1">(TRUNC(PRODUCT($E$12:$E948),16))</f>
        <v>1.1068348604051601</v>
      </c>
      <c r="G949" s="155">
        <f t="shared" ca="1" si="283"/>
        <v>1.1003168250839499</v>
      </c>
      <c r="H949" s="155">
        <f t="shared" ca="1" si="284"/>
        <v>1.00592378</v>
      </c>
      <c r="I949" s="154">
        <f t="shared" si="274"/>
        <v>1.7999999999999999E-2</v>
      </c>
      <c r="J949" s="156">
        <f t="shared" si="275"/>
        <v>44543</v>
      </c>
      <c r="K949" s="157">
        <f t="shared" si="276"/>
        <v>17</v>
      </c>
      <c r="L949" s="158">
        <f t="shared" si="277"/>
        <v>17</v>
      </c>
      <c r="M949" s="159">
        <f t="shared" si="267"/>
        <v>1.0012042109999999</v>
      </c>
      <c r="N949" s="159">
        <f t="shared" ca="1" si="268"/>
        <v>1.0071351239999999</v>
      </c>
      <c r="O949" s="158">
        <f t="shared" si="278"/>
        <v>0</v>
      </c>
      <c r="P949" s="155">
        <f t="shared" ca="1" si="269"/>
        <v>5585.0896622299997</v>
      </c>
      <c r="Q949" s="160">
        <f t="shared" si="270"/>
        <v>0</v>
      </c>
      <c r="R949" s="155">
        <f t="shared" si="271"/>
        <v>0</v>
      </c>
      <c r="S949" s="161" t="str">
        <f t="shared" si="279"/>
        <v>A+J=</v>
      </c>
      <c r="T949" s="156">
        <f t="shared" si="280"/>
        <v>44725</v>
      </c>
      <c r="U949" s="3"/>
      <c r="V949" s="3"/>
      <c r="W949" s="3"/>
      <c r="X949" s="47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ht="12.75" x14ac:dyDescent="0.2">
      <c r="A950" s="151">
        <f t="shared" si="272"/>
        <v>44567</v>
      </c>
      <c r="B950" s="152">
        <f t="shared" ca="1" si="281"/>
        <v>788674.86410195997</v>
      </c>
      <c r="C950" s="153">
        <f t="shared" si="273"/>
        <v>782760</v>
      </c>
      <c r="D950" s="154">
        <f ca="1">IF(A950&lt;$B$1,VLOOKUP(A950,[1]DI!$A$4:$B$15000,2,FALSE),0)</f>
        <v>9.1499999999999998E-2</v>
      </c>
      <c r="E950" s="155">
        <f t="shared" ca="1" si="282"/>
        <v>1.00034749</v>
      </c>
      <c r="F950" s="155">
        <f ca="1">(TRUNC(PRODUCT($E$12:$E949),16))</f>
        <v>1.1072194744507999</v>
      </c>
      <c r="G950" s="155">
        <f t="shared" ca="1" si="283"/>
        <v>1.1003168250839499</v>
      </c>
      <c r="H950" s="155">
        <f t="shared" ca="1" si="284"/>
        <v>1.00627333</v>
      </c>
      <c r="I950" s="154">
        <f t="shared" si="274"/>
        <v>1.7999999999999999E-2</v>
      </c>
      <c r="J950" s="156">
        <f t="shared" si="275"/>
        <v>44543</v>
      </c>
      <c r="K950" s="157">
        <f t="shared" si="276"/>
        <v>18</v>
      </c>
      <c r="L950" s="158">
        <f t="shared" si="277"/>
        <v>18</v>
      </c>
      <c r="M950" s="159">
        <f t="shared" si="267"/>
        <v>1.001275092</v>
      </c>
      <c r="N950" s="159">
        <f t="shared" ca="1" si="268"/>
        <v>1.0075564210000001</v>
      </c>
      <c r="O950" s="158">
        <f t="shared" si="278"/>
        <v>0</v>
      </c>
      <c r="P950" s="155">
        <f t="shared" ca="1" si="269"/>
        <v>5914.86410196</v>
      </c>
      <c r="Q950" s="160">
        <f t="shared" si="270"/>
        <v>0</v>
      </c>
      <c r="R950" s="155">
        <f t="shared" si="271"/>
        <v>0</v>
      </c>
      <c r="S950" s="161" t="str">
        <f t="shared" si="279"/>
        <v>A+J=</v>
      </c>
      <c r="T950" s="156">
        <f t="shared" si="280"/>
        <v>44725</v>
      </c>
      <c r="U950" s="3"/>
      <c r="V950" s="3"/>
      <c r="W950" s="3"/>
      <c r="X950" s="47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ht="12.75" x14ac:dyDescent="0.2">
      <c r="A951" s="151">
        <f t="shared" si="272"/>
        <v>44568</v>
      </c>
      <c r="B951" s="152">
        <f t="shared" ca="1" si="281"/>
        <v>789004.77474191005</v>
      </c>
      <c r="C951" s="153">
        <f t="shared" si="273"/>
        <v>782760</v>
      </c>
      <c r="D951" s="154">
        <f ca="1">IF(A951&lt;$B$1,VLOOKUP(A951,[1]DI!$A$4:$B$15000,2,FALSE),0)</f>
        <v>9.1499999999999998E-2</v>
      </c>
      <c r="E951" s="155">
        <f t="shared" ca="1" si="282"/>
        <v>1.00034749</v>
      </c>
      <c r="F951" s="155">
        <f ca="1">(TRUNC(PRODUCT($E$12:$E950),16))</f>
        <v>1.1076042221459801</v>
      </c>
      <c r="G951" s="155">
        <f t="shared" ca="1" si="283"/>
        <v>1.1003168250839499</v>
      </c>
      <c r="H951" s="155">
        <f t="shared" ca="1" si="284"/>
        <v>1.006623</v>
      </c>
      <c r="I951" s="154">
        <f t="shared" si="274"/>
        <v>1.7999999999999999E-2</v>
      </c>
      <c r="J951" s="156">
        <f t="shared" si="275"/>
        <v>44543</v>
      </c>
      <c r="K951" s="157">
        <f t="shared" si="276"/>
        <v>19</v>
      </c>
      <c r="L951" s="158">
        <f t="shared" si="277"/>
        <v>19</v>
      </c>
      <c r="M951" s="159">
        <f t="shared" si="267"/>
        <v>1.001345978</v>
      </c>
      <c r="N951" s="159">
        <f t="shared" ca="1" si="268"/>
        <v>1.007977892</v>
      </c>
      <c r="O951" s="158">
        <f t="shared" si="278"/>
        <v>0</v>
      </c>
      <c r="P951" s="155">
        <f t="shared" ca="1" si="269"/>
        <v>6244.7747419099996</v>
      </c>
      <c r="Q951" s="160">
        <f t="shared" si="270"/>
        <v>0</v>
      </c>
      <c r="R951" s="155">
        <f t="shared" si="271"/>
        <v>0</v>
      </c>
      <c r="S951" s="161" t="str">
        <f t="shared" si="279"/>
        <v>A+J=</v>
      </c>
      <c r="T951" s="156">
        <f t="shared" si="280"/>
        <v>44725</v>
      </c>
      <c r="U951" s="3"/>
      <c r="V951" s="3"/>
      <c r="W951" s="3"/>
      <c r="X951" s="47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ht="12.75" x14ac:dyDescent="0.2">
      <c r="A952" s="151">
        <f t="shared" si="272"/>
        <v>44569</v>
      </c>
      <c r="B952" s="152">
        <f t="shared" ca="1" si="281"/>
        <v>789334.82314763998</v>
      </c>
      <c r="C952" s="153">
        <f t="shared" si="273"/>
        <v>782760</v>
      </c>
      <c r="D952" s="154">
        <f ca="1">IF(A952&lt;$B$1,VLOOKUP(A952,[1]DI!$A$4:$B$15000,2,FALSE),0)</f>
        <v>0</v>
      </c>
      <c r="E952" s="155">
        <f t="shared" ca="1" si="282"/>
        <v>1</v>
      </c>
      <c r="F952" s="155">
        <f ca="1">(TRUNC(PRODUCT($E$12:$E951),16))</f>
        <v>1.1079891035371301</v>
      </c>
      <c r="G952" s="155">
        <f t="shared" ca="1" si="283"/>
        <v>1.1003168250839499</v>
      </c>
      <c r="H952" s="155">
        <f t="shared" ca="1" si="284"/>
        <v>1.0069727900000001</v>
      </c>
      <c r="I952" s="154">
        <f t="shared" si="274"/>
        <v>1.7999999999999999E-2</v>
      </c>
      <c r="J952" s="156">
        <f t="shared" si="275"/>
        <v>44543</v>
      </c>
      <c r="K952" s="157">
        <f t="shared" si="276"/>
        <v>19</v>
      </c>
      <c r="L952" s="158">
        <f t="shared" si="277"/>
        <v>20</v>
      </c>
      <c r="M952" s="159">
        <f t="shared" si="267"/>
        <v>1.001416869</v>
      </c>
      <c r="N952" s="159">
        <f t="shared" ca="1" si="268"/>
        <v>1.008399539</v>
      </c>
      <c r="O952" s="158">
        <f t="shared" si="278"/>
        <v>0</v>
      </c>
      <c r="P952" s="155">
        <f t="shared" ca="1" si="269"/>
        <v>6574.8231476399997</v>
      </c>
      <c r="Q952" s="160">
        <f t="shared" si="270"/>
        <v>0</v>
      </c>
      <c r="R952" s="155">
        <f t="shared" si="271"/>
        <v>0</v>
      </c>
      <c r="S952" s="161" t="str">
        <f t="shared" si="279"/>
        <v>A+J=</v>
      </c>
      <c r="T952" s="156">
        <f t="shared" si="280"/>
        <v>44725</v>
      </c>
      <c r="U952" s="3"/>
      <c r="V952" s="3"/>
      <c r="W952" s="3"/>
      <c r="X952" s="47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ht="12.75" x14ac:dyDescent="0.2">
      <c r="A953" s="151">
        <f t="shared" si="272"/>
        <v>44570</v>
      </c>
      <c r="B953" s="152">
        <f t="shared" ca="1" si="281"/>
        <v>789334.82314763998</v>
      </c>
      <c r="C953" s="153">
        <f t="shared" si="273"/>
        <v>782760</v>
      </c>
      <c r="D953" s="154">
        <f ca="1">IF(A953&lt;$B$1,VLOOKUP(A953,[1]DI!$A$4:$B$15000,2,FALSE),0)</f>
        <v>0</v>
      </c>
      <c r="E953" s="155">
        <f t="shared" ca="1" si="282"/>
        <v>1</v>
      </c>
      <c r="F953" s="155">
        <f ca="1">(TRUNC(PRODUCT($E$12:$E952),16))</f>
        <v>1.1079891035371301</v>
      </c>
      <c r="G953" s="155">
        <f t="shared" ca="1" si="283"/>
        <v>1.1003168250839499</v>
      </c>
      <c r="H953" s="155">
        <f t="shared" ca="1" si="284"/>
        <v>1.0069727900000001</v>
      </c>
      <c r="I953" s="154">
        <f t="shared" si="274"/>
        <v>1.7999999999999999E-2</v>
      </c>
      <c r="J953" s="156">
        <f t="shared" si="275"/>
        <v>44543</v>
      </c>
      <c r="K953" s="157">
        <f t="shared" si="276"/>
        <v>19</v>
      </c>
      <c r="L953" s="158">
        <f t="shared" si="277"/>
        <v>20</v>
      </c>
      <c r="M953" s="159">
        <f t="shared" si="267"/>
        <v>1.001416869</v>
      </c>
      <c r="N953" s="159">
        <f t="shared" ca="1" si="268"/>
        <v>1.008399539</v>
      </c>
      <c r="O953" s="158">
        <f t="shared" si="278"/>
        <v>0</v>
      </c>
      <c r="P953" s="155">
        <f t="shared" ca="1" si="269"/>
        <v>6574.8231476399997</v>
      </c>
      <c r="Q953" s="160">
        <f t="shared" si="270"/>
        <v>0</v>
      </c>
      <c r="R953" s="155">
        <f t="shared" si="271"/>
        <v>0</v>
      </c>
      <c r="S953" s="161" t="str">
        <f t="shared" si="279"/>
        <v>A+J=</v>
      </c>
      <c r="T953" s="156">
        <f t="shared" si="280"/>
        <v>44725</v>
      </c>
      <c r="U953" s="3"/>
      <c r="V953" s="3"/>
      <c r="W953" s="3"/>
      <c r="X953" s="47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ht="12.75" x14ac:dyDescent="0.2">
      <c r="A954" s="151">
        <f t="shared" si="272"/>
        <v>44571</v>
      </c>
      <c r="B954" s="152">
        <f t="shared" ca="1" si="281"/>
        <v>789334.82314763998</v>
      </c>
      <c r="C954" s="153">
        <f t="shared" si="273"/>
        <v>782760</v>
      </c>
      <c r="D954" s="154">
        <f ca="1">IF(A954&lt;$B$1,VLOOKUP(A954,[1]DI!$A$4:$B$15000,2,FALSE),0)</f>
        <v>9.1499999999999998E-2</v>
      </c>
      <c r="E954" s="155">
        <f t="shared" ca="1" si="282"/>
        <v>1.00034749</v>
      </c>
      <c r="F954" s="155">
        <f ca="1">(TRUNC(PRODUCT($E$12:$E953),16))</f>
        <v>1.1079891035371301</v>
      </c>
      <c r="G954" s="155">
        <f t="shared" ca="1" si="283"/>
        <v>1.1003168250839499</v>
      </c>
      <c r="H954" s="155">
        <f t="shared" ca="1" si="284"/>
        <v>1.0069727900000001</v>
      </c>
      <c r="I954" s="154">
        <f t="shared" si="274"/>
        <v>1.7999999999999999E-2</v>
      </c>
      <c r="J954" s="156">
        <f t="shared" si="275"/>
        <v>44543</v>
      </c>
      <c r="K954" s="157">
        <f t="shared" si="276"/>
        <v>20</v>
      </c>
      <c r="L954" s="158">
        <f t="shared" si="277"/>
        <v>20</v>
      </c>
      <c r="M954" s="159">
        <f t="shared" si="267"/>
        <v>1.001416869</v>
      </c>
      <c r="N954" s="159">
        <f t="shared" ca="1" si="268"/>
        <v>1.008399539</v>
      </c>
      <c r="O954" s="158">
        <f t="shared" si="278"/>
        <v>0</v>
      </c>
      <c r="P954" s="155">
        <f t="shared" ca="1" si="269"/>
        <v>6574.8231476399997</v>
      </c>
      <c r="Q954" s="160">
        <f t="shared" si="270"/>
        <v>0</v>
      </c>
      <c r="R954" s="155">
        <f t="shared" si="271"/>
        <v>0</v>
      </c>
      <c r="S954" s="161" t="str">
        <f t="shared" si="279"/>
        <v>A+J=</v>
      </c>
      <c r="T954" s="156">
        <f t="shared" si="280"/>
        <v>44725</v>
      </c>
      <c r="U954" s="3"/>
      <c r="V954" s="3"/>
      <c r="W954" s="3"/>
      <c r="X954" s="47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ht="12.75" x14ac:dyDescent="0.2">
      <c r="A955" s="151">
        <f t="shared" si="272"/>
        <v>44572</v>
      </c>
      <c r="B955" s="152">
        <f t="shared" ca="1" si="281"/>
        <v>789665.00697083003</v>
      </c>
      <c r="C955" s="153">
        <f t="shared" si="273"/>
        <v>782760</v>
      </c>
      <c r="D955" s="154">
        <f ca="1">IF(A955&lt;$B$1,VLOOKUP(A955,[1]DI!$A$4:$B$15000,2,FALSE),0)</f>
        <v>9.1499999999999998E-2</v>
      </c>
      <c r="E955" s="155">
        <f t="shared" ca="1" si="282"/>
        <v>1.00034749</v>
      </c>
      <c r="F955" s="155">
        <f ca="1">(TRUNC(PRODUCT($E$12:$E954),16))</f>
        <v>1.1083741186707201</v>
      </c>
      <c r="G955" s="155">
        <f t="shared" ca="1" si="283"/>
        <v>1.1003168250839499</v>
      </c>
      <c r="H955" s="155">
        <f t="shared" ca="1" si="284"/>
        <v>1.0073227</v>
      </c>
      <c r="I955" s="154">
        <f t="shared" si="274"/>
        <v>1.7999999999999999E-2</v>
      </c>
      <c r="J955" s="156">
        <f t="shared" si="275"/>
        <v>44543</v>
      </c>
      <c r="K955" s="157">
        <f t="shared" si="276"/>
        <v>21</v>
      </c>
      <c r="L955" s="158">
        <f t="shared" si="277"/>
        <v>21</v>
      </c>
      <c r="M955" s="159">
        <f t="shared" si="267"/>
        <v>1.001487765</v>
      </c>
      <c r="N955" s="159">
        <f t="shared" ca="1" si="268"/>
        <v>1.0088213589999999</v>
      </c>
      <c r="O955" s="158">
        <f t="shared" si="278"/>
        <v>0</v>
      </c>
      <c r="P955" s="155">
        <f t="shared" ca="1" si="269"/>
        <v>6905.0069708299998</v>
      </c>
      <c r="Q955" s="160">
        <f t="shared" si="270"/>
        <v>0</v>
      </c>
      <c r="R955" s="155">
        <f t="shared" si="271"/>
        <v>0</v>
      </c>
      <c r="S955" s="161" t="str">
        <f t="shared" si="279"/>
        <v>A+J=</v>
      </c>
      <c r="T955" s="156">
        <f t="shared" si="280"/>
        <v>44725</v>
      </c>
      <c r="U955" s="3"/>
      <c r="V955" s="3"/>
      <c r="W955" s="3"/>
      <c r="X955" s="47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ht="12.75" x14ac:dyDescent="0.2">
      <c r="A956" s="151">
        <f t="shared" si="272"/>
        <v>44573</v>
      </c>
      <c r="B956" s="152">
        <f t="shared" ca="1" si="281"/>
        <v>789995.33717015001</v>
      </c>
      <c r="C956" s="153">
        <f t="shared" si="273"/>
        <v>782760</v>
      </c>
      <c r="D956" s="154">
        <f ca="1">IF(A956&lt;$B$1,VLOOKUP(A956,[1]DI!$A$4:$B$15000,2,FALSE),0)</f>
        <v>9.1499999999999998E-2</v>
      </c>
      <c r="E956" s="155">
        <f t="shared" ca="1" si="282"/>
        <v>1.00034749</v>
      </c>
      <c r="F956" s="155">
        <f ca="1">(TRUNC(PRODUCT($E$12:$E955),16))</f>
        <v>1.1087592675932101</v>
      </c>
      <c r="G956" s="155">
        <f t="shared" ca="1" si="283"/>
        <v>1.1003168250839499</v>
      </c>
      <c r="H956" s="155">
        <f t="shared" ca="1" si="284"/>
        <v>1.0076727400000001</v>
      </c>
      <c r="I956" s="154">
        <f t="shared" si="274"/>
        <v>1.7999999999999999E-2</v>
      </c>
      <c r="J956" s="156">
        <f t="shared" si="275"/>
        <v>44543</v>
      </c>
      <c r="K956" s="157">
        <f t="shared" si="276"/>
        <v>22</v>
      </c>
      <c r="L956" s="158">
        <f t="shared" si="277"/>
        <v>22</v>
      </c>
      <c r="M956" s="159">
        <f t="shared" si="267"/>
        <v>1.0015586670000001</v>
      </c>
      <c r="N956" s="159">
        <f t="shared" ca="1" si="268"/>
        <v>1.009243366</v>
      </c>
      <c r="O956" s="158">
        <f t="shared" si="278"/>
        <v>0</v>
      </c>
      <c r="P956" s="155">
        <f t="shared" ca="1" si="269"/>
        <v>7235.33717015</v>
      </c>
      <c r="Q956" s="160">
        <f t="shared" si="270"/>
        <v>0</v>
      </c>
      <c r="R956" s="155">
        <f t="shared" si="271"/>
        <v>0</v>
      </c>
      <c r="S956" s="161" t="str">
        <f t="shared" si="279"/>
        <v>A+J=</v>
      </c>
      <c r="T956" s="156">
        <f t="shared" si="280"/>
        <v>44725</v>
      </c>
      <c r="U956" s="3"/>
      <c r="V956" s="3"/>
      <c r="W956" s="3"/>
      <c r="X956" s="47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ht="12.75" x14ac:dyDescent="0.2">
      <c r="A957" s="151">
        <f t="shared" si="272"/>
        <v>44574</v>
      </c>
      <c r="B957" s="152">
        <f t="shared" ca="1" si="281"/>
        <v>790325.79574212001</v>
      </c>
      <c r="C957" s="153">
        <f t="shared" si="273"/>
        <v>782760</v>
      </c>
      <c r="D957" s="154">
        <f ca="1">IF(A957&lt;$B$1,VLOOKUP(A957,[1]DI!$A$4:$B$15000,2,FALSE),0)</f>
        <v>9.1499999999999998E-2</v>
      </c>
      <c r="E957" s="155">
        <f t="shared" ca="1" si="282"/>
        <v>1.00034749</v>
      </c>
      <c r="F957" s="155">
        <f ca="1">(TRUNC(PRODUCT($E$12:$E956),16))</f>
        <v>1.1091445503511099</v>
      </c>
      <c r="G957" s="155">
        <f t="shared" ca="1" si="283"/>
        <v>1.1003168250839499</v>
      </c>
      <c r="H957" s="155">
        <f t="shared" ca="1" si="284"/>
        <v>1.0080228899999999</v>
      </c>
      <c r="I957" s="154">
        <f t="shared" si="274"/>
        <v>1.7999999999999999E-2</v>
      </c>
      <c r="J957" s="156">
        <f t="shared" si="275"/>
        <v>44543</v>
      </c>
      <c r="K957" s="157">
        <f t="shared" si="276"/>
        <v>23</v>
      </c>
      <c r="L957" s="158">
        <f t="shared" si="277"/>
        <v>23</v>
      </c>
      <c r="M957" s="159">
        <f t="shared" si="267"/>
        <v>1.001629573</v>
      </c>
      <c r="N957" s="159">
        <f t="shared" ca="1" si="268"/>
        <v>1.0096655370000001</v>
      </c>
      <c r="O957" s="158">
        <f t="shared" si="278"/>
        <v>0</v>
      </c>
      <c r="P957" s="155">
        <f t="shared" ca="1" si="269"/>
        <v>7565.7957421199999</v>
      </c>
      <c r="Q957" s="160">
        <f t="shared" si="270"/>
        <v>0</v>
      </c>
      <c r="R957" s="155">
        <f t="shared" si="271"/>
        <v>0</v>
      </c>
      <c r="S957" s="161" t="str">
        <f t="shared" si="279"/>
        <v>A+J=</v>
      </c>
      <c r="T957" s="156">
        <f t="shared" si="280"/>
        <v>44725</v>
      </c>
      <c r="U957" s="3"/>
      <c r="V957" s="3"/>
      <c r="W957" s="3"/>
      <c r="X957" s="47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ht="12.75" x14ac:dyDescent="0.2">
      <c r="A958" s="151">
        <f t="shared" si="272"/>
        <v>44575</v>
      </c>
      <c r="B958" s="152">
        <f t="shared" ca="1" si="281"/>
        <v>790656.39834191999</v>
      </c>
      <c r="C958" s="153">
        <f t="shared" si="273"/>
        <v>782760</v>
      </c>
      <c r="D958" s="154">
        <f ca="1">IF(A958&lt;$B$1,VLOOKUP(A958,[1]DI!$A$4:$B$15000,2,FALSE),0)</f>
        <v>9.1499999999999998E-2</v>
      </c>
      <c r="E958" s="155">
        <f t="shared" ca="1" si="282"/>
        <v>1.00034749</v>
      </c>
      <c r="F958" s="155">
        <f ca="1">(TRUNC(PRODUCT($E$12:$E957),16))</f>
        <v>1.10952996699091</v>
      </c>
      <c r="G958" s="155">
        <f t="shared" ca="1" si="283"/>
        <v>1.1003168250839499</v>
      </c>
      <c r="H958" s="155">
        <f t="shared" ca="1" si="284"/>
        <v>1.00837317</v>
      </c>
      <c r="I958" s="154">
        <f t="shared" si="274"/>
        <v>1.7999999999999999E-2</v>
      </c>
      <c r="J958" s="156">
        <f t="shared" si="275"/>
        <v>44543</v>
      </c>
      <c r="K958" s="157">
        <f t="shared" si="276"/>
        <v>24</v>
      </c>
      <c r="L958" s="158">
        <f t="shared" si="277"/>
        <v>24</v>
      </c>
      <c r="M958" s="159">
        <f t="shared" si="267"/>
        <v>1.0017004839999999</v>
      </c>
      <c r="N958" s="159">
        <f t="shared" ca="1" si="268"/>
        <v>1.010087892</v>
      </c>
      <c r="O958" s="158">
        <f t="shared" si="278"/>
        <v>0</v>
      </c>
      <c r="P958" s="155">
        <f t="shared" ca="1" si="269"/>
        <v>7896.3983419200003</v>
      </c>
      <c r="Q958" s="160">
        <f t="shared" si="270"/>
        <v>0</v>
      </c>
      <c r="R958" s="155">
        <f t="shared" si="271"/>
        <v>0</v>
      </c>
      <c r="S958" s="161" t="str">
        <f t="shared" si="279"/>
        <v>A+J=</v>
      </c>
      <c r="T958" s="156">
        <f t="shared" si="280"/>
        <v>44725</v>
      </c>
      <c r="U958" s="3"/>
      <c r="V958" s="3"/>
      <c r="W958" s="3"/>
      <c r="X958" s="47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ht="12.75" x14ac:dyDescent="0.2">
      <c r="A959" s="151">
        <f t="shared" si="272"/>
        <v>44576</v>
      </c>
      <c r="B959" s="152">
        <f t="shared" ca="1" si="281"/>
        <v>790987.13870747003</v>
      </c>
      <c r="C959" s="153">
        <f t="shared" si="273"/>
        <v>782760</v>
      </c>
      <c r="D959" s="154">
        <f ca="1">IF(A959&lt;$B$1,VLOOKUP(A959,[1]DI!$A$4:$B$15000,2,FALSE),0)</f>
        <v>0</v>
      </c>
      <c r="E959" s="155">
        <f t="shared" ca="1" si="282"/>
        <v>1</v>
      </c>
      <c r="F959" s="155">
        <f ca="1">(TRUNC(PRODUCT($E$12:$E958),16))</f>
        <v>1.10991551755914</v>
      </c>
      <c r="G959" s="155">
        <f t="shared" ca="1" si="283"/>
        <v>1.1003168250839499</v>
      </c>
      <c r="H959" s="155">
        <f t="shared" ca="1" si="284"/>
        <v>1.0087235699999999</v>
      </c>
      <c r="I959" s="154">
        <f t="shared" si="274"/>
        <v>1.7999999999999999E-2</v>
      </c>
      <c r="J959" s="156">
        <f t="shared" si="275"/>
        <v>44543</v>
      </c>
      <c r="K959" s="157">
        <f t="shared" si="276"/>
        <v>24</v>
      </c>
      <c r="L959" s="158">
        <f t="shared" si="277"/>
        <v>25</v>
      </c>
      <c r="M959" s="159">
        <f t="shared" si="267"/>
        <v>1.0017714</v>
      </c>
      <c r="N959" s="159">
        <f t="shared" ca="1" si="268"/>
        <v>1.0105104229999999</v>
      </c>
      <c r="O959" s="158">
        <f t="shared" si="278"/>
        <v>0</v>
      </c>
      <c r="P959" s="155">
        <f t="shared" ca="1" si="269"/>
        <v>8227.1387074699996</v>
      </c>
      <c r="Q959" s="160">
        <f t="shared" si="270"/>
        <v>0</v>
      </c>
      <c r="R959" s="155">
        <f t="shared" si="271"/>
        <v>0</v>
      </c>
      <c r="S959" s="161" t="str">
        <f t="shared" si="279"/>
        <v>A+J=</v>
      </c>
      <c r="T959" s="156">
        <f t="shared" si="280"/>
        <v>44725</v>
      </c>
      <c r="U959" s="3"/>
      <c r="V959" s="3"/>
      <c r="W959" s="3"/>
      <c r="X959" s="47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ht="12.75" x14ac:dyDescent="0.2">
      <c r="A960" s="151">
        <f t="shared" si="272"/>
        <v>44577</v>
      </c>
      <c r="B960" s="152">
        <f t="shared" ca="1" si="281"/>
        <v>790987.13870747003</v>
      </c>
      <c r="C960" s="153">
        <f t="shared" si="273"/>
        <v>782760</v>
      </c>
      <c r="D960" s="154">
        <f ca="1">IF(A960&lt;$B$1,VLOOKUP(A960,[1]DI!$A$4:$B$15000,2,FALSE),0)</f>
        <v>0</v>
      </c>
      <c r="E960" s="155">
        <f t="shared" ca="1" si="282"/>
        <v>1</v>
      </c>
      <c r="F960" s="155">
        <f ca="1">(TRUNC(PRODUCT($E$12:$E959),16))</f>
        <v>1.10991551755914</v>
      </c>
      <c r="G960" s="155">
        <f t="shared" ca="1" si="283"/>
        <v>1.1003168250839499</v>
      </c>
      <c r="H960" s="155">
        <f t="shared" ca="1" si="284"/>
        <v>1.0087235699999999</v>
      </c>
      <c r="I960" s="154">
        <f t="shared" si="274"/>
        <v>1.7999999999999999E-2</v>
      </c>
      <c r="J960" s="156">
        <f t="shared" si="275"/>
        <v>44543</v>
      </c>
      <c r="K960" s="157">
        <f t="shared" si="276"/>
        <v>24</v>
      </c>
      <c r="L960" s="158">
        <f t="shared" si="277"/>
        <v>25</v>
      </c>
      <c r="M960" s="159">
        <f t="shared" si="267"/>
        <v>1.0017714</v>
      </c>
      <c r="N960" s="159">
        <f t="shared" ca="1" si="268"/>
        <v>1.0105104229999999</v>
      </c>
      <c r="O960" s="158">
        <f t="shared" si="278"/>
        <v>0</v>
      </c>
      <c r="P960" s="155">
        <f t="shared" ca="1" si="269"/>
        <v>8227.1387074699996</v>
      </c>
      <c r="Q960" s="160">
        <f t="shared" si="270"/>
        <v>0</v>
      </c>
      <c r="R960" s="155">
        <f t="shared" si="271"/>
        <v>0</v>
      </c>
      <c r="S960" s="161" t="str">
        <f t="shared" si="279"/>
        <v>A+J=</v>
      </c>
      <c r="T960" s="156">
        <f t="shared" si="280"/>
        <v>44725</v>
      </c>
      <c r="U960" s="3"/>
      <c r="V960" s="3"/>
      <c r="W960" s="3"/>
      <c r="X960" s="47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ht="12.75" x14ac:dyDescent="0.2">
      <c r="A961" s="151">
        <f t="shared" si="272"/>
        <v>44578</v>
      </c>
      <c r="B961" s="152">
        <f t="shared" ca="1" si="281"/>
        <v>790987.13870747003</v>
      </c>
      <c r="C961" s="153">
        <f t="shared" si="273"/>
        <v>782760</v>
      </c>
      <c r="D961" s="154">
        <f ca="1">IF(A961&lt;$B$1,VLOOKUP(A961,[1]DI!$A$4:$B$15000,2,FALSE),0)</f>
        <v>9.1499999999999998E-2</v>
      </c>
      <c r="E961" s="155">
        <f t="shared" ca="1" si="282"/>
        <v>1.00034749</v>
      </c>
      <c r="F961" s="155">
        <f ca="1">(TRUNC(PRODUCT($E$12:$E960),16))</f>
        <v>1.10991551755914</v>
      </c>
      <c r="G961" s="155">
        <f t="shared" ca="1" si="283"/>
        <v>1.1003168250839499</v>
      </c>
      <c r="H961" s="155">
        <f t="shared" ca="1" si="284"/>
        <v>1.0087235699999999</v>
      </c>
      <c r="I961" s="154">
        <f t="shared" si="274"/>
        <v>1.7999999999999999E-2</v>
      </c>
      <c r="J961" s="156">
        <f t="shared" si="275"/>
        <v>44543</v>
      </c>
      <c r="K961" s="157">
        <f t="shared" si="276"/>
        <v>25</v>
      </c>
      <c r="L961" s="158">
        <f t="shared" si="277"/>
        <v>25</v>
      </c>
      <c r="M961" s="159">
        <f t="shared" si="267"/>
        <v>1.0017714</v>
      </c>
      <c r="N961" s="159">
        <f t="shared" ca="1" si="268"/>
        <v>1.0105104229999999</v>
      </c>
      <c r="O961" s="158">
        <f t="shared" si="278"/>
        <v>0</v>
      </c>
      <c r="P961" s="155">
        <f t="shared" ca="1" si="269"/>
        <v>8227.1387074699996</v>
      </c>
      <c r="Q961" s="160">
        <f t="shared" si="270"/>
        <v>0</v>
      </c>
      <c r="R961" s="155">
        <f t="shared" si="271"/>
        <v>0</v>
      </c>
      <c r="S961" s="161" t="str">
        <f t="shared" si="279"/>
        <v>A+J=</v>
      </c>
      <c r="T961" s="156">
        <f t="shared" si="280"/>
        <v>44725</v>
      </c>
      <c r="U961" s="3"/>
      <c r="V961" s="3"/>
      <c r="W961" s="3"/>
      <c r="X961" s="47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ht="12.75" x14ac:dyDescent="0.2">
      <c r="A962" s="151">
        <f t="shared" si="272"/>
        <v>44579</v>
      </c>
      <c r="B962" s="152">
        <f t="shared" ca="1" si="281"/>
        <v>791318.01527327998</v>
      </c>
      <c r="C962" s="153">
        <f t="shared" si="273"/>
        <v>782760</v>
      </c>
      <c r="D962" s="154">
        <f ca="1">IF(A962&lt;$B$1,VLOOKUP(A962,[1]DI!$A$4:$B$15000,2,FALSE),0)</f>
        <v>9.1499999999999998E-2</v>
      </c>
      <c r="E962" s="155">
        <f t="shared" ca="1" si="282"/>
        <v>1.00034749</v>
      </c>
      <c r="F962" s="155">
        <f ca="1">(TRUNC(PRODUCT($E$12:$E961),16))</f>
        <v>1.11030120210234</v>
      </c>
      <c r="G962" s="155">
        <f t="shared" ca="1" si="283"/>
        <v>1.1003168250839499</v>
      </c>
      <c r="H962" s="155">
        <f t="shared" ca="1" si="284"/>
        <v>1.0090740899999999</v>
      </c>
      <c r="I962" s="154">
        <f t="shared" si="274"/>
        <v>1.7999999999999999E-2</v>
      </c>
      <c r="J962" s="156">
        <f t="shared" si="275"/>
        <v>44543</v>
      </c>
      <c r="K962" s="157">
        <f t="shared" si="276"/>
        <v>26</v>
      </c>
      <c r="L962" s="158">
        <f t="shared" si="277"/>
        <v>26</v>
      </c>
      <c r="M962" s="159">
        <f t="shared" si="267"/>
        <v>1.001842321</v>
      </c>
      <c r="N962" s="159">
        <f t="shared" ca="1" si="268"/>
        <v>1.010933128</v>
      </c>
      <c r="O962" s="158">
        <f t="shared" si="278"/>
        <v>0</v>
      </c>
      <c r="P962" s="155">
        <f t="shared" ca="1" si="269"/>
        <v>8558.0152732799997</v>
      </c>
      <c r="Q962" s="160">
        <f t="shared" si="270"/>
        <v>0</v>
      </c>
      <c r="R962" s="155">
        <f t="shared" si="271"/>
        <v>0</v>
      </c>
      <c r="S962" s="161" t="str">
        <f t="shared" si="279"/>
        <v>A+J=</v>
      </c>
      <c r="T962" s="156">
        <f t="shared" si="280"/>
        <v>44725</v>
      </c>
      <c r="U962" s="3"/>
      <c r="V962" s="3"/>
      <c r="W962" s="3"/>
      <c r="X962" s="47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ht="12.75" x14ac:dyDescent="0.2">
      <c r="A963" s="151">
        <f t="shared" si="272"/>
        <v>44580</v>
      </c>
      <c r="B963" s="152">
        <f t="shared" ca="1" si="281"/>
        <v>791649.03821519995</v>
      </c>
      <c r="C963" s="153">
        <f t="shared" si="273"/>
        <v>782760</v>
      </c>
      <c r="D963" s="154">
        <f ca="1">IF(A963&lt;$B$1,VLOOKUP(A963,[1]DI!$A$4:$B$15000,2,FALSE),0)</f>
        <v>9.1499999999999998E-2</v>
      </c>
      <c r="E963" s="155">
        <f t="shared" ca="1" si="282"/>
        <v>1.00034749</v>
      </c>
      <c r="F963" s="155">
        <f ca="1">(TRUNC(PRODUCT($E$12:$E962),16))</f>
        <v>1.11068702066706</v>
      </c>
      <c r="G963" s="155">
        <f t="shared" ca="1" si="283"/>
        <v>1.1003168250839499</v>
      </c>
      <c r="H963" s="155">
        <f t="shared" ca="1" si="284"/>
        <v>1.00942474</v>
      </c>
      <c r="I963" s="154">
        <f t="shared" si="274"/>
        <v>1.7999999999999999E-2</v>
      </c>
      <c r="J963" s="156">
        <f t="shared" si="275"/>
        <v>44543</v>
      </c>
      <c r="K963" s="157">
        <f t="shared" si="276"/>
        <v>27</v>
      </c>
      <c r="L963" s="158">
        <f t="shared" si="277"/>
        <v>27</v>
      </c>
      <c r="M963" s="159">
        <f t="shared" si="267"/>
        <v>1.0019132479999999</v>
      </c>
      <c r="N963" s="159">
        <f t="shared" ca="1" si="268"/>
        <v>1.01135602</v>
      </c>
      <c r="O963" s="158">
        <f t="shared" si="278"/>
        <v>0</v>
      </c>
      <c r="P963" s="155">
        <f t="shared" ca="1" si="269"/>
        <v>8889.0382152000002</v>
      </c>
      <c r="Q963" s="160">
        <f t="shared" si="270"/>
        <v>0</v>
      </c>
      <c r="R963" s="155">
        <f t="shared" si="271"/>
        <v>0</v>
      </c>
      <c r="S963" s="161" t="str">
        <f t="shared" si="279"/>
        <v>A+J=</v>
      </c>
      <c r="T963" s="156">
        <f t="shared" si="280"/>
        <v>44725</v>
      </c>
      <c r="U963" s="3"/>
      <c r="V963" s="3"/>
      <c r="W963" s="3"/>
      <c r="X963" s="47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ht="12.75" x14ac:dyDescent="0.2">
      <c r="A964" s="151">
        <f t="shared" si="272"/>
        <v>44581</v>
      </c>
      <c r="B964" s="152">
        <f t="shared" ca="1" si="281"/>
        <v>791980.18874699005</v>
      </c>
      <c r="C964" s="153">
        <f t="shared" si="273"/>
        <v>782760</v>
      </c>
      <c r="D964" s="154">
        <f ca="1">IF(A964&lt;$B$1,VLOOKUP(A964,[1]DI!$A$4:$B$15000,2,FALSE),0)</f>
        <v>9.1499999999999998E-2</v>
      </c>
      <c r="E964" s="155">
        <f t="shared" ca="1" si="282"/>
        <v>1.00034749</v>
      </c>
      <c r="F964" s="155">
        <f ca="1">(TRUNC(PRODUCT($E$12:$E963),16))</f>
        <v>1.1110729732998701</v>
      </c>
      <c r="G964" s="155">
        <f t="shared" ca="1" si="283"/>
        <v>1.1003168250839499</v>
      </c>
      <c r="H964" s="155">
        <f t="shared" ca="1" si="284"/>
        <v>1.0097754999999999</v>
      </c>
      <c r="I964" s="154">
        <f t="shared" si="274"/>
        <v>1.7999999999999999E-2</v>
      </c>
      <c r="J964" s="156">
        <f t="shared" si="275"/>
        <v>44543</v>
      </c>
      <c r="K964" s="157">
        <f t="shared" si="276"/>
        <v>28</v>
      </c>
      <c r="L964" s="158">
        <f t="shared" si="277"/>
        <v>28</v>
      </c>
      <c r="M964" s="159">
        <f t="shared" si="267"/>
        <v>1.0019841789999999</v>
      </c>
      <c r="N964" s="159">
        <f t="shared" ca="1" si="268"/>
        <v>1.011779075</v>
      </c>
      <c r="O964" s="158">
        <f t="shared" si="278"/>
        <v>0</v>
      </c>
      <c r="P964" s="155">
        <f t="shared" ca="1" si="269"/>
        <v>9220.1887469899993</v>
      </c>
      <c r="Q964" s="160">
        <f t="shared" si="270"/>
        <v>0</v>
      </c>
      <c r="R964" s="155">
        <f t="shared" si="271"/>
        <v>0</v>
      </c>
      <c r="S964" s="161" t="str">
        <f t="shared" si="279"/>
        <v>A+J=</v>
      </c>
      <c r="T964" s="156">
        <f t="shared" si="280"/>
        <v>44725</v>
      </c>
      <c r="U964" s="3"/>
      <c r="V964" s="3"/>
      <c r="W964" s="3"/>
      <c r="X964" s="47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ht="12.75" x14ac:dyDescent="0.2">
      <c r="A965" s="151">
        <f t="shared" si="272"/>
        <v>44582</v>
      </c>
      <c r="B965" s="152">
        <f t="shared" ca="1" si="281"/>
        <v>792311.48487215</v>
      </c>
      <c r="C965" s="153">
        <f t="shared" si="273"/>
        <v>782760</v>
      </c>
      <c r="D965" s="154">
        <f ca="1">IF(A965&lt;$B$1,VLOOKUP(A965,[1]DI!$A$4:$B$15000,2,FALSE),0)</f>
        <v>9.1499999999999998E-2</v>
      </c>
      <c r="E965" s="155">
        <f t="shared" ca="1" si="282"/>
        <v>1.00034749</v>
      </c>
      <c r="F965" s="155">
        <f ca="1">(TRUNC(PRODUCT($E$12:$E964),16))</f>
        <v>1.1114590600473599</v>
      </c>
      <c r="G965" s="155">
        <f t="shared" ca="1" si="283"/>
        <v>1.1003168250839499</v>
      </c>
      <c r="H965" s="155">
        <f t="shared" ca="1" si="284"/>
        <v>1.0101263899999999</v>
      </c>
      <c r="I965" s="154">
        <f t="shared" si="274"/>
        <v>1.7999999999999999E-2</v>
      </c>
      <c r="J965" s="156">
        <f t="shared" si="275"/>
        <v>44543</v>
      </c>
      <c r="K965" s="157">
        <f t="shared" si="276"/>
        <v>29</v>
      </c>
      <c r="L965" s="158">
        <f t="shared" si="277"/>
        <v>29</v>
      </c>
      <c r="M965" s="159">
        <f t="shared" si="267"/>
        <v>1.0020551150000001</v>
      </c>
      <c r="N965" s="159">
        <f t="shared" ca="1" si="268"/>
        <v>1.012202316</v>
      </c>
      <c r="O965" s="158">
        <f t="shared" si="278"/>
        <v>0</v>
      </c>
      <c r="P965" s="155">
        <f t="shared" ca="1" si="269"/>
        <v>9551.4848721500002</v>
      </c>
      <c r="Q965" s="160">
        <f t="shared" si="270"/>
        <v>0</v>
      </c>
      <c r="R965" s="155">
        <f t="shared" si="271"/>
        <v>0</v>
      </c>
      <c r="S965" s="161" t="str">
        <f t="shared" si="279"/>
        <v>A+J=</v>
      </c>
      <c r="T965" s="156">
        <f t="shared" si="280"/>
        <v>44725</v>
      </c>
      <c r="U965" s="3"/>
      <c r="V965" s="3"/>
      <c r="W965" s="3"/>
      <c r="X965" s="47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ht="12.75" x14ac:dyDescent="0.2">
      <c r="A966" s="151">
        <f t="shared" si="272"/>
        <v>44583</v>
      </c>
      <c r="B966" s="152">
        <f t="shared" ca="1" si="281"/>
        <v>792642.91876307002</v>
      </c>
      <c r="C966" s="153">
        <f t="shared" si="273"/>
        <v>782760</v>
      </c>
      <c r="D966" s="154">
        <f ca="1">IF(A966&lt;$B$1,VLOOKUP(A966,[1]DI!$A$4:$B$15000,2,FALSE),0)</f>
        <v>0</v>
      </c>
      <c r="E966" s="155">
        <f t="shared" ca="1" si="282"/>
        <v>1</v>
      </c>
      <c r="F966" s="155">
        <f ca="1">(TRUNC(PRODUCT($E$12:$E965),16))</f>
        <v>1.1118452809561401</v>
      </c>
      <c r="G966" s="155">
        <f t="shared" ca="1" si="283"/>
        <v>1.1003168250839499</v>
      </c>
      <c r="H966" s="155">
        <f t="shared" ca="1" si="284"/>
        <v>1.0104774000000001</v>
      </c>
      <c r="I966" s="154">
        <f t="shared" si="274"/>
        <v>1.7999999999999999E-2</v>
      </c>
      <c r="J966" s="156">
        <f t="shared" si="275"/>
        <v>44543</v>
      </c>
      <c r="K966" s="157">
        <f t="shared" si="276"/>
        <v>29</v>
      </c>
      <c r="L966" s="158">
        <f t="shared" si="277"/>
        <v>30</v>
      </c>
      <c r="M966" s="159">
        <f t="shared" si="267"/>
        <v>1.0021260569999999</v>
      </c>
      <c r="N966" s="159">
        <f t="shared" ca="1" si="268"/>
        <v>1.0126257329999999</v>
      </c>
      <c r="O966" s="158">
        <f t="shared" si="278"/>
        <v>0</v>
      </c>
      <c r="P966" s="155">
        <f t="shared" ca="1" si="269"/>
        <v>9882.9187630699998</v>
      </c>
      <c r="Q966" s="160">
        <f t="shared" si="270"/>
        <v>0</v>
      </c>
      <c r="R966" s="155">
        <f t="shared" si="271"/>
        <v>0</v>
      </c>
      <c r="S966" s="161" t="str">
        <f t="shared" si="279"/>
        <v>A+J=</v>
      </c>
      <c r="T966" s="156">
        <f t="shared" si="280"/>
        <v>44725</v>
      </c>
      <c r="U966" s="3"/>
      <c r="V966" s="3"/>
      <c r="W966" s="3"/>
      <c r="X966" s="47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ht="12.75" x14ac:dyDescent="0.2">
      <c r="A967" s="151">
        <f t="shared" si="272"/>
        <v>44584</v>
      </c>
      <c r="B967" s="152">
        <f t="shared" ca="1" si="281"/>
        <v>792642.91876307002</v>
      </c>
      <c r="C967" s="153">
        <f t="shared" si="273"/>
        <v>782760</v>
      </c>
      <c r="D967" s="154">
        <f ca="1">IF(A967&lt;$B$1,VLOOKUP(A967,[1]DI!$A$4:$B$15000,2,FALSE),0)</f>
        <v>0</v>
      </c>
      <c r="E967" s="155">
        <f t="shared" ca="1" si="282"/>
        <v>1</v>
      </c>
      <c r="F967" s="155">
        <f ca="1">(TRUNC(PRODUCT($E$12:$E966),16))</f>
        <v>1.1118452809561401</v>
      </c>
      <c r="G967" s="155">
        <f t="shared" ca="1" si="283"/>
        <v>1.1003168250839499</v>
      </c>
      <c r="H967" s="155">
        <f t="shared" ca="1" si="284"/>
        <v>1.0104774000000001</v>
      </c>
      <c r="I967" s="154">
        <f t="shared" si="274"/>
        <v>1.7999999999999999E-2</v>
      </c>
      <c r="J967" s="156">
        <f t="shared" si="275"/>
        <v>44543</v>
      </c>
      <c r="K967" s="157">
        <f t="shared" si="276"/>
        <v>29</v>
      </c>
      <c r="L967" s="158">
        <f t="shared" si="277"/>
        <v>30</v>
      </c>
      <c r="M967" s="159">
        <f t="shared" si="267"/>
        <v>1.0021260569999999</v>
      </c>
      <c r="N967" s="159">
        <f t="shared" ca="1" si="268"/>
        <v>1.0126257329999999</v>
      </c>
      <c r="O967" s="158">
        <f t="shared" si="278"/>
        <v>0</v>
      </c>
      <c r="P967" s="155">
        <f t="shared" ca="1" si="269"/>
        <v>9882.9187630699998</v>
      </c>
      <c r="Q967" s="160">
        <f t="shared" si="270"/>
        <v>0</v>
      </c>
      <c r="R967" s="155">
        <f t="shared" si="271"/>
        <v>0</v>
      </c>
      <c r="S967" s="161" t="str">
        <f t="shared" si="279"/>
        <v>A+J=</v>
      </c>
      <c r="T967" s="156">
        <f t="shared" si="280"/>
        <v>44725</v>
      </c>
      <c r="U967" s="3"/>
      <c r="V967" s="3"/>
      <c r="W967" s="3"/>
      <c r="X967" s="47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ht="12.75" x14ac:dyDescent="0.2">
      <c r="A968" s="151">
        <f t="shared" si="272"/>
        <v>44585</v>
      </c>
      <c r="B968" s="152">
        <f t="shared" ca="1" si="281"/>
        <v>792642.91876307002</v>
      </c>
      <c r="C968" s="153">
        <f t="shared" si="273"/>
        <v>782760</v>
      </c>
      <c r="D968" s="154">
        <f ca="1">IF(A968&lt;$B$1,VLOOKUP(A968,[1]DI!$A$4:$B$15000,2,FALSE),0)</f>
        <v>9.1499999999999998E-2</v>
      </c>
      <c r="E968" s="155">
        <f t="shared" ca="1" si="282"/>
        <v>1.00034749</v>
      </c>
      <c r="F968" s="155">
        <f ca="1">(TRUNC(PRODUCT($E$12:$E967),16))</f>
        <v>1.1118452809561401</v>
      </c>
      <c r="G968" s="155">
        <f t="shared" ca="1" si="283"/>
        <v>1.1003168250839499</v>
      </c>
      <c r="H968" s="155">
        <f t="shared" ca="1" si="284"/>
        <v>1.0104774000000001</v>
      </c>
      <c r="I968" s="154">
        <f t="shared" si="274"/>
        <v>1.7999999999999999E-2</v>
      </c>
      <c r="J968" s="156">
        <f t="shared" si="275"/>
        <v>44543</v>
      </c>
      <c r="K968" s="157">
        <f t="shared" si="276"/>
        <v>30</v>
      </c>
      <c r="L968" s="158">
        <f t="shared" si="277"/>
        <v>30</v>
      </c>
      <c r="M968" s="159">
        <f t="shared" si="267"/>
        <v>1.0021260569999999</v>
      </c>
      <c r="N968" s="159">
        <f t="shared" ca="1" si="268"/>
        <v>1.0126257329999999</v>
      </c>
      <c r="O968" s="158">
        <f t="shared" si="278"/>
        <v>0</v>
      </c>
      <c r="P968" s="155">
        <f t="shared" ca="1" si="269"/>
        <v>9882.9187630699998</v>
      </c>
      <c r="Q968" s="160">
        <f t="shared" si="270"/>
        <v>0</v>
      </c>
      <c r="R968" s="155">
        <f t="shared" si="271"/>
        <v>0</v>
      </c>
      <c r="S968" s="161" t="str">
        <f t="shared" si="279"/>
        <v>A+J=</v>
      </c>
      <c r="T968" s="156">
        <f t="shared" si="280"/>
        <v>44725</v>
      </c>
      <c r="U968" s="3"/>
      <c r="V968" s="3"/>
      <c r="W968" s="3"/>
      <c r="X968" s="47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ht="12.75" x14ac:dyDescent="0.2">
      <c r="A969" s="151">
        <f t="shared" si="272"/>
        <v>44586</v>
      </c>
      <c r="B969" s="152">
        <f t="shared" ca="1" si="281"/>
        <v>792974.48807147995</v>
      </c>
      <c r="C969" s="153">
        <f t="shared" si="273"/>
        <v>782760</v>
      </c>
      <c r="D969" s="154">
        <f ca="1">IF(A969&lt;$B$1,VLOOKUP(A969,[1]DI!$A$4:$B$15000,2,FALSE),0)</f>
        <v>9.1499999999999998E-2</v>
      </c>
      <c r="E969" s="155">
        <f t="shared" ca="1" si="282"/>
        <v>1.00034749</v>
      </c>
      <c r="F969" s="155">
        <f ca="1">(TRUNC(PRODUCT($E$12:$E968),16))</f>
        <v>1.1122316360728199</v>
      </c>
      <c r="G969" s="155">
        <f t="shared" ca="1" si="283"/>
        <v>1.1003168250839499</v>
      </c>
      <c r="H969" s="155">
        <f t="shared" ca="1" si="284"/>
        <v>1.0108285299999999</v>
      </c>
      <c r="I969" s="154">
        <f t="shared" si="274"/>
        <v>1.7999999999999999E-2</v>
      </c>
      <c r="J969" s="156">
        <f t="shared" si="275"/>
        <v>44543</v>
      </c>
      <c r="K969" s="157">
        <f t="shared" si="276"/>
        <v>31</v>
      </c>
      <c r="L969" s="158">
        <f t="shared" si="277"/>
        <v>31</v>
      </c>
      <c r="M969" s="159">
        <f t="shared" si="267"/>
        <v>1.002197003</v>
      </c>
      <c r="N969" s="159">
        <f t="shared" ca="1" si="268"/>
        <v>1.0130493229999999</v>
      </c>
      <c r="O969" s="158">
        <f t="shared" si="278"/>
        <v>0</v>
      </c>
      <c r="P969" s="155">
        <f t="shared" ca="1" si="269"/>
        <v>10214.48807148</v>
      </c>
      <c r="Q969" s="160">
        <f t="shared" si="270"/>
        <v>0</v>
      </c>
      <c r="R969" s="155">
        <f t="shared" si="271"/>
        <v>0</v>
      </c>
      <c r="S969" s="161" t="str">
        <f t="shared" si="279"/>
        <v>A+J=</v>
      </c>
      <c r="T969" s="156">
        <f t="shared" si="280"/>
        <v>44725</v>
      </c>
      <c r="U969" s="3"/>
      <c r="V969" s="3"/>
      <c r="W969" s="3"/>
      <c r="X969" s="47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ht="12.75" x14ac:dyDescent="0.2">
      <c r="A970" s="151">
        <f t="shared" si="272"/>
        <v>44587</v>
      </c>
      <c r="B970" s="152">
        <f t="shared" ca="1" si="281"/>
        <v>793306.19514564006</v>
      </c>
      <c r="C970" s="153">
        <f t="shared" si="273"/>
        <v>782760</v>
      </c>
      <c r="D970" s="154">
        <f ca="1">IF(A970&lt;$B$1,VLOOKUP(A970,[1]DI!$A$4:$B$15000,2,FALSE),0)</f>
        <v>9.1499999999999998E-2</v>
      </c>
      <c r="E970" s="155">
        <f t="shared" ca="1" si="282"/>
        <v>1.00034749</v>
      </c>
      <c r="F970" s="155">
        <f ca="1">(TRUNC(PRODUCT($E$12:$E969),16))</f>
        <v>1.1126181254440299</v>
      </c>
      <c r="G970" s="155">
        <f t="shared" ca="1" si="283"/>
        <v>1.1003168250839499</v>
      </c>
      <c r="H970" s="155">
        <f t="shared" ca="1" si="284"/>
        <v>1.01117978</v>
      </c>
      <c r="I970" s="154">
        <f t="shared" si="274"/>
        <v>1.7999999999999999E-2</v>
      </c>
      <c r="J970" s="156">
        <f t="shared" si="275"/>
        <v>44543</v>
      </c>
      <c r="K970" s="157">
        <f t="shared" si="276"/>
        <v>32</v>
      </c>
      <c r="L970" s="158">
        <f t="shared" si="277"/>
        <v>32</v>
      </c>
      <c r="M970" s="159">
        <f t="shared" si="267"/>
        <v>1.0022679539999999</v>
      </c>
      <c r="N970" s="159">
        <f t="shared" ca="1" si="268"/>
        <v>1.0134730890000001</v>
      </c>
      <c r="O970" s="158">
        <f t="shared" si="278"/>
        <v>0</v>
      </c>
      <c r="P970" s="155">
        <f t="shared" ca="1" si="269"/>
        <v>10546.19514564</v>
      </c>
      <c r="Q970" s="160">
        <f t="shared" si="270"/>
        <v>0</v>
      </c>
      <c r="R970" s="155">
        <f t="shared" si="271"/>
        <v>0</v>
      </c>
      <c r="S970" s="161" t="str">
        <f t="shared" si="279"/>
        <v>A+J=</v>
      </c>
      <c r="T970" s="156">
        <f t="shared" si="280"/>
        <v>44725</v>
      </c>
      <c r="U970" s="3"/>
      <c r="V970" s="3"/>
      <c r="W970" s="3"/>
      <c r="X970" s="47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ht="12.75" x14ac:dyDescent="0.2">
      <c r="A971" s="151">
        <f t="shared" si="272"/>
        <v>44588</v>
      </c>
      <c r="B971" s="152">
        <f t="shared" ca="1" si="281"/>
        <v>793638.04781316</v>
      </c>
      <c r="C971" s="153">
        <f t="shared" si="273"/>
        <v>782760</v>
      </c>
      <c r="D971" s="154">
        <f ca="1">IF(A971&lt;$B$1,VLOOKUP(A971,[1]DI!$A$4:$B$15000,2,FALSE),0)</f>
        <v>9.1499999999999998E-2</v>
      </c>
      <c r="E971" s="155">
        <f t="shared" ca="1" si="282"/>
        <v>1.00034749</v>
      </c>
      <c r="F971" s="155">
        <f ca="1">(TRUNC(PRODUCT($E$12:$E970),16))</f>
        <v>1.1130047491164501</v>
      </c>
      <c r="G971" s="155">
        <f t="shared" ca="1" si="283"/>
        <v>1.1003168250839499</v>
      </c>
      <c r="H971" s="155">
        <f t="shared" ca="1" si="284"/>
        <v>1.0115311600000001</v>
      </c>
      <c r="I971" s="154">
        <f t="shared" si="274"/>
        <v>1.7999999999999999E-2</v>
      </c>
      <c r="J971" s="156">
        <f t="shared" si="275"/>
        <v>44543</v>
      </c>
      <c r="K971" s="157">
        <f t="shared" si="276"/>
        <v>33</v>
      </c>
      <c r="L971" s="158">
        <f t="shared" si="277"/>
        <v>33</v>
      </c>
      <c r="M971" s="159">
        <f t="shared" si="267"/>
        <v>1.0023389110000001</v>
      </c>
      <c r="N971" s="159">
        <f t="shared" ca="1" si="268"/>
        <v>1.0138970410000001</v>
      </c>
      <c r="O971" s="158">
        <f t="shared" si="278"/>
        <v>0</v>
      </c>
      <c r="P971" s="155">
        <f t="shared" ca="1" si="269"/>
        <v>10878.047813159999</v>
      </c>
      <c r="Q971" s="160">
        <f t="shared" si="270"/>
        <v>0</v>
      </c>
      <c r="R971" s="155">
        <f t="shared" si="271"/>
        <v>0</v>
      </c>
      <c r="S971" s="161" t="str">
        <f t="shared" si="279"/>
        <v>A+J=</v>
      </c>
      <c r="T971" s="156">
        <f t="shared" si="280"/>
        <v>44725</v>
      </c>
      <c r="U971" s="3"/>
      <c r="V971" s="3"/>
      <c r="W971" s="3"/>
      <c r="X971" s="47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ht="12.75" x14ac:dyDescent="0.2">
      <c r="A972" s="151">
        <f t="shared" si="272"/>
        <v>44589</v>
      </c>
      <c r="B972" s="152">
        <f t="shared" ca="1" si="281"/>
        <v>793970.02963608003</v>
      </c>
      <c r="C972" s="153">
        <f t="shared" si="273"/>
        <v>782760</v>
      </c>
      <c r="D972" s="154">
        <f ca="1">IF(A972&lt;$B$1,VLOOKUP(A972,[1]DI!$A$4:$B$15000,2,FALSE),0)</f>
        <v>9.1499999999999998E-2</v>
      </c>
      <c r="E972" s="155">
        <f t="shared" ca="1" si="282"/>
        <v>1.00034749</v>
      </c>
      <c r="F972" s="155">
        <f ca="1">(TRUNC(PRODUCT($E$12:$E971),16))</f>
        <v>1.11339150713672</v>
      </c>
      <c r="G972" s="155">
        <f t="shared" ca="1" si="283"/>
        <v>1.1003168250839499</v>
      </c>
      <c r="H972" s="155">
        <f t="shared" ca="1" si="284"/>
        <v>1.01188265</v>
      </c>
      <c r="I972" s="154">
        <f t="shared" si="274"/>
        <v>1.7999999999999999E-2</v>
      </c>
      <c r="J972" s="156">
        <f t="shared" si="275"/>
        <v>44543</v>
      </c>
      <c r="K972" s="157">
        <f t="shared" si="276"/>
        <v>34</v>
      </c>
      <c r="L972" s="158">
        <f t="shared" si="277"/>
        <v>34</v>
      </c>
      <c r="M972" s="159">
        <f t="shared" ref="M972:M1035" si="285">ROUND((I972+1)^(L972/252),9)</f>
        <v>1.0024098720000001</v>
      </c>
      <c r="N972" s="159">
        <f t="shared" ref="N972:N1035" ca="1" si="286">ROUND(H972*M972,9)</f>
        <v>1.014321158</v>
      </c>
      <c r="O972" s="158">
        <f t="shared" si="278"/>
        <v>0</v>
      </c>
      <c r="P972" s="155">
        <f t="shared" ref="P972:P1035" ca="1" si="287">TRUNC(((N972-1)*C972),8)</f>
        <v>11210.02963608</v>
      </c>
      <c r="Q972" s="160">
        <f t="shared" ref="Q972:Q1035" si="288">IF($O972&gt;0,VLOOKUP($O972,$W$12:$AC$150,7),0)</f>
        <v>0</v>
      </c>
      <c r="R972" s="155">
        <f t="shared" ref="R972:R1035" si="289">IF(Q972&gt;0,TRUNC(Q972*C$12,8),0)</f>
        <v>0</v>
      </c>
      <c r="S972" s="161" t="str">
        <f t="shared" si="279"/>
        <v>A+J=</v>
      </c>
      <c r="T972" s="156">
        <f t="shared" si="280"/>
        <v>44725</v>
      </c>
      <c r="U972" s="3"/>
      <c r="V972" s="3"/>
      <c r="W972" s="3"/>
      <c r="X972" s="47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ht="12.75" x14ac:dyDescent="0.2">
      <c r="A973" s="151">
        <f t="shared" ref="A973:A1036" si="290">(A972+1)</f>
        <v>44590</v>
      </c>
      <c r="B973" s="152">
        <f t="shared" ca="1" si="281"/>
        <v>794302.15626960003</v>
      </c>
      <c r="C973" s="153">
        <f t="shared" ref="C973:C1036" si="291">(C972-R972)</f>
        <v>782760</v>
      </c>
      <c r="D973" s="154">
        <f ca="1">IF(A973&lt;$B$1,VLOOKUP(A973,[1]DI!$A$4:$B$15000,2,FALSE),0)</f>
        <v>0</v>
      </c>
      <c r="E973" s="155">
        <f t="shared" ca="1" si="282"/>
        <v>1</v>
      </c>
      <c r="F973" s="155">
        <f ca="1">(TRUNC(PRODUCT($E$12:$E972),16))</f>
        <v>1.11377839955153</v>
      </c>
      <c r="G973" s="155">
        <f t="shared" ca="1" si="283"/>
        <v>1.1003168250839499</v>
      </c>
      <c r="H973" s="155">
        <f t="shared" ca="1" si="284"/>
        <v>1.01223427</v>
      </c>
      <c r="I973" s="154">
        <f t="shared" ref="I973:I1036" si="292">I972</f>
        <v>1.7999999999999999E-2</v>
      </c>
      <c r="J973" s="156">
        <f t="shared" ref="J973:J1036" si="293">IF(O972&gt;0,VLOOKUP(O972,W$12:AG$150,2),J972)</f>
        <v>44543</v>
      </c>
      <c r="K973" s="157">
        <f t="shared" ref="K973:K1036" si="294">IF(A973&gt;J973,IF(NETWORKDAYS(J973,A973,$W$160:$W$544)-1=0,1,NETWORKDAYS(J973,A973,$W$160:$W$544)-1),0)</f>
        <v>34</v>
      </c>
      <c r="L973" s="158">
        <f t="shared" ref="L973:L1036" si="295">IF(AND(K973=1,K972=1),1,IF(K973&gt;0,IF(K973=K972,K973+1,K973),0))</f>
        <v>35</v>
      </c>
      <c r="M973" s="159">
        <f t="shared" si="285"/>
        <v>1.002480839</v>
      </c>
      <c r="N973" s="159">
        <f t="shared" ca="1" si="286"/>
        <v>1.0147454600000001</v>
      </c>
      <c r="O973" s="158">
        <f t="shared" ref="O973:O1036" si="296">IF(VLOOKUP(A973,X$12:AE$150,8)=VLOOKUP(A972,X$12:AE$150,8),0,VLOOKUP(A973,X$12:AE$150,8))</f>
        <v>0</v>
      </c>
      <c r="P973" s="155">
        <f t="shared" ca="1" si="287"/>
        <v>11542.1562696</v>
      </c>
      <c r="Q973" s="160">
        <f t="shared" si="288"/>
        <v>0</v>
      </c>
      <c r="R973" s="155">
        <f t="shared" si="289"/>
        <v>0</v>
      </c>
      <c r="S973" s="161" t="str">
        <f t="shared" ref="S973:S1036" si="297">IF(O972&gt;0,VLOOKUP(O972,W$12:AG$150,10),S972)</f>
        <v>A+J=</v>
      </c>
      <c r="T973" s="156">
        <f t="shared" ref="T973:T1036" si="298">IF(O972&gt;0,VLOOKUP(O972,W$12:AG$150,11),T972)</f>
        <v>44725</v>
      </c>
      <c r="U973" s="3"/>
      <c r="V973" s="3"/>
      <c r="W973" s="3"/>
      <c r="X973" s="47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ht="12.75" x14ac:dyDescent="0.2">
      <c r="A974" s="151">
        <f t="shared" si="290"/>
        <v>44591</v>
      </c>
      <c r="B974" s="152">
        <f t="shared" ref="B974:B1037" ca="1" si="299">IF(A974&lt;=TODAY(),C974+P974,IF(AND(A974&gt;TODAY(),A974&lt;=$B$1),IF(VLOOKUP(TODAY(),$A$10:$D$5000,4,FALSE)=0,"n.d",C974+P974),"n.d"))</f>
        <v>794302.15626960003</v>
      </c>
      <c r="C974" s="153">
        <f t="shared" si="291"/>
        <v>782760</v>
      </c>
      <c r="D974" s="154">
        <f ca="1">IF(A974&lt;$B$1,VLOOKUP(A974,[1]DI!$A$4:$B$15000,2,FALSE),0)</f>
        <v>0</v>
      </c>
      <c r="E974" s="155">
        <f t="shared" ref="E974:E1037" ca="1" si="300">ROUND(((1+D974)^(1/252)),8)</f>
        <v>1</v>
      </c>
      <c r="F974" s="155">
        <f ca="1">(TRUNC(PRODUCT($E$12:$E973),16))</f>
        <v>1.11377839955153</v>
      </c>
      <c r="G974" s="155">
        <f t="shared" ref="G974:G1037" ca="1" si="301">IF(O973&gt;0,F973,G973)</f>
        <v>1.1003168250839499</v>
      </c>
      <c r="H974" s="155">
        <f t="shared" ref="H974:H1037" ca="1" si="302">ROUND(F974/G974,8)</f>
        <v>1.01223427</v>
      </c>
      <c r="I974" s="154">
        <f t="shared" si="292"/>
        <v>1.7999999999999999E-2</v>
      </c>
      <c r="J974" s="156">
        <f t="shared" si="293"/>
        <v>44543</v>
      </c>
      <c r="K974" s="157">
        <f t="shared" si="294"/>
        <v>34</v>
      </c>
      <c r="L974" s="158">
        <f t="shared" si="295"/>
        <v>35</v>
      </c>
      <c r="M974" s="159">
        <f t="shared" si="285"/>
        <v>1.002480839</v>
      </c>
      <c r="N974" s="159">
        <f t="shared" ca="1" si="286"/>
        <v>1.0147454600000001</v>
      </c>
      <c r="O974" s="158">
        <f t="shared" si="296"/>
        <v>0</v>
      </c>
      <c r="P974" s="155">
        <f t="shared" ca="1" si="287"/>
        <v>11542.1562696</v>
      </c>
      <c r="Q974" s="160">
        <f t="shared" si="288"/>
        <v>0</v>
      </c>
      <c r="R974" s="155">
        <f t="shared" si="289"/>
        <v>0</v>
      </c>
      <c r="S974" s="161" t="str">
        <f t="shared" si="297"/>
        <v>A+J=</v>
      </c>
      <c r="T974" s="156">
        <f t="shared" si="298"/>
        <v>44725</v>
      </c>
      <c r="U974" s="3"/>
      <c r="V974" s="3"/>
      <c r="W974" s="3"/>
      <c r="X974" s="47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ht="12.75" x14ac:dyDescent="0.2">
      <c r="A975" s="151">
        <f t="shared" si="290"/>
        <v>44592</v>
      </c>
      <c r="B975" s="152">
        <f t="shared" ca="1" si="299"/>
        <v>794302.15626960003</v>
      </c>
      <c r="C975" s="153">
        <f t="shared" si="291"/>
        <v>782760</v>
      </c>
      <c r="D975" s="154">
        <f ca="1">IF(A975&lt;$B$1,VLOOKUP(A975,[1]DI!$A$4:$B$15000,2,FALSE),0)</f>
        <v>9.1499999999999998E-2</v>
      </c>
      <c r="E975" s="155">
        <f t="shared" ca="1" si="300"/>
        <v>1.00034749</v>
      </c>
      <c r="F975" s="155">
        <f ca="1">(TRUNC(PRODUCT($E$12:$E974),16))</f>
        <v>1.11377839955153</v>
      </c>
      <c r="G975" s="155">
        <f t="shared" ca="1" si="301"/>
        <v>1.1003168250839499</v>
      </c>
      <c r="H975" s="155">
        <f t="shared" ca="1" si="302"/>
        <v>1.01223427</v>
      </c>
      <c r="I975" s="154">
        <f t="shared" si="292"/>
        <v>1.7999999999999999E-2</v>
      </c>
      <c r="J975" s="156">
        <f t="shared" si="293"/>
        <v>44543</v>
      </c>
      <c r="K975" s="157">
        <f t="shared" si="294"/>
        <v>35</v>
      </c>
      <c r="L975" s="158">
        <f t="shared" si="295"/>
        <v>35</v>
      </c>
      <c r="M975" s="159">
        <f t="shared" si="285"/>
        <v>1.002480839</v>
      </c>
      <c r="N975" s="159">
        <f t="shared" ca="1" si="286"/>
        <v>1.0147454600000001</v>
      </c>
      <c r="O975" s="158">
        <f t="shared" si="296"/>
        <v>0</v>
      </c>
      <c r="P975" s="155">
        <f t="shared" ca="1" si="287"/>
        <v>11542.1562696</v>
      </c>
      <c r="Q975" s="160">
        <f t="shared" si="288"/>
        <v>0</v>
      </c>
      <c r="R975" s="155">
        <f t="shared" si="289"/>
        <v>0</v>
      </c>
      <c r="S975" s="161" t="str">
        <f t="shared" si="297"/>
        <v>A+J=</v>
      </c>
      <c r="T975" s="156">
        <f t="shared" si="298"/>
        <v>44725</v>
      </c>
      <c r="U975" s="3"/>
      <c r="V975" s="3"/>
      <c r="W975" s="3"/>
      <c r="X975" s="47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ht="12.75" x14ac:dyDescent="0.2">
      <c r="A976" s="151">
        <f t="shared" si="290"/>
        <v>44593</v>
      </c>
      <c r="B976" s="152">
        <f t="shared" ca="1" si="299"/>
        <v>794634.41988612001</v>
      </c>
      <c r="C976" s="153">
        <f t="shared" si="291"/>
        <v>782760</v>
      </c>
      <c r="D976" s="154">
        <f ca="1">IF(A976&lt;$B$1,VLOOKUP(A976,[1]DI!$A$4:$B$15000,2,FALSE),0)</f>
        <v>9.1499999999999998E-2</v>
      </c>
      <c r="E976" s="155">
        <f t="shared" ca="1" si="300"/>
        <v>1.00034749</v>
      </c>
      <c r="F976" s="155">
        <f ca="1">(TRUNC(PRODUCT($E$12:$E975),16))</f>
        <v>1.11416542640759</v>
      </c>
      <c r="G976" s="155">
        <f t="shared" ca="1" si="301"/>
        <v>1.1003168250839499</v>
      </c>
      <c r="H976" s="155">
        <f t="shared" ca="1" si="302"/>
        <v>1.0125860099999999</v>
      </c>
      <c r="I976" s="154">
        <f t="shared" si="292"/>
        <v>1.7999999999999999E-2</v>
      </c>
      <c r="J976" s="156">
        <f t="shared" si="293"/>
        <v>44543</v>
      </c>
      <c r="K976" s="157">
        <f t="shared" si="294"/>
        <v>36</v>
      </c>
      <c r="L976" s="158">
        <f t="shared" si="295"/>
        <v>36</v>
      </c>
      <c r="M976" s="159">
        <f t="shared" si="285"/>
        <v>1.0025518099999999</v>
      </c>
      <c r="N976" s="159">
        <f t="shared" ca="1" si="286"/>
        <v>1.015169937</v>
      </c>
      <c r="O976" s="158">
        <f t="shared" si="296"/>
        <v>0</v>
      </c>
      <c r="P976" s="155">
        <f t="shared" ca="1" si="287"/>
        <v>11874.41988612</v>
      </c>
      <c r="Q976" s="160">
        <f t="shared" si="288"/>
        <v>0</v>
      </c>
      <c r="R976" s="155">
        <f t="shared" si="289"/>
        <v>0</v>
      </c>
      <c r="S976" s="161" t="str">
        <f t="shared" si="297"/>
        <v>A+J=</v>
      </c>
      <c r="T976" s="156">
        <f t="shared" si="298"/>
        <v>44725</v>
      </c>
      <c r="U976" s="3"/>
      <c r="V976" s="3"/>
      <c r="W976" s="3"/>
      <c r="X976" s="47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ht="12.75" x14ac:dyDescent="0.2">
      <c r="A977" s="151">
        <f t="shared" si="290"/>
        <v>44594</v>
      </c>
      <c r="B977" s="152">
        <f t="shared" ca="1" si="299"/>
        <v>794966.82909599994</v>
      </c>
      <c r="C977" s="153">
        <f t="shared" si="291"/>
        <v>782760</v>
      </c>
      <c r="D977" s="154">
        <f ca="1">IF(A977&lt;$B$1,VLOOKUP(A977,[1]DI!$A$4:$B$15000,2,FALSE),0)</f>
        <v>9.1499999999999998E-2</v>
      </c>
      <c r="E977" s="155">
        <f t="shared" ca="1" si="300"/>
        <v>1.00034749</v>
      </c>
      <c r="F977" s="155">
        <f ca="1">(TRUNC(PRODUCT($E$12:$E976),16))</f>
        <v>1.11455258775161</v>
      </c>
      <c r="G977" s="155">
        <f t="shared" ca="1" si="301"/>
        <v>1.1003168250839499</v>
      </c>
      <c r="H977" s="155">
        <f t="shared" ca="1" si="302"/>
        <v>1.01293788</v>
      </c>
      <c r="I977" s="154">
        <f t="shared" si="292"/>
        <v>1.7999999999999999E-2</v>
      </c>
      <c r="J977" s="156">
        <f t="shared" si="293"/>
        <v>44543</v>
      </c>
      <c r="K977" s="157">
        <f t="shared" si="294"/>
        <v>37</v>
      </c>
      <c r="L977" s="158">
        <f t="shared" si="295"/>
        <v>37</v>
      </c>
      <c r="M977" s="159">
        <f t="shared" si="285"/>
        <v>1.002622787</v>
      </c>
      <c r="N977" s="159">
        <f t="shared" ca="1" si="286"/>
        <v>1.0155946</v>
      </c>
      <c r="O977" s="158">
        <f t="shared" si="296"/>
        <v>0</v>
      </c>
      <c r="P977" s="155">
        <f t="shared" ca="1" si="287"/>
        <v>12206.829095999999</v>
      </c>
      <c r="Q977" s="160">
        <f t="shared" si="288"/>
        <v>0</v>
      </c>
      <c r="R977" s="155">
        <f t="shared" si="289"/>
        <v>0</v>
      </c>
      <c r="S977" s="161" t="str">
        <f t="shared" si="297"/>
        <v>A+J=</v>
      </c>
      <c r="T977" s="156">
        <f t="shared" si="298"/>
        <v>44725</v>
      </c>
      <c r="U977" s="3"/>
      <c r="V977" s="3"/>
      <c r="W977" s="3"/>
      <c r="X977" s="47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ht="12.75" x14ac:dyDescent="0.2">
      <c r="A978" s="151">
        <f t="shared" si="290"/>
        <v>44595</v>
      </c>
      <c r="B978" s="152">
        <f t="shared" ca="1" si="299"/>
        <v>795299.36746126995</v>
      </c>
      <c r="C978" s="153">
        <f t="shared" si="291"/>
        <v>782760</v>
      </c>
      <c r="D978" s="154">
        <f ca="1">IF(A978&lt;$B$1,VLOOKUP(A978,[1]DI!$A$4:$B$15000,2,FALSE),0)</f>
        <v>0.1065</v>
      </c>
      <c r="E978" s="155">
        <f t="shared" ca="1" si="300"/>
        <v>1.00040168</v>
      </c>
      <c r="F978" s="155">
        <f ca="1">(TRUNC(PRODUCT($E$12:$E977),16))</f>
        <v>1.1149398836303299</v>
      </c>
      <c r="G978" s="155">
        <f t="shared" ca="1" si="301"/>
        <v>1.1003168250839499</v>
      </c>
      <c r="H978" s="155">
        <f t="shared" ca="1" si="302"/>
        <v>1.01328986</v>
      </c>
      <c r="I978" s="154">
        <f t="shared" si="292"/>
        <v>1.7999999999999999E-2</v>
      </c>
      <c r="J978" s="156">
        <f t="shared" si="293"/>
        <v>44543</v>
      </c>
      <c r="K978" s="157">
        <f t="shared" si="294"/>
        <v>38</v>
      </c>
      <c r="L978" s="158">
        <f t="shared" si="295"/>
        <v>38</v>
      </c>
      <c r="M978" s="159">
        <f t="shared" si="285"/>
        <v>1.0026937680000001</v>
      </c>
      <c r="N978" s="159">
        <f t="shared" ca="1" si="286"/>
        <v>1.0160194279999999</v>
      </c>
      <c r="O978" s="158">
        <f t="shared" si="296"/>
        <v>0</v>
      </c>
      <c r="P978" s="155">
        <f t="shared" ca="1" si="287"/>
        <v>12539.36746127</v>
      </c>
      <c r="Q978" s="160">
        <f t="shared" si="288"/>
        <v>0</v>
      </c>
      <c r="R978" s="155">
        <f t="shared" si="289"/>
        <v>0</v>
      </c>
      <c r="S978" s="161" t="str">
        <f t="shared" si="297"/>
        <v>A+J=</v>
      </c>
      <c r="T978" s="156">
        <f t="shared" si="298"/>
        <v>44725</v>
      </c>
      <c r="U978" s="3"/>
      <c r="V978" s="3"/>
      <c r="W978" s="3"/>
      <c r="X978" s="47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ht="12.75" x14ac:dyDescent="0.2">
      <c r="A979" s="151">
        <f t="shared" si="290"/>
        <v>44596</v>
      </c>
      <c r="B979" s="152">
        <f t="shared" ca="1" si="299"/>
        <v>795675.15175104002</v>
      </c>
      <c r="C979" s="153">
        <f t="shared" si="291"/>
        <v>782760</v>
      </c>
      <c r="D979" s="154">
        <f ca="1">IF(A979&lt;$B$1,VLOOKUP(A979,[1]DI!$A$4:$B$15000,2,FALSE),0)</f>
        <v>0.1065</v>
      </c>
      <c r="E979" s="155">
        <f t="shared" ca="1" si="300"/>
        <v>1.00040168</v>
      </c>
      <c r="F979" s="155">
        <f ca="1">(TRUNC(PRODUCT($E$12:$E978),16))</f>
        <v>1.1153877326827899</v>
      </c>
      <c r="G979" s="155">
        <f t="shared" ca="1" si="301"/>
        <v>1.1003168250839499</v>
      </c>
      <c r="H979" s="155">
        <f t="shared" ca="1" si="302"/>
        <v>1.0136968799999999</v>
      </c>
      <c r="I979" s="154">
        <f t="shared" si="292"/>
        <v>1.7999999999999999E-2</v>
      </c>
      <c r="J979" s="156">
        <f t="shared" si="293"/>
        <v>44543</v>
      </c>
      <c r="K979" s="157">
        <f t="shared" si="294"/>
        <v>39</v>
      </c>
      <c r="L979" s="158">
        <f t="shared" si="295"/>
        <v>39</v>
      </c>
      <c r="M979" s="159">
        <f t="shared" si="285"/>
        <v>1.0027647550000001</v>
      </c>
      <c r="N979" s="159">
        <f t="shared" ca="1" si="286"/>
        <v>1.016499504</v>
      </c>
      <c r="O979" s="158">
        <f t="shared" si="296"/>
        <v>0</v>
      </c>
      <c r="P979" s="155">
        <f t="shared" ca="1" si="287"/>
        <v>12915.151751040001</v>
      </c>
      <c r="Q979" s="160">
        <f t="shared" si="288"/>
        <v>0</v>
      </c>
      <c r="R979" s="155">
        <f t="shared" si="289"/>
        <v>0</v>
      </c>
      <c r="S979" s="161" t="str">
        <f t="shared" si="297"/>
        <v>A+J=</v>
      </c>
      <c r="T979" s="156">
        <f t="shared" si="298"/>
        <v>44725</v>
      </c>
      <c r="U979" s="3"/>
      <c r="V979" s="3"/>
      <c r="W979" s="3"/>
      <c r="X979" s="47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ht="12.75" x14ac:dyDescent="0.2">
      <c r="A980" s="151">
        <f t="shared" si="290"/>
        <v>44597</v>
      </c>
      <c r="B980" s="152">
        <f t="shared" ca="1" si="299"/>
        <v>796051.10981351999</v>
      </c>
      <c r="C980" s="153">
        <f t="shared" si="291"/>
        <v>782760</v>
      </c>
      <c r="D980" s="154">
        <f ca="1">IF(A980&lt;$B$1,VLOOKUP(A980,[1]DI!$A$4:$B$15000,2,FALSE),0)</f>
        <v>0</v>
      </c>
      <c r="E980" s="155">
        <f t="shared" ca="1" si="300"/>
        <v>1</v>
      </c>
      <c r="F980" s="155">
        <f ca="1">(TRUNC(PRODUCT($E$12:$E979),16))</f>
        <v>1.1158357616272501</v>
      </c>
      <c r="G980" s="155">
        <f t="shared" ca="1" si="301"/>
        <v>1.1003168250839499</v>
      </c>
      <c r="H980" s="155">
        <f t="shared" ca="1" si="302"/>
        <v>1.01410406</v>
      </c>
      <c r="I980" s="154">
        <f t="shared" si="292"/>
        <v>1.7999999999999999E-2</v>
      </c>
      <c r="J980" s="156">
        <f t="shared" si="293"/>
        <v>44543</v>
      </c>
      <c r="K980" s="157">
        <f t="shared" si="294"/>
        <v>39</v>
      </c>
      <c r="L980" s="158">
        <f t="shared" si="295"/>
        <v>40</v>
      </c>
      <c r="M980" s="159">
        <f t="shared" si="285"/>
        <v>1.0028357459999999</v>
      </c>
      <c r="N980" s="159">
        <f t="shared" ca="1" si="286"/>
        <v>1.016979802</v>
      </c>
      <c r="O980" s="158">
        <f t="shared" si="296"/>
        <v>0</v>
      </c>
      <c r="P980" s="155">
        <f t="shared" ca="1" si="287"/>
        <v>13291.109813520001</v>
      </c>
      <c r="Q980" s="160">
        <f t="shared" si="288"/>
        <v>0</v>
      </c>
      <c r="R980" s="155">
        <f t="shared" si="289"/>
        <v>0</v>
      </c>
      <c r="S980" s="161" t="str">
        <f t="shared" si="297"/>
        <v>A+J=</v>
      </c>
      <c r="T980" s="156">
        <f t="shared" si="298"/>
        <v>44725</v>
      </c>
      <c r="U980" s="3"/>
      <c r="V980" s="3"/>
      <c r="W980" s="3"/>
      <c r="X980" s="47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ht="12.75" x14ac:dyDescent="0.2">
      <c r="A981" s="151">
        <f t="shared" si="290"/>
        <v>44598</v>
      </c>
      <c r="B981" s="152">
        <f t="shared" ca="1" si="299"/>
        <v>796051.10981351999</v>
      </c>
      <c r="C981" s="153">
        <f t="shared" si="291"/>
        <v>782760</v>
      </c>
      <c r="D981" s="154">
        <f ca="1">IF(A981&lt;$B$1,VLOOKUP(A981,[1]DI!$A$4:$B$15000,2,FALSE),0)</f>
        <v>0</v>
      </c>
      <c r="E981" s="155">
        <f t="shared" ca="1" si="300"/>
        <v>1</v>
      </c>
      <c r="F981" s="155">
        <f ca="1">(TRUNC(PRODUCT($E$12:$E980),16))</f>
        <v>1.1158357616272501</v>
      </c>
      <c r="G981" s="155">
        <f t="shared" ca="1" si="301"/>
        <v>1.1003168250839499</v>
      </c>
      <c r="H981" s="155">
        <f t="shared" ca="1" si="302"/>
        <v>1.01410406</v>
      </c>
      <c r="I981" s="154">
        <f t="shared" si="292"/>
        <v>1.7999999999999999E-2</v>
      </c>
      <c r="J981" s="156">
        <f t="shared" si="293"/>
        <v>44543</v>
      </c>
      <c r="K981" s="157">
        <f t="shared" si="294"/>
        <v>39</v>
      </c>
      <c r="L981" s="158">
        <f t="shared" si="295"/>
        <v>40</v>
      </c>
      <c r="M981" s="159">
        <f t="shared" si="285"/>
        <v>1.0028357459999999</v>
      </c>
      <c r="N981" s="159">
        <f t="shared" ca="1" si="286"/>
        <v>1.016979802</v>
      </c>
      <c r="O981" s="158">
        <f t="shared" si="296"/>
        <v>0</v>
      </c>
      <c r="P981" s="155">
        <f t="shared" ca="1" si="287"/>
        <v>13291.109813520001</v>
      </c>
      <c r="Q981" s="160">
        <f t="shared" si="288"/>
        <v>0</v>
      </c>
      <c r="R981" s="155">
        <f t="shared" si="289"/>
        <v>0</v>
      </c>
      <c r="S981" s="161" t="str">
        <f t="shared" si="297"/>
        <v>A+J=</v>
      </c>
      <c r="T981" s="156">
        <f t="shared" si="298"/>
        <v>44725</v>
      </c>
      <c r="U981" s="3"/>
      <c r="V981" s="3"/>
      <c r="W981" s="3"/>
      <c r="X981" s="47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ht="12.75" x14ac:dyDescent="0.2">
      <c r="A982" s="151">
        <f t="shared" si="290"/>
        <v>44599</v>
      </c>
      <c r="B982" s="152">
        <f t="shared" ca="1" si="299"/>
        <v>796051.10981351999</v>
      </c>
      <c r="C982" s="153">
        <f t="shared" si="291"/>
        <v>782760</v>
      </c>
      <c r="D982" s="154">
        <f ca="1">IF(A982&lt;$B$1,VLOOKUP(A982,[1]DI!$A$4:$B$15000,2,FALSE),0)</f>
        <v>0.1065</v>
      </c>
      <c r="E982" s="155">
        <f t="shared" ca="1" si="300"/>
        <v>1.00040168</v>
      </c>
      <c r="F982" s="155">
        <f ca="1">(TRUNC(PRODUCT($E$12:$E981),16))</f>
        <v>1.1158357616272501</v>
      </c>
      <c r="G982" s="155">
        <f t="shared" ca="1" si="301"/>
        <v>1.1003168250839499</v>
      </c>
      <c r="H982" s="155">
        <f t="shared" ca="1" si="302"/>
        <v>1.01410406</v>
      </c>
      <c r="I982" s="154">
        <f t="shared" si="292"/>
        <v>1.7999999999999999E-2</v>
      </c>
      <c r="J982" s="156">
        <f t="shared" si="293"/>
        <v>44543</v>
      </c>
      <c r="K982" s="157">
        <f t="shared" si="294"/>
        <v>40</v>
      </c>
      <c r="L982" s="158">
        <f t="shared" si="295"/>
        <v>40</v>
      </c>
      <c r="M982" s="159">
        <f t="shared" si="285"/>
        <v>1.0028357459999999</v>
      </c>
      <c r="N982" s="159">
        <f t="shared" ca="1" si="286"/>
        <v>1.016979802</v>
      </c>
      <c r="O982" s="158">
        <f t="shared" si="296"/>
        <v>0</v>
      </c>
      <c r="P982" s="155">
        <f t="shared" ca="1" si="287"/>
        <v>13291.109813520001</v>
      </c>
      <c r="Q982" s="160">
        <f t="shared" si="288"/>
        <v>0</v>
      </c>
      <c r="R982" s="155">
        <f t="shared" si="289"/>
        <v>0</v>
      </c>
      <c r="S982" s="161" t="str">
        <f t="shared" si="297"/>
        <v>A+J=</v>
      </c>
      <c r="T982" s="156">
        <f t="shared" si="298"/>
        <v>44725</v>
      </c>
      <c r="U982" s="3"/>
      <c r="V982" s="3"/>
      <c r="W982" s="3"/>
      <c r="X982" s="47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ht="12.75" x14ac:dyDescent="0.2">
      <c r="A983" s="151">
        <f t="shared" si="290"/>
        <v>44600</v>
      </c>
      <c r="B983" s="152">
        <f t="shared" ca="1" si="299"/>
        <v>796427.25104183005</v>
      </c>
      <c r="C983" s="153">
        <f t="shared" si="291"/>
        <v>782760</v>
      </c>
      <c r="D983" s="154">
        <f ca="1">IF(A983&lt;$B$1,VLOOKUP(A983,[1]DI!$A$4:$B$15000,2,FALSE),0)</f>
        <v>0.1065</v>
      </c>
      <c r="E983" s="155">
        <f t="shared" ca="1" si="300"/>
        <v>1.00040168</v>
      </c>
      <c r="F983" s="155">
        <f ca="1">(TRUNC(PRODUCT($E$12:$E982),16))</f>
        <v>1.1162839705359799</v>
      </c>
      <c r="G983" s="155">
        <f t="shared" ca="1" si="301"/>
        <v>1.1003168250839499</v>
      </c>
      <c r="H983" s="155">
        <f t="shared" ca="1" si="302"/>
        <v>1.0145114099999999</v>
      </c>
      <c r="I983" s="154">
        <f t="shared" si="292"/>
        <v>1.7999999999999999E-2</v>
      </c>
      <c r="J983" s="156">
        <f t="shared" si="293"/>
        <v>44543</v>
      </c>
      <c r="K983" s="157">
        <f t="shared" si="294"/>
        <v>41</v>
      </c>
      <c r="L983" s="158">
        <f t="shared" si="295"/>
        <v>41</v>
      </c>
      <c r="M983" s="159">
        <f t="shared" si="285"/>
        <v>1.002906743</v>
      </c>
      <c r="N983" s="159">
        <f t="shared" ca="1" si="286"/>
        <v>1.0174603339999999</v>
      </c>
      <c r="O983" s="158">
        <f t="shared" si="296"/>
        <v>0</v>
      </c>
      <c r="P983" s="155">
        <f t="shared" ca="1" si="287"/>
        <v>13667.251041830001</v>
      </c>
      <c r="Q983" s="160">
        <f t="shared" si="288"/>
        <v>0</v>
      </c>
      <c r="R983" s="155">
        <f t="shared" si="289"/>
        <v>0</v>
      </c>
      <c r="S983" s="161" t="str">
        <f t="shared" si="297"/>
        <v>A+J=</v>
      </c>
      <c r="T983" s="156">
        <f t="shared" si="298"/>
        <v>44725</v>
      </c>
      <c r="U983" s="3"/>
      <c r="V983" s="3"/>
      <c r="W983" s="3"/>
      <c r="X983" s="47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ht="12.75" x14ac:dyDescent="0.2">
      <c r="A984" s="151">
        <f t="shared" si="290"/>
        <v>44601</v>
      </c>
      <c r="B984" s="152">
        <f t="shared" ca="1" si="299"/>
        <v>796803.56682564004</v>
      </c>
      <c r="C984" s="153">
        <f t="shared" si="291"/>
        <v>782760</v>
      </c>
      <c r="D984" s="154">
        <f ca="1">IF(A984&lt;$B$1,VLOOKUP(A984,[1]DI!$A$4:$B$15000,2,FALSE),0)</f>
        <v>0.1065</v>
      </c>
      <c r="E984" s="155">
        <f t="shared" ca="1" si="300"/>
        <v>1.00040168</v>
      </c>
      <c r="F984" s="155">
        <f ca="1">(TRUNC(PRODUCT($E$12:$E983),16))</f>
        <v>1.1167323594812699</v>
      </c>
      <c r="G984" s="155">
        <f t="shared" ca="1" si="301"/>
        <v>1.1003168250839499</v>
      </c>
      <c r="H984" s="155">
        <f t="shared" ca="1" si="302"/>
        <v>1.0149189199999999</v>
      </c>
      <c r="I984" s="154">
        <f t="shared" si="292"/>
        <v>1.7999999999999999E-2</v>
      </c>
      <c r="J984" s="156">
        <f t="shared" si="293"/>
        <v>44543</v>
      </c>
      <c r="K984" s="157">
        <f t="shared" si="294"/>
        <v>42</v>
      </c>
      <c r="L984" s="158">
        <f t="shared" si="295"/>
        <v>42</v>
      </c>
      <c r="M984" s="159">
        <f t="shared" si="285"/>
        <v>1.0029777440000001</v>
      </c>
      <c r="N984" s="159">
        <f t="shared" ca="1" si="286"/>
        <v>1.017941089</v>
      </c>
      <c r="O984" s="158">
        <f t="shared" si="296"/>
        <v>0</v>
      </c>
      <c r="P984" s="155">
        <f t="shared" ca="1" si="287"/>
        <v>14043.56682564</v>
      </c>
      <c r="Q984" s="160">
        <f t="shared" si="288"/>
        <v>0</v>
      </c>
      <c r="R984" s="155">
        <f t="shared" si="289"/>
        <v>0</v>
      </c>
      <c r="S984" s="161" t="str">
        <f t="shared" si="297"/>
        <v>A+J=</v>
      </c>
      <c r="T984" s="156">
        <f t="shared" si="298"/>
        <v>44725</v>
      </c>
      <c r="U984" s="3"/>
      <c r="V984" s="3"/>
      <c r="W984" s="3"/>
      <c r="X984" s="47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ht="12.75" x14ac:dyDescent="0.2">
      <c r="A985" s="151">
        <f t="shared" si="290"/>
        <v>44602</v>
      </c>
      <c r="B985" s="152">
        <f t="shared" ca="1" si="299"/>
        <v>797180.05794768</v>
      </c>
      <c r="C985" s="153">
        <f t="shared" si="291"/>
        <v>782760</v>
      </c>
      <c r="D985" s="154">
        <f ca="1">IF(A985&lt;$B$1,VLOOKUP(A985,[1]DI!$A$4:$B$15000,2,FALSE),0)</f>
        <v>0.1065</v>
      </c>
      <c r="E985" s="155">
        <f t="shared" ca="1" si="300"/>
        <v>1.00040168</v>
      </c>
      <c r="F985" s="155">
        <f ca="1">(TRUNC(PRODUCT($E$12:$E984),16))</f>
        <v>1.1171809285354199</v>
      </c>
      <c r="G985" s="155">
        <f t="shared" ca="1" si="301"/>
        <v>1.1003168250839499</v>
      </c>
      <c r="H985" s="155">
        <f t="shared" ca="1" si="302"/>
        <v>1.0153265899999999</v>
      </c>
      <c r="I985" s="154">
        <f t="shared" si="292"/>
        <v>1.7999999999999999E-2</v>
      </c>
      <c r="J985" s="156">
        <f t="shared" si="293"/>
        <v>44543</v>
      </c>
      <c r="K985" s="157">
        <f t="shared" si="294"/>
        <v>43</v>
      </c>
      <c r="L985" s="158">
        <f t="shared" si="295"/>
        <v>43</v>
      </c>
      <c r="M985" s="159">
        <f t="shared" si="285"/>
        <v>1.0030487509999999</v>
      </c>
      <c r="N985" s="159">
        <f t="shared" ca="1" si="286"/>
        <v>1.018422068</v>
      </c>
      <c r="O985" s="158">
        <f t="shared" si="296"/>
        <v>0</v>
      </c>
      <c r="P985" s="155">
        <f t="shared" ca="1" si="287"/>
        <v>14420.057947679999</v>
      </c>
      <c r="Q985" s="160">
        <f t="shared" si="288"/>
        <v>0</v>
      </c>
      <c r="R985" s="155">
        <f t="shared" si="289"/>
        <v>0</v>
      </c>
      <c r="S985" s="161" t="str">
        <f t="shared" si="297"/>
        <v>A+J=</v>
      </c>
      <c r="T985" s="156">
        <f t="shared" si="298"/>
        <v>44725</v>
      </c>
      <c r="U985" s="3"/>
      <c r="V985" s="3"/>
      <c r="W985" s="3"/>
      <c r="X985" s="47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ht="12.75" x14ac:dyDescent="0.2">
      <c r="A986" s="151">
        <f t="shared" si="290"/>
        <v>44603</v>
      </c>
      <c r="B986" s="152">
        <f t="shared" ca="1" si="299"/>
        <v>797556.73223555996</v>
      </c>
      <c r="C986" s="153">
        <f t="shared" si="291"/>
        <v>782760</v>
      </c>
      <c r="D986" s="154">
        <f ca="1">IF(A986&lt;$B$1,VLOOKUP(A986,[1]DI!$A$4:$B$15000,2,FALSE),0)</f>
        <v>0.1065</v>
      </c>
      <c r="E986" s="155">
        <f t="shared" ca="1" si="300"/>
        <v>1.00040168</v>
      </c>
      <c r="F986" s="155">
        <f ca="1">(TRUNC(PRODUCT($E$12:$E985),16))</f>
        <v>1.1176296777707999</v>
      </c>
      <c r="G986" s="155">
        <f t="shared" ca="1" si="301"/>
        <v>1.1003168250839499</v>
      </c>
      <c r="H986" s="155">
        <f t="shared" ca="1" si="302"/>
        <v>1.01573443</v>
      </c>
      <c r="I986" s="154">
        <f t="shared" si="292"/>
        <v>1.7999999999999999E-2</v>
      </c>
      <c r="J986" s="156">
        <f t="shared" si="293"/>
        <v>44543</v>
      </c>
      <c r="K986" s="157">
        <f t="shared" si="294"/>
        <v>44</v>
      </c>
      <c r="L986" s="158">
        <f t="shared" si="295"/>
        <v>44</v>
      </c>
      <c r="M986" s="159">
        <f t="shared" si="285"/>
        <v>1.0031197629999999</v>
      </c>
      <c r="N986" s="159">
        <f t="shared" ca="1" si="286"/>
        <v>1.018903281</v>
      </c>
      <c r="O986" s="158">
        <f t="shared" si="296"/>
        <v>0</v>
      </c>
      <c r="P986" s="155">
        <f t="shared" ca="1" si="287"/>
        <v>14796.732235560001</v>
      </c>
      <c r="Q986" s="160">
        <f t="shared" si="288"/>
        <v>0</v>
      </c>
      <c r="R986" s="155">
        <f t="shared" si="289"/>
        <v>0</v>
      </c>
      <c r="S986" s="161" t="str">
        <f t="shared" si="297"/>
        <v>A+J=</v>
      </c>
      <c r="T986" s="156">
        <f t="shared" si="298"/>
        <v>44725</v>
      </c>
      <c r="U986" s="3"/>
      <c r="V986" s="3"/>
      <c r="W986" s="3"/>
      <c r="X986" s="47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ht="12.75" x14ac:dyDescent="0.2">
      <c r="A987" s="151">
        <f t="shared" si="290"/>
        <v>44604</v>
      </c>
      <c r="B987" s="152">
        <f t="shared" ca="1" si="299"/>
        <v>797933.58029615995</v>
      </c>
      <c r="C987" s="153">
        <f t="shared" si="291"/>
        <v>782760</v>
      </c>
      <c r="D987" s="154">
        <f ca="1">IF(A987&lt;$B$1,VLOOKUP(A987,[1]DI!$A$4:$B$15000,2,FALSE),0)</f>
        <v>0</v>
      </c>
      <c r="E987" s="155">
        <f t="shared" ca="1" si="300"/>
        <v>1</v>
      </c>
      <c r="F987" s="155">
        <f ca="1">(TRUNC(PRODUCT($E$12:$E986),16))</f>
        <v>1.1180786072597599</v>
      </c>
      <c r="G987" s="155">
        <f t="shared" ca="1" si="301"/>
        <v>1.1003168250839499</v>
      </c>
      <c r="H987" s="155">
        <f t="shared" ca="1" si="302"/>
        <v>1.0161424299999999</v>
      </c>
      <c r="I987" s="154">
        <f t="shared" si="292"/>
        <v>1.7999999999999999E-2</v>
      </c>
      <c r="J987" s="156">
        <f t="shared" si="293"/>
        <v>44543</v>
      </c>
      <c r="K987" s="157">
        <f t="shared" si="294"/>
        <v>44</v>
      </c>
      <c r="L987" s="158">
        <f t="shared" si="295"/>
        <v>45</v>
      </c>
      <c r="M987" s="159">
        <f t="shared" si="285"/>
        <v>1.0031907790000001</v>
      </c>
      <c r="N987" s="159">
        <f t="shared" ca="1" si="286"/>
        <v>1.019384716</v>
      </c>
      <c r="O987" s="158">
        <f t="shared" si="296"/>
        <v>0</v>
      </c>
      <c r="P987" s="155">
        <f t="shared" ca="1" si="287"/>
        <v>15173.58029616</v>
      </c>
      <c r="Q987" s="160">
        <f t="shared" si="288"/>
        <v>0</v>
      </c>
      <c r="R987" s="155">
        <f t="shared" si="289"/>
        <v>0</v>
      </c>
      <c r="S987" s="161" t="str">
        <f t="shared" si="297"/>
        <v>A+J=</v>
      </c>
      <c r="T987" s="156">
        <f t="shared" si="298"/>
        <v>44725</v>
      </c>
      <c r="U987" s="3"/>
      <c r="V987" s="3"/>
      <c r="W987" s="3"/>
      <c r="X987" s="47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ht="12.75" x14ac:dyDescent="0.2">
      <c r="A988" s="151">
        <f t="shared" si="290"/>
        <v>44605</v>
      </c>
      <c r="B988" s="152">
        <f t="shared" ca="1" si="299"/>
        <v>797933.58029615995</v>
      </c>
      <c r="C988" s="153">
        <f t="shared" si="291"/>
        <v>782760</v>
      </c>
      <c r="D988" s="154">
        <f ca="1">IF(A988&lt;$B$1,VLOOKUP(A988,[1]DI!$A$4:$B$15000,2,FALSE),0)</f>
        <v>0</v>
      </c>
      <c r="E988" s="155">
        <f t="shared" ca="1" si="300"/>
        <v>1</v>
      </c>
      <c r="F988" s="155">
        <f ca="1">(TRUNC(PRODUCT($E$12:$E987),16))</f>
        <v>1.1180786072597599</v>
      </c>
      <c r="G988" s="155">
        <f t="shared" ca="1" si="301"/>
        <v>1.1003168250839499</v>
      </c>
      <c r="H988" s="155">
        <f t="shared" ca="1" si="302"/>
        <v>1.0161424299999999</v>
      </c>
      <c r="I988" s="154">
        <f t="shared" si="292"/>
        <v>1.7999999999999999E-2</v>
      </c>
      <c r="J988" s="156">
        <f t="shared" si="293"/>
        <v>44543</v>
      </c>
      <c r="K988" s="157">
        <f t="shared" si="294"/>
        <v>44</v>
      </c>
      <c r="L988" s="158">
        <f t="shared" si="295"/>
        <v>45</v>
      </c>
      <c r="M988" s="159">
        <f t="shared" si="285"/>
        <v>1.0031907790000001</v>
      </c>
      <c r="N988" s="159">
        <f t="shared" ca="1" si="286"/>
        <v>1.019384716</v>
      </c>
      <c r="O988" s="158">
        <f t="shared" si="296"/>
        <v>0</v>
      </c>
      <c r="P988" s="155">
        <f t="shared" ca="1" si="287"/>
        <v>15173.58029616</v>
      </c>
      <c r="Q988" s="160">
        <f t="shared" si="288"/>
        <v>0</v>
      </c>
      <c r="R988" s="155">
        <f t="shared" si="289"/>
        <v>0</v>
      </c>
      <c r="S988" s="161" t="str">
        <f t="shared" si="297"/>
        <v>A+J=</v>
      </c>
      <c r="T988" s="156">
        <f t="shared" si="298"/>
        <v>44725</v>
      </c>
      <c r="U988" s="3"/>
      <c r="V988" s="3"/>
      <c r="W988" s="3"/>
      <c r="X988" s="47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ht="12.75" x14ac:dyDescent="0.2">
      <c r="A989" s="151">
        <f t="shared" si="290"/>
        <v>44606</v>
      </c>
      <c r="B989" s="152">
        <f t="shared" ca="1" si="299"/>
        <v>797933.58029615995</v>
      </c>
      <c r="C989" s="153">
        <f t="shared" si="291"/>
        <v>782760</v>
      </c>
      <c r="D989" s="154">
        <f ca="1">IF(A989&lt;$B$1,VLOOKUP(A989,[1]DI!$A$4:$B$15000,2,FALSE),0)</f>
        <v>0.1065</v>
      </c>
      <c r="E989" s="155">
        <f t="shared" ca="1" si="300"/>
        <v>1.00040168</v>
      </c>
      <c r="F989" s="155">
        <f ca="1">(TRUNC(PRODUCT($E$12:$E988),16))</f>
        <v>1.1180786072597599</v>
      </c>
      <c r="G989" s="155">
        <f t="shared" ca="1" si="301"/>
        <v>1.1003168250839499</v>
      </c>
      <c r="H989" s="155">
        <f t="shared" ca="1" si="302"/>
        <v>1.0161424299999999</v>
      </c>
      <c r="I989" s="154">
        <f t="shared" si="292"/>
        <v>1.7999999999999999E-2</v>
      </c>
      <c r="J989" s="156">
        <f t="shared" si="293"/>
        <v>44543</v>
      </c>
      <c r="K989" s="157">
        <f t="shared" si="294"/>
        <v>45</v>
      </c>
      <c r="L989" s="158">
        <f t="shared" si="295"/>
        <v>45</v>
      </c>
      <c r="M989" s="159">
        <f t="shared" si="285"/>
        <v>1.0031907790000001</v>
      </c>
      <c r="N989" s="159">
        <f t="shared" ca="1" si="286"/>
        <v>1.019384716</v>
      </c>
      <c r="O989" s="158">
        <f t="shared" si="296"/>
        <v>0</v>
      </c>
      <c r="P989" s="155">
        <f t="shared" ca="1" si="287"/>
        <v>15173.58029616</v>
      </c>
      <c r="Q989" s="160">
        <f t="shared" si="288"/>
        <v>0</v>
      </c>
      <c r="R989" s="155">
        <f t="shared" si="289"/>
        <v>0</v>
      </c>
      <c r="S989" s="161" t="str">
        <f t="shared" si="297"/>
        <v>A+J=</v>
      </c>
      <c r="T989" s="156">
        <f t="shared" si="298"/>
        <v>44725</v>
      </c>
      <c r="U989" s="3"/>
      <c r="V989" s="3"/>
      <c r="W989" s="3"/>
      <c r="X989" s="47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ht="12.75" x14ac:dyDescent="0.2">
      <c r="A990" s="151">
        <f t="shared" si="290"/>
        <v>44607</v>
      </c>
      <c r="B990" s="152">
        <f t="shared" ca="1" si="299"/>
        <v>798310.60447776003</v>
      </c>
      <c r="C990" s="153">
        <f t="shared" si="291"/>
        <v>782760</v>
      </c>
      <c r="D990" s="154">
        <f ca="1">IF(A990&lt;$B$1,VLOOKUP(A990,[1]DI!$A$4:$B$15000,2,FALSE),0)</f>
        <v>0.1065</v>
      </c>
      <c r="E990" s="155">
        <f t="shared" ca="1" si="300"/>
        <v>1.00040168</v>
      </c>
      <c r="F990" s="155">
        <f ca="1">(TRUNC(PRODUCT($E$12:$E989),16))</f>
        <v>1.1185277170747301</v>
      </c>
      <c r="G990" s="155">
        <f t="shared" ca="1" si="301"/>
        <v>1.1003168250839499</v>
      </c>
      <c r="H990" s="155">
        <f t="shared" ca="1" si="302"/>
        <v>1.01655059</v>
      </c>
      <c r="I990" s="154">
        <f t="shared" si="292"/>
        <v>1.7999999999999999E-2</v>
      </c>
      <c r="J990" s="156">
        <f t="shared" si="293"/>
        <v>44543</v>
      </c>
      <c r="K990" s="157">
        <f t="shared" si="294"/>
        <v>46</v>
      </c>
      <c r="L990" s="158">
        <f t="shared" si="295"/>
        <v>46</v>
      </c>
      <c r="M990" s="159">
        <f t="shared" si="285"/>
        <v>1.0032618010000001</v>
      </c>
      <c r="N990" s="159">
        <f t="shared" ca="1" si="286"/>
        <v>1.019866376</v>
      </c>
      <c r="O990" s="158">
        <f t="shared" si="296"/>
        <v>0</v>
      </c>
      <c r="P990" s="155">
        <f t="shared" ca="1" si="287"/>
        <v>15550.60447776</v>
      </c>
      <c r="Q990" s="160">
        <f t="shared" si="288"/>
        <v>0</v>
      </c>
      <c r="R990" s="155">
        <f t="shared" si="289"/>
        <v>0</v>
      </c>
      <c r="S990" s="161" t="str">
        <f t="shared" si="297"/>
        <v>A+J=</v>
      </c>
      <c r="T990" s="156">
        <f t="shared" si="298"/>
        <v>44725</v>
      </c>
      <c r="U990" s="3"/>
      <c r="V990" s="3"/>
      <c r="W990" s="3"/>
      <c r="X990" s="47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ht="12.75" x14ac:dyDescent="0.2">
      <c r="A991" s="151">
        <f t="shared" si="290"/>
        <v>44608</v>
      </c>
      <c r="B991" s="152">
        <f t="shared" ca="1" si="299"/>
        <v>798687.81104244001</v>
      </c>
      <c r="C991" s="153">
        <f t="shared" si="291"/>
        <v>782760</v>
      </c>
      <c r="D991" s="154">
        <f ca="1">IF(A991&lt;$B$1,VLOOKUP(A991,[1]DI!$A$4:$B$15000,2,FALSE),0)</f>
        <v>0.1065</v>
      </c>
      <c r="E991" s="155">
        <f t="shared" ca="1" si="300"/>
        <v>1.00040168</v>
      </c>
      <c r="F991" s="155">
        <f ca="1">(TRUNC(PRODUCT($E$12:$E990),16))</f>
        <v>1.11897700728812</v>
      </c>
      <c r="G991" s="155">
        <f t="shared" ca="1" si="301"/>
        <v>1.1003168250839499</v>
      </c>
      <c r="H991" s="155">
        <f t="shared" ca="1" si="302"/>
        <v>1.01695892</v>
      </c>
      <c r="I991" s="154">
        <f t="shared" si="292"/>
        <v>1.7999999999999999E-2</v>
      </c>
      <c r="J991" s="156">
        <f t="shared" si="293"/>
        <v>44543</v>
      </c>
      <c r="K991" s="157">
        <f t="shared" si="294"/>
        <v>47</v>
      </c>
      <c r="L991" s="158">
        <f t="shared" si="295"/>
        <v>47</v>
      </c>
      <c r="M991" s="159">
        <f t="shared" si="285"/>
        <v>1.003332828</v>
      </c>
      <c r="N991" s="159">
        <f t="shared" ca="1" si="286"/>
        <v>1.0203482690000001</v>
      </c>
      <c r="O991" s="158">
        <f t="shared" si="296"/>
        <v>0</v>
      </c>
      <c r="P991" s="155">
        <f t="shared" ca="1" si="287"/>
        <v>15927.81104244</v>
      </c>
      <c r="Q991" s="160">
        <f t="shared" si="288"/>
        <v>0</v>
      </c>
      <c r="R991" s="155">
        <f t="shared" si="289"/>
        <v>0</v>
      </c>
      <c r="S991" s="161" t="str">
        <f t="shared" si="297"/>
        <v>A+J=</v>
      </c>
      <c r="T991" s="156">
        <f t="shared" si="298"/>
        <v>44725</v>
      </c>
      <c r="U991" s="3"/>
      <c r="V991" s="3"/>
      <c r="W991" s="3"/>
      <c r="X991" s="47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ht="12.75" x14ac:dyDescent="0.2">
      <c r="A992" s="151">
        <f t="shared" si="290"/>
        <v>44609</v>
      </c>
      <c r="B992" s="152">
        <f t="shared" ca="1" si="299"/>
        <v>799065.19294535997</v>
      </c>
      <c r="C992" s="153">
        <f t="shared" si="291"/>
        <v>782760</v>
      </c>
      <c r="D992" s="154">
        <f ca="1">IF(A992&lt;$B$1,VLOOKUP(A992,[1]DI!$A$4:$B$15000,2,FALSE),0)</f>
        <v>0.1065</v>
      </c>
      <c r="E992" s="155">
        <f t="shared" ca="1" si="300"/>
        <v>1.00040168</v>
      </c>
      <c r="F992" s="155">
        <f ca="1">(TRUNC(PRODUCT($E$12:$E991),16))</f>
        <v>1.1194264779724099</v>
      </c>
      <c r="G992" s="155">
        <f t="shared" ca="1" si="301"/>
        <v>1.1003168250839499</v>
      </c>
      <c r="H992" s="155">
        <f t="shared" ca="1" si="302"/>
        <v>1.0173674100000001</v>
      </c>
      <c r="I992" s="154">
        <f t="shared" si="292"/>
        <v>1.7999999999999999E-2</v>
      </c>
      <c r="J992" s="156">
        <f t="shared" si="293"/>
        <v>44543</v>
      </c>
      <c r="K992" s="157">
        <f t="shared" si="294"/>
        <v>48</v>
      </c>
      <c r="L992" s="158">
        <f t="shared" si="295"/>
        <v>48</v>
      </c>
      <c r="M992" s="159">
        <f t="shared" si="285"/>
        <v>1.0034038599999999</v>
      </c>
      <c r="N992" s="159">
        <f t="shared" ca="1" si="286"/>
        <v>1.0208303860000001</v>
      </c>
      <c r="O992" s="158">
        <f t="shared" si="296"/>
        <v>0</v>
      </c>
      <c r="P992" s="155">
        <f t="shared" ca="1" si="287"/>
        <v>16305.192945360001</v>
      </c>
      <c r="Q992" s="160">
        <f t="shared" si="288"/>
        <v>0</v>
      </c>
      <c r="R992" s="155">
        <f t="shared" si="289"/>
        <v>0</v>
      </c>
      <c r="S992" s="161" t="str">
        <f t="shared" si="297"/>
        <v>A+J=</v>
      </c>
      <c r="T992" s="156">
        <f t="shared" si="298"/>
        <v>44725</v>
      </c>
      <c r="U992" s="3"/>
      <c r="V992" s="3"/>
      <c r="W992" s="3"/>
      <c r="X992" s="47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ht="12.75" x14ac:dyDescent="0.2">
      <c r="A993" s="151">
        <f t="shared" si="290"/>
        <v>44610</v>
      </c>
      <c r="B993" s="152">
        <f t="shared" ca="1" si="299"/>
        <v>799442.75723135995</v>
      </c>
      <c r="C993" s="153">
        <f t="shared" si="291"/>
        <v>782760</v>
      </c>
      <c r="D993" s="154">
        <f ca="1">IF(A993&lt;$B$1,VLOOKUP(A993,[1]DI!$A$4:$B$15000,2,FALSE),0)</f>
        <v>0.1065</v>
      </c>
      <c r="E993" s="155">
        <f t="shared" ca="1" si="300"/>
        <v>1.00040168</v>
      </c>
      <c r="F993" s="155">
        <f ca="1">(TRUNC(PRODUCT($E$12:$E992),16))</f>
        <v>1.1198761292000801</v>
      </c>
      <c r="G993" s="155">
        <f t="shared" ca="1" si="301"/>
        <v>1.1003168250839499</v>
      </c>
      <c r="H993" s="155">
        <f t="shared" ca="1" si="302"/>
        <v>1.01777607</v>
      </c>
      <c r="I993" s="154">
        <f t="shared" si="292"/>
        <v>1.7999999999999999E-2</v>
      </c>
      <c r="J993" s="156">
        <f t="shared" si="293"/>
        <v>44543</v>
      </c>
      <c r="K993" s="157">
        <f t="shared" si="294"/>
        <v>49</v>
      </c>
      <c r="L993" s="158">
        <f t="shared" si="295"/>
        <v>49</v>
      </c>
      <c r="M993" s="159">
        <f t="shared" si="285"/>
        <v>1.0034748959999999</v>
      </c>
      <c r="N993" s="159">
        <f t="shared" ca="1" si="286"/>
        <v>1.0213127360000001</v>
      </c>
      <c r="O993" s="158">
        <f t="shared" si="296"/>
        <v>0</v>
      </c>
      <c r="P993" s="155">
        <f t="shared" ca="1" si="287"/>
        <v>16682.757231359999</v>
      </c>
      <c r="Q993" s="160">
        <f t="shared" si="288"/>
        <v>0</v>
      </c>
      <c r="R993" s="155">
        <f t="shared" si="289"/>
        <v>0</v>
      </c>
      <c r="S993" s="161" t="str">
        <f t="shared" si="297"/>
        <v>A+J=</v>
      </c>
      <c r="T993" s="156">
        <f t="shared" si="298"/>
        <v>44725</v>
      </c>
      <c r="U993" s="3"/>
      <c r="V993" s="3"/>
      <c r="W993" s="3"/>
      <c r="X993" s="47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ht="12.75" x14ac:dyDescent="0.2">
      <c r="A994" s="151">
        <f t="shared" si="290"/>
        <v>44611</v>
      </c>
      <c r="B994" s="152">
        <f t="shared" ca="1" si="299"/>
        <v>799820.49685559003</v>
      </c>
      <c r="C994" s="153">
        <f t="shared" si="291"/>
        <v>782760</v>
      </c>
      <c r="D994" s="154">
        <f ca="1">IF(A994&lt;$B$1,VLOOKUP(A994,[1]DI!$A$4:$B$15000,2,FALSE),0)</f>
        <v>0</v>
      </c>
      <c r="E994" s="155">
        <f t="shared" ca="1" si="300"/>
        <v>1</v>
      </c>
      <c r="F994" s="155">
        <f ca="1">(TRUNC(PRODUCT($E$12:$E993),16))</f>
        <v>1.12032596104366</v>
      </c>
      <c r="G994" s="155">
        <f t="shared" ca="1" si="301"/>
        <v>1.1003168250839499</v>
      </c>
      <c r="H994" s="155">
        <f t="shared" ca="1" si="302"/>
        <v>1.0181848899999999</v>
      </c>
      <c r="I994" s="154">
        <f t="shared" si="292"/>
        <v>1.7999999999999999E-2</v>
      </c>
      <c r="J994" s="156">
        <f t="shared" si="293"/>
        <v>44543</v>
      </c>
      <c r="K994" s="157">
        <f t="shared" si="294"/>
        <v>49</v>
      </c>
      <c r="L994" s="158">
        <f t="shared" si="295"/>
        <v>50</v>
      </c>
      <c r="M994" s="159">
        <f t="shared" si="285"/>
        <v>1.003545938</v>
      </c>
      <c r="N994" s="159">
        <f t="shared" ca="1" si="286"/>
        <v>1.0217953099999999</v>
      </c>
      <c r="O994" s="158">
        <f t="shared" si="296"/>
        <v>0</v>
      </c>
      <c r="P994" s="155">
        <f t="shared" ca="1" si="287"/>
        <v>17060.496855590001</v>
      </c>
      <c r="Q994" s="160">
        <f t="shared" si="288"/>
        <v>0</v>
      </c>
      <c r="R994" s="155">
        <f t="shared" si="289"/>
        <v>0</v>
      </c>
      <c r="S994" s="161" t="str">
        <f t="shared" si="297"/>
        <v>A+J=</v>
      </c>
      <c r="T994" s="156">
        <f t="shared" si="298"/>
        <v>44725</v>
      </c>
      <c r="U994" s="3"/>
      <c r="V994" s="3"/>
      <c r="W994" s="3"/>
      <c r="X994" s="47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ht="12.75" x14ac:dyDescent="0.2">
      <c r="A995" s="151">
        <f t="shared" si="290"/>
        <v>44612</v>
      </c>
      <c r="B995" s="152">
        <f t="shared" ca="1" si="299"/>
        <v>799820.49685559003</v>
      </c>
      <c r="C995" s="153">
        <f t="shared" si="291"/>
        <v>782760</v>
      </c>
      <c r="D995" s="154">
        <f ca="1">IF(A995&lt;$B$1,VLOOKUP(A995,[1]DI!$A$4:$B$15000,2,FALSE),0)</f>
        <v>0</v>
      </c>
      <c r="E995" s="155">
        <f t="shared" ca="1" si="300"/>
        <v>1</v>
      </c>
      <c r="F995" s="155">
        <f ca="1">(TRUNC(PRODUCT($E$12:$E994),16))</f>
        <v>1.12032596104366</v>
      </c>
      <c r="G995" s="155">
        <f t="shared" ca="1" si="301"/>
        <v>1.1003168250839499</v>
      </c>
      <c r="H995" s="155">
        <f t="shared" ca="1" si="302"/>
        <v>1.0181848899999999</v>
      </c>
      <c r="I995" s="154">
        <f t="shared" si="292"/>
        <v>1.7999999999999999E-2</v>
      </c>
      <c r="J995" s="156">
        <f t="shared" si="293"/>
        <v>44543</v>
      </c>
      <c r="K995" s="157">
        <f t="shared" si="294"/>
        <v>49</v>
      </c>
      <c r="L995" s="158">
        <f t="shared" si="295"/>
        <v>50</v>
      </c>
      <c r="M995" s="159">
        <f t="shared" si="285"/>
        <v>1.003545938</v>
      </c>
      <c r="N995" s="159">
        <f t="shared" ca="1" si="286"/>
        <v>1.0217953099999999</v>
      </c>
      <c r="O995" s="158">
        <f t="shared" si="296"/>
        <v>0</v>
      </c>
      <c r="P995" s="155">
        <f t="shared" ca="1" si="287"/>
        <v>17060.496855590001</v>
      </c>
      <c r="Q995" s="160">
        <f t="shared" si="288"/>
        <v>0</v>
      </c>
      <c r="R995" s="155">
        <f t="shared" si="289"/>
        <v>0</v>
      </c>
      <c r="S995" s="161" t="str">
        <f t="shared" si="297"/>
        <v>A+J=</v>
      </c>
      <c r="T995" s="156">
        <f t="shared" si="298"/>
        <v>44725</v>
      </c>
      <c r="U995" s="3"/>
      <c r="V995" s="3"/>
      <c r="W995" s="3"/>
      <c r="X995" s="47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ht="12.75" x14ac:dyDescent="0.2">
      <c r="A996" s="151">
        <f t="shared" si="290"/>
        <v>44613</v>
      </c>
      <c r="B996" s="152">
        <f t="shared" ca="1" si="299"/>
        <v>799820.49685559003</v>
      </c>
      <c r="C996" s="153">
        <f t="shared" si="291"/>
        <v>782760</v>
      </c>
      <c r="D996" s="154">
        <f ca="1">IF(A996&lt;$B$1,VLOOKUP(A996,[1]DI!$A$4:$B$15000,2,FALSE),0)</f>
        <v>0.1065</v>
      </c>
      <c r="E996" s="155">
        <f t="shared" ca="1" si="300"/>
        <v>1.00040168</v>
      </c>
      <c r="F996" s="155">
        <f ca="1">(TRUNC(PRODUCT($E$12:$E995),16))</f>
        <v>1.12032596104366</v>
      </c>
      <c r="G996" s="155">
        <f t="shared" ca="1" si="301"/>
        <v>1.1003168250839499</v>
      </c>
      <c r="H996" s="155">
        <f t="shared" ca="1" si="302"/>
        <v>1.0181848899999999</v>
      </c>
      <c r="I996" s="154">
        <f t="shared" si="292"/>
        <v>1.7999999999999999E-2</v>
      </c>
      <c r="J996" s="156">
        <f t="shared" si="293"/>
        <v>44543</v>
      </c>
      <c r="K996" s="157">
        <f t="shared" si="294"/>
        <v>50</v>
      </c>
      <c r="L996" s="158">
        <f t="shared" si="295"/>
        <v>50</v>
      </c>
      <c r="M996" s="159">
        <f t="shared" si="285"/>
        <v>1.003545938</v>
      </c>
      <c r="N996" s="159">
        <f t="shared" ca="1" si="286"/>
        <v>1.0217953099999999</v>
      </c>
      <c r="O996" s="158">
        <f t="shared" si="296"/>
        <v>0</v>
      </c>
      <c r="P996" s="155">
        <f t="shared" ca="1" si="287"/>
        <v>17060.496855590001</v>
      </c>
      <c r="Q996" s="160">
        <f t="shared" si="288"/>
        <v>0</v>
      </c>
      <c r="R996" s="155">
        <f t="shared" si="289"/>
        <v>0</v>
      </c>
      <c r="S996" s="161" t="str">
        <f t="shared" si="297"/>
        <v>A+J=</v>
      </c>
      <c r="T996" s="156">
        <f t="shared" si="298"/>
        <v>44725</v>
      </c>
      <c r="U996" s="3"/>
      <c r="V996" s="3"/>
      <c r="W996" s="3"/>
      <c r="X996" s="47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ht="12.75" x14ac:dyDescent="0.2">
      <c r="A997" s="151">
        <f t="shared" si="290"/>
        <v>44614</v>
      </c>
      <c r="B997" s="152">
        <f t="shared" ca="1" si="299"/>
        <v>800198.41260083998</v>
      </c>
      <c r="C997" s="153">
        <f t="shared" si="291"/>
        <v>782760</v>
      </c>
      <c r="D997" s="154">
        <f ca="1">IF(A997&lt;$B$1,VLOOKUP(A997,[1]DI!$A$4:$B$15000,2,FALSE),0)</f>
        <v>0.1065</v>
      </c>
      <c r="E997" s="155">
        <f t="shared" ca="1" si="300"/>
        <v>1.00040168</v>
      </c>
      <c r="F997" s="155">
        <f ca="1">(TRUNC(PRODUCT($E$12:$E996),16))</f>
        <v>1.1207759735756899</v>
      </c>
      <c r="G997" s="155">
        <f t="shared" ca="1" si="301"/>
        <v>1.1003168250839499</v>
      </c>
      <c r="H997" s="155">
        <f t="shared" ca="1" si="302"/>
        <v>1.0185938699999999</v>
      </c>
      <c r="I997" s="154">
        <f t="shared" si="292"/>
        <v>1.7999999999999999E-2</v>
      </c>
      <c r="J997" s="156">
        <f t="shared" si="293"/>
        <v>44543</v>
      </c>
      <c r="K997" s="157">
        <f t="shared" si="294"/>
        <v>51</v>
      </c>
      <c r="L997" s="158">
        <f t="shared" si="295"/>
        <v>51</v>
      </c>
      <c r="M997" s="159">
        <f t="shared" si="285"/>
        <v>1.0036169850000001</v>
      </c>
      <c r="N997" s="159">
        <f t="shared" ca="1" si="286"/>
        <v>1.0222781089999999</v>
      </c>
      <c r="O997" s="158">
        <f t="shared" si="296"/>
        <v>0</v>
      </c>
      <c r="P997" s="155">
        <f t="shared" ca="1" si="287"/>
        <v>17438.412600840002</v>
      </c>
      <c r="Q997" s="160">
        <f t="shared" si="288"/>
        <v>0</v>
      </c>
      <c r="R997" s="155">
        <f t="shared" si="289"/>
        <v>0</v>
      </c>
      <c r="S997" s="161" t="str">
        <f t="shared" si="297"/>
        <v>A+J=</v>
      </c>
      <c r="T997" s="156">
        <f t="shared" si="298"/>
        <v>44725</v>
      </c>
      <c r="U997" s="3"/>
      <c r="V997" s="3"/>
      <c r="W997" s="3"/>
      <c r="X997" s="47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ht="12.75" x14ac:dyDescent="0.2">
      <c r="A998" s="151">
        <f t="shared" si="290"/>
        <v>44615</v>
      </c>
      <c r="B998" s="152">
        <f t="shared" ca="1" si="299"/>
        <v>800576.51072915003</v>
      </c>
      <c r="C998" s="153">
        <f t="shared" si="291"/>
        <v>782760</v>
      </c>
      <c r="D998" s="154">
        <f ca="1">IF(A998&lt;$B$1,VLOOKUP(A998,[1]DI!$A$4:$B$15000,2,FALSE),0)</f>
        <v>0.1065</v>
      </c>
      <c r="E998" s="155">
        <f t="shared" ca="1" si="300"/>
        <v>1.00040168</v>
      </c>
      <c r="F998" s="155">
        <f ca="1">(TRUNC(PRODUCT($E$12:$E997),16))</f>
        <v>1.12122616686876</v>
      </c>
      <c r="G998" s="155">
        <f t="shared" ca="1" si="301"/>
        <v>1.1003168250839499</v>
      </c>
      <c r="H998" s="155">
        <f t="shared" ca="1" si="302"/>
        <v>1.01900302</v>
      </c>
      <c r="I998" s="154">
        <f t="shared" si="292"/>
        <v>1.7999999999999999E-2</v>
      </c>
      <c r="J998" s="156">
        <f t="shared" si="293"/>
        <v>44543</v>
      </c>
      <c r="K998" s="157">
        <f t="shared" si="294"/>
        <v>52</v>
      </c>
      <c r="L998" s="158">
        <f t="shared" si="295"/>
        <v>52</v>
      </c>
      <c r="M998" s="159">
        <f t="shared" si="285"/>
        <v>1.0036880370000001</v>
      </c>
      <c r="N998" s="159">
        <f t="shared" ca="1" si="286"/>
        <v>1.0227611409999999</v>
      </c>
      <c r="O998" s="158">
        <f t="shared" si="296"/>
        <v>0</v>
      </c>
      <c r="P998" s="155">
        <f t="shared" ca="1" si="287"/>
        <v>17816.510729149999</v>
      </c>
      <c r="Q998" s="160">
        <f t="shared" si="288"/>
        <v>0</v>
      </c>
      <c r="R998" s="155">
        <f t="shared" si="289"/>
        <v>0</v>
      </c>
      <c r="S998" s="161" t="str">
        <f t="shared" si="297"/>
        <v>A+J=</v>
      </c>
      <c r="T998" s="156">
        <f t="shared" si="298"/>
        <v>44725</v>
      </c>
      <c r="U998" s="3"/>
      <c r="V998" s="3"/>
      <c r="W998" s="3"/>
      <c r="X998" s="47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ht="12.75" x14ac:dyDescent="0.2">
      <c r="A999" s="151">
        <f t="shared" si="290"/>
        <v>44616</v>
      </c>
      <c r="B999" s="152">
        <f t="shared" ca="1" si="299"/>
        <v>800954.78419571999</v>
      </c>
      <c r="C999" s="153">
        <f t="shared" si="291"/>
        <v>782760</v>
      </c>
      <c r="D999" s="154">
        <f ca="1">IF(A999&lt;$B$1,VLOOKUP(A999,[1]DI!$A$4:$B$15000,2,FALSE),0)</f>
        <v>0.1065</v>
      </c>
      <c r="E999" s="155">
        <f t="shared" ca="1" si="300"/>
        <v>1.00040168</v>
      </c>
      <c r="F999" s="155">
        <f ca="1">(TRUNC(PRODUCT($E$12:$E998),16))</f>
        <v>1.1216765409954601</v>
      </c>
      <c r="G999" s="155">
        <f t="shared" ca="1" si="301"/>
        <v>1.1003168250839499</v>
      </c>
      <c r="H999" s="155">
        <f t="shared" ca="1" si="302"/>
        <v>1.01941233</v>
      </c>
      <c r="I999" s="154">
        <f t="shared" si="292"/>
        <v>1.7999999999999999E-2</v>
      </c>
      <c r="J999" s="156">
        <f t="shared" si="293"/>
        <v>44543</v>
      </c>
      <c r="K999" s="157">
        <f t="shared" si="294"/>
        <v>53</v>
      </c>
      <c r="L999" s="158">
        <f t="shared" si="295"/>
        <v>53</v>
      </c>
      <c r="M999" s="159">
        <f t="shared" si="285"/>
        <v>1.0037590940000001</v>
      </c>
      <c r="N999" s="159">
        <f t="shared" ca="1" si="286"/>
        <v>1.023244397</v>
      </c>
      <c r="O999" s="158">
        <f t="shared" si="296"/>
        <v>0</v>
      </c>
      <c r="P999" s="155">
        <f t="shared" ca="1" si="287"/>
        <v>18194.78419572</v>
      </c>
      <c r="Q999" s="160">
        <f t="shared" si="288"/>
        <v>0</v>
      </c>
      <c r="R999" s="155">
        <f t="shared" si="289"/>
        <v>0</v>
      </c>
      <c r="S999" s="161" t="str">
        <f t="shared" si="297"/>
        <v>A+J=</v>
      </c>
      <c r="T999" s="156">
        <f t="shared" si="298"/>
        <v>44725</v>
      </c>
      <c r="U999" s="3"/>
      <c r="V999" s="3"/>
      <c r="W999" s="3"/>
      <c r="X999" s="47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ht="12.75" x14ac:dyDescent="0.2">
      <c r="A1000" s="151">
        <f t="shared" si="290"/>
        <v>44617</v>
      </c>
      <c r="B1000" s="152">
        <f t="shared" ca="1" si="299"/>
        <v>801333.24082812003</v>
      </c>
      <c r="C1000" s="153">
        <f t="shared" si="291"/>
        <v>782760</v>
      </c>
      <c r="D1000" s="154">
        <f ca="1">IF(A1000&lt;$B$1,VLOOKUP(A1000,[1]DI!$A$4:$B$15000,2,FALSE),0)</f>
        <v>0.1065</v>
      </c>
      <c r="E1000" s="155">
        <f t="shared" ca="1" si="300"/>
        <v>1.00040168</v>
      </c>
      <c r="F1000" s="155">
        <f ca="1">(TRUNC(PRODUCT($E$12:$E999),16))</f>
        <v>1.12212709602845</v>
      </c>
      <c r="G1000" s="155">
        <f t="shared" ca="1" si="301"/>
        <v>1.1003168250839499</v>
      </c>
      <c r="H1000" s="155">
        <f t="shared" ca="1" si="302"/>
        <v>1.0198218100000001</v>
      </c>
      <c r="I1000" s="154">
        <f t="shared" si="292"/>
        <v>1.7999999999999999E-2</v>
      </c>
      <c r="J1000" s="156">
        <f t="shared" si="293"/>
        <v>44543</v>
      </c>
      <c r="K1000" s="157">
        <f t="shared" si="294"/>
        <v>54</v>
      </c>
      <c r="L1000" s="158">
        <f t="shared" si="295"/>
        <v>54</v>
      </c>
      <c r="M1000" s="159">
        <f t="shared" si="285"/>
        <v>1.003830156</v>
      </c>
      <c r="N1000" s="159">
        <f t="shared" ca="1" si="286"/>
        <v>1.0237278869999999</v>
      </c>
      <c r="O1000" s="158">
        <f t="shared" si="296"/>
        <v>0</v>
      </c>
      <c r="P1000" s="155">
        <f t="shared" ca="1" si="287"/>
        <v>18573.240828120001</v>
      </c>
      <c r="Q1000" s="160">
        <f t="shared" si="288"/>
        <v>0</v>
      </c>
      <c r="R1000" s="155">
        <f t="shared" si="289"/>
        <v>0</v>
      </c>
      <c r="S1000" s="161" t="str">
        <f t="shared" si="297"/>
        <v>A+J=</v>
      </c>
      <c r="T1000" s="156">
        <f t="shared" si="298"/>
        <v>44725</v>
      </c>
      <c r="U1000" s="3"/>
      <c r="V1000" s="3"/>
      <c r="W1000" s="3"/>
      <c r="X1000" s="47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ht="12.75" x14ac:dyDescent="0.2">
      <c r="A1001" s="151">
        <f t="shared" si="290"/>
        <v>44618</v>
      </c>
      <c r="B1001" s="152">
        <f t="shared" ca="1" si="299"/>
        <v>801711.87201599998</v>
      </c>
      <c r="C1001" s="153">
        <f t="shared" si="291"/>
        <v>782760</v>
      </c>
      <c r="D1001" s="154">
        <f ca="1">IF(A1001&lt;$B$1,VLOOKUP(A1001,[1]DI!$A$4:$B$15000,2,FALSE),0)</f>
        <v>0</v>
      </c>
      <c r="E1001" s="155">
        <f t="shared" ca="1" si="300"/>
        <v>1</v>
      </c>
      <c r="F1001" s="155">
        <f ca="1">(TRUNC(PRODUCT($E$12:$E1000),16))</f>
        <v>1.1225778320403801</v>
      </c>
      <c r="G1001" s="155">
        <f t="shared" ca="1" si="301"/>
        <v>1.1003168250839499</v>
      </c>
      <c r="H1001" s="155">
        <f t="shared" ca="1" si="302"/>
        <v>1.02023145</v>
      </c>
      <c r="I1001" s="154">
        <f t="shared" si="292"/>
        <v>1.7999999999999999E-2</v>
      </c>
      <c r="J1001" s="156">
        <f t="shared" si="293"/>
        <v>44543</v>
      </c>
      <c r="K1001" s="157">
        <f t="shared" si="294"/>
        <v>54</v>
      </c>
      <c r="L1001" s="158">
        <f t="shared" si="295"/>
        <v>55</v>
      </c>
      <c r="M1001" s="159">
        <f t="shared" si="285"/>
        <v>1.003901223</v>
      </c>
      <c r="N1001" s="159">
        <f t="shared" ca="1" si="286"/>
        <v>1.0242116000000001</v>
      </c>
      <c r="O1001" s="158">
        <f t="shared" si="296"/>
        <v>0</v>
      </c>
      <c r="P1001" s="155">
        <f t="shared" ca="1" si="287"/>
        <v>18951.872016000001</v>
      </c>
      <c r="Q1001" s="160">
        <f t="shared" si="288"/>
        <v>0</v>
      </c>
      <c r="R1001" s="155">
        <f t="shared" si="289"/>
        <v>0</v>
      </c>
      <c r="S1001" s="161" t="str">
        <f t="shared" si="297"/>
        <v>A+J=</v>
      </c>
      <c r="T1001" s="156">
        <f t="shared" si="298"/>
        <v>44725</v>
      </c>
      <c r="U1001" s="3"/>
      <c r="V1001" s="3"/>
      <c r="W1001" s="3"/>
      <c r="X1001" s="47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ht="12.75" x14ac:dyDescent="0.2">
      <c r="A1002" s="151">
        <f t="shared" si="290"/>
        <v>44619</v>
      </c>
      <c r="B1002" s="152">
        <f t="shared" ca="1" si="299"/>
        <v>801711.87201599998</v>
      </c>
      <c r="C1002" s="153">
        <f t="shared" si="291"/>
        <v>782760</v>
      </c>
      <c r="D1002" s="154">
        <f ca="1">IF(A1002&lt;$B$1,VLOOKUP(A1002,[1]DI!$A$4:$B$15000,2,FALSE),0)</f>
        <v>0</v>
      </c>
      <c r="E1002" s="155">
        <f t="shared" ca="1" si="300"/>
        <v>1</v>
      </c>
      <c r="F1002" s="155">
        <f ca="1">(TRUNC(PRODUCT($E$12:$E1001),16))</f>
        <v>1.1225778320403801</v>
      </c>
      <c r="G1002" s="155">
        <f t="shared" ca="1" si="301"/>
        <v>1.1003168250839499</v>
      </c>
      <c r="H1002" s="155">
        <f t="shared" ca="1" si="302"/>
        <v>1.02023145</v>
      </c>
      <c r="I1002" s="154">
        <f t="shared" si="292"/>
        <v>1.7999999999999999E-2</v>
      </c>
      <c r="J1002" s="156">
        <f t="shared" si="293"/>
        <v>44543</v>
      </c>
      <c r="K1002" s="157">
        <f t="shared" si="294"/>
        <v>54</v>
      </c>
      <c r="L1002" s="158">
        <f t="shared" si="295"/>
        <v>55</v>
      </c>
      <c r="M1002" s="159">
        <f t="shared" si="285"/>
        <v>1.003901223</v>
      </c>
      <c r="N1002" s="159">
        <f t="shared" ca="1" si="286"/>
        <v>1.0242116000000001</v>
      </c>
      <c r="O1002" s="158">
        <f t="shared" si="296"/>
        <v>0</v>
      </c>
      <c r="P1002" s="155">
        <f t="shared" ca="1" si="287"/>
        <v>18951.872016000001</v>
      </c>
      <c r="Q1002" s="160">
        <f t="shared" si="288"/>
        <v>0</v>
      </c>
      <c r="R1002" s="155">
        <f t="shared" si="289"/>
        <v>0</v>
      </c>
      <c r="S1002" s="161" t="str">
        <f t="shared" si="297"/>
        <v>A+J=</v>
      </c>
      <c r="T1002" s="156">
        <f t="shared" si="298"/>
        <v>44725</v>
      </c>
      <c r="U1002" s="3"/>
      <c r="V1002" s="3"/>
      <c r="W1002" s="3"/>
      <c r="X1002" s="47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ht="12.75" x14ac:dyDescent="0.2">
      <c r="A1003" s="151">
        <f t="shared" si="290"/>
        <v>44620</v>
      </c>
      <c r="B1003" s="152">
        <f t="shared" ca="1" si="299"/>
        <v>801711.87201599998</v>
      </c>
      <c r="C1003" s="153">
        <f t="shared" si="291"/>
        <v>782760</v>
      </c>
      <c r="D1003" s="154">
        <f ca="1">IF(A1003&lt;$B$1,VLOOKUP(A1003,[1]DI!$A$4:$B$15000,2,FALSE),0)</f>
        <v>0</v>
      </c>
      <c r="E1003" s="155">
        <f t="shared" ca="1" si="300"/>
        <v>1</v>
      </c>
      <c r="F1003" s="155">
        <f ca="1">(TRUNC(PRODUCT($E$12:$E1002),16))</f>
        <v>1.1225778320403801</v>
      </c>
      <c r="G1003" s="155">
        <f t="shared" ca="1" si="301"/>
        <v>1.1003168250839499</v>
      </c>
      <c r="H1003" s="155">
        <f t="shared" ca="1" si="302"/>
        <v>1.02023145</v>
      </c>
      <c r="I1003" s="154">
        <f t="shared" si="292"/>
        <v>1.7999999999999999E-2</v>
      </c>
      <c r="J1003" s="156">
        <f t="shared" si="293"/>
        <v>44543</v>
      </c>
      <c r="K1003" s="157">
        <f t="shared" si="294"/>
        <v>54</v>
      </c>
      <c r="L1003" s="158">
        <f t="shared" si="295"/>
        <v>55</v>
      </c>
      <c r="M1003" s="159">
        <f t="shared" si="285"/>
        <v>1.003901223</v>
      </c>
      <c r="N1003" s="159">
        <f t="shared" ca="1" si="286"/>
        <v>1.0242116000000001</v>
      </c>
      <c r="O1003" s="158">
        <f t="shared" si="296"/>
        <v>0</v>
      </c>
      <c r="P1003" s="155">
        <f t="shared" ca="1" si="287"/>
        <v>18951.872016000001</v>
      </c>
      <c r="Q1003" s="160">
        <f t="shared" si="288"/>
        <v>0</v>
      </c>
      <c r="R1003" s="155">
        <f t="shared" si="289"/>
        <v>0</v>
      </c>
      <c r="S1003" s="161" t="str">
        <f t="shared" si="297"/>
        <v>A+J=</v>
      </c>
      <c r="T1003" s="156">
        <f t="shared" si="298"/>
        <v>44725</v>
      </c>
      <c r="U1003" s="3"/>
      <c r="V1003" s="3"/>
      <c r="W1003" s="3"/>
      <c r="X1003" s="47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ht="12.75" x14ac:dyDescent="0.2">
      <c r="A1004" s="151">
        <f t="shared" si="290"/>
        <v>44621</v>
      </c>
      <c r="B1004" s="152">
        <f t="shared" ca="1" si="299"/>
        <v>801711.87201599998</v>
      </c>
      <c r="C1004" s="153">
        <f t="shared" si="291"/>
        <v>782760</v>
      </c>
      <c r="D1004" s="154">
        <f ca="1">IF(A1004&lt;$B$1,VLOOKUP(A1004,[1]DI!$A$4:$B$15000,2,FALSE),0)</f>
        <v>0</v>
      </c>
      <c r="E1004" s="155">
        <f t="shared" ca="1" si="300"/>
        <v>1</v>
      </c>
      <c r="F1004" s="155">
        <f ca="1">(TRUNC(PRODUCT($E$12:$E1003),16))</f>
        <v>1.1225778320403801</v>
      </c>
      <c r="G1004" s="155">
        <f t="shared" ca="1" si="301"/>
        <v>1.1003168250839499</v>
      </c>
      <c r="H1004" s="155">
        <f t="shared" ca="1" si="302"/>
        <v>1.02023145</v>
      </c>
      <c r="I1004" s="154">
        <f t="shared" si="292"/>
        <v>1.7999999999999999E-2</v>
      </c>
      <c r="J1004" s="156">
        <f t="shared" si="293"/>
        <v>44543</v>
      </c>
      <c r="K1004" s="157">
        <f t="shared" si="294"/>
        <v>54</v>
      </c>
      <c r="L1004" s="158">
        <f t="shared" si="295"/>
        <v>55</v>
      </c>
      <c r="M1004" s="159">
        <f t="shared" si="285"/>
        <v>1.003901223</v>
      </c>
      <c r="N1004" s="159">
        <f t="shared" ca="1" si="286"/>
        <v>1.0242116000000001</v>
      </c>
      <c r="O1004" s="158">
        <f t="shared" si="296"/>
        <v>0</v>
      </c>
      <c r="P1004" s="155">
        <f t="shared" ca="1" si="287"/>
        <v>18951.872016000001</v>
      </c>
      <c r="Q1004" s="160">
        <f t="shared" si="288"/>
        <v>0</v>
      </c>
      <c r="R1004" s="155">
        <f t="shared" si="289"/>
        <v>0</v>
      </c>
      <c r="S1004" s="161" t="str">
        <f t="shared" si="297"/>
        <v>A+J=</v>
      </c>
      <c r="T1004" s="156">
        <f t="shared" si="298"/>
        <v>44725</v>
      </c>
      <c r="U1004" s="3"/>
      <c r="V1004" s="3"/>
      <c r="W1004" s="3"/>
      <c r="X1004" s="47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ht="12.75" x14ac:dyDescent="0.2">
      <c r="A1005" s="151">
        <f t="shared" si="290"/>
        <v>44622</v>
      </c>
      <c r="B1005" s="152">
        <f t="shared" ca="1" si="299"/>
        <v>801711.87201599998</v>
      </c>
      <c r="C1005" s="153">
        <f t="shared" si="291"/>
        <v>782760</v>
      </c>
      <c r="D1005" s="154">
        <f ca="1">IF(A1005&lt;$B$1,VLOOKUP(A1005,[1]DI!$A$4:$B$15000,2,FALSE),0)</f>
        <v>0.1065</v>
      </c>
      <c r="E1005" s="155">
        <f t="shared" ca="1" si="300"/>
        <v>1.00040168</v>
      </c>
      <c r="F1005" s="155">
        <f ca="1">(TRUNC(PRODUCT($E$12:$E1004),16))</f>
        <v>1.1225778320403801</v>
      </c>
      <c r="G1005" s="155">
        <f t="shared" ca="1" si="301"/>
        <v>1.1003168250839499</v>
      </c>
      <c r="H1005" s="155">
        <f t="shared" ca="1" si="302"/>
        <v>1.02023145</v>
      </c>
      <c r="I1005" s="154">
        <f t="shared" si="292"/>
        <v>1.7999999999999999E-2</v>
      </c>
      <c r="J1005" s="156">
        <f t="shared" si="293"/>
        <v>44543</v>
      </c>
      <c r="K1005" s="157">
        <f t="shared" si="294"/>
        <v>55</v>
      </c>
      <c r="L1005" s="158">
        <f t="shared" si="295"/>
        <v>55</v>
      </c>
      <c r="M1005" s="159">
        <f t="shared" si="285"/>
        <v>1.003901223</v>
      </c>
      <c r="N1005" s="159">
        <f t="shared" ca="1" si="286"/>
        <v>1.0242116000000001</v>
      </c>
      <c r="O1005" s="158">
        <f t="shared" si="296"/>
        <v>0</v>
      </c>
      <c r="P1005" s="155">
        <f t="shared" ca="1" si="287"/>
        <v>18951.872016000001</v>
      </c>
      <c r="Q1005" s="160">
        <f t="shared" si="288"/>
        <v>0</v>
      </c>
      <c r="R1005" s="155">
        <f t="shared" si="289"/>
        <v>0</v>
      </c>
      <c r="S1005" s="161" t="str">
        <f t="shared" si="297"/>
        <v>A+J=</v>
      </c>
      <c r="T1005" s="156">
        <f t="shared" si="298"/>
        <v>44725</v>
      </c>
      <c r="U1005" s="3"/>
      <c r="V1005" s="3"/>
      <c r="W1005" s="3"/>
      <c r="X1005" s="47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ht="12.75" x14ac:dyDescent="0.2">
      <c r="A1006" s="151">
        <f t="shared" si="290"/>
        <v>44623</v>
      </c>
      <c r="B1006" s="152">
        <f t="shared" ca="1" si="299"/>
        <v>802090.68715248001</v>
      </c>
      <c r="C1006" s="153">
        <f t="shared" si="291"/>
        <v>782760</v>
      </c>
      <c r="D1006" s="154">
        <f ca="1">IF(A1006&lt;$B$1,VLOOKUP(A1006,[1]DI!$A$4:$B$15000,2,FALSE),0)</f>
        <v>0.1065</v>
      </c>
      <c r="E1006" s="155">
        <f t="shared" ca="1" si="300"/>
        <v>1.00040168</v>
      </c>
      <c r="F1006" s="155">
        <f ca="1">(TRUNC(PRODUCT($E$12:$E1005),16))</f>
        <v>1.1230287491039599</v>
      </c>
      <c r="G1006" s="155">
        <f t="shared" ca="1" si="301"/>
        <v>1.1003168250839499</v>
      </c>
      <c r="H1006" s="155">
        <f t="shared" ca="1" si="302"/>
        <v>1.0206412600000001</v>
      </c>
      <c r="I1006" s="154">
        <f t="shared" si="292"/>
        <v>1.7999999999999999E-2</v>
      </c>
      <c r="J1006" s="156">
        <f t="shared" si="293"/>
        <v>44543</v>
      </c>
      <c r="K1006" s="157">
        <f t="shared" si="294"/>
        <v>56</v>
      </c>
      <c r="L1006" s="158">
        <f t="shared" si="295"/>
        <v>56</v>
      </c>
      <c r="M1006" s="159">
        <f t="shared" si="285"/>
        <v>1.0039722950000001</v>
      </c>
      <c r="N1006" s="159">
        <f t="shared" ca="1" si="286"/>
        <v>1.024695548</v>
      </c>
      <c r="O1006" s="158">
        <f t="shared" si="296"/>
        <v>0</v>
      </c>
      <c r="P1006" s="155">
        <f t="shared" ca="1" si="287"/>
        <v>19330.687152480001</v>
      </c>
      <c r="Q1006" s="160">
        <f t="shared" si="288"/>
        <v>0</v>
      </c>
      <c r="R1006" s="155">
        <f t="shared" si="289"/>
        <v>0</v>
      </c>
      <c r="S1006" s="161" t="str">
        <f t="shared" si="297"/>
        <v>A+J=</v>
      </c>
      <c r="T1006" s="156">
        <f t="shared" si="298"/>
        <v>44725</v>
      </c>
      <c r="U1006" s="3"/>
      <c r="V1006" s="3"/>
      <c r="W1006" s="3"/>
      <c r="X1006" s="47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ht="12.75" x14ac:dyDescent="0.2">
      <c r="A1007" s="151">
        <f t="shared" si="290"/>
        <v>44624</v>
      </c>
      <c r="B1007" s="152">
        <f t="shared" ca="1" si="299"/>
        <v>802469.67762719002</v>
      </c>
      <c r="C1007" s="153">
        <f t="shared" si="291"/>
        <v>782760</v>
      </c>
      <c r="D1007" s="154">
        <f ca="1">IF(A1007&lt;$B$1,VLOOKUP(A1007,[1]DI!$A$4:$B$15000,2,FALSE),0)</f>
        <v>0.1065</v>
      </c>
      <c r="E1007" s="155">
        <f t="shared" ca="1" si="300"/>
        <v>1.00040168</v>
      </c>
      <c r="F1007" s="155">
        <f ca="1">(TRUNC(PRODUCT($E$12:$E1006),16))</f>
        <v>1.1234798472919001</v>
      </c>
      <c r="G1007" s="155">
        <f t="shared" ca="1" si="301"/>
        <v>1.1003168250839499</v>
      </c>
      <c r="H1007" s="155">
        <f t="shared" ca="1" si="302"/>
        <v>1.0210512300000001</v>
      </c>
      <c r="I1007" s="154">
        <f t="shared" si="292"/>
        <v>1.7999999999999999E-2</v>
      </c>
      <c r="J1007" s="156">
        <f t="shared" si="293"/>
        <v>44543</v>
      </c>
      <c r="K1007" s="157">
        <f t="shared" si="294"/>
        <v>57</v>
      </c>
      <c r="L1007" s="158">
        <f t="shared" si="295"/>
        <v>57</v>
      </c>
      <c r="M1007" s="159">
        <f t="shared" si="285"/>
        <v>1.0040433719999999</v>
      </c>
      <c r="N1007" s="159">
        <f t="shared" ca="1" si="286"/>
        <v>1.0251797199999999</v>
      </c>
      <c r="O1007" s="158">
        <f t="shared" si="296"/>
        <v>0</v>
      </c>
      <c r="P1007" s="155">
        <f t="shared" ca="1" si="287"/>
        <v>19709.677627190002</v>
      </c>
      <c r="Q1007" s="160">
        <f t="shared" si="288"/>
        <v>0</v>
      </c>
      <c r="R1007" s="155">
        <f t="shared" si="289"/>
        <v>0</v>
      </c>
      <c r="S1007" s="161" t="str">
        <f t="shared" si="297"/>
        <v>A+J=</v>
      </c>
      <c r="T1007" s="156">
        <f t="shared" si="298"/>
        <v>44725</v>
      </c>
      <c r="U1007" s="3"/>
      <c r="V1007" s="3"/>
      <c r="W1007" s="3"/>
      <c r="X1007" s="47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ht="12.75" x14ac:dyDescent="0.2">
      <c r="A1008" s="151">
        <f t="shared" si="290"/>
        <v>44625</v>
      </c>
      <c r="B1008" s="152">
        <f t="shared" ca="1" si="299"/>
        <v>802848.85126775003</v>
      </c>
      <c r="C1008" s="153">
        <f t="shared" si="291"/>
        <v>782760</v>
      </c>
      <c r="D1008" s="154">
        <f ca="1">IF(A1008&lt;$B$1,VLOOKUP(A1008,[1]DI!$A$4:$B$15000,2,FALSE),0)</f>
        <v>0</v>
      </c>
      <c r="E1008" s="155">
        <f t="shared" ca="1" si="300"/>
        <v>1</v>
      </c>
      <c r="F1008" s="155">
        <f ca="1">(TRUNC(PRODUCT($E$12:$E1007),16))</f>
        <v>1.12393112667696</v>
      </c>
      <c r="G1008" s="155">
        <f t="shared" ca="1" si="301"/>
        <v>1.1003168250839499</v>
      </c>
      <c r="H1008" s="155">
        <f t="shared" ca="1" si="302"/>
        <v>1.0214613699999999</v>
      </c>
      <c r="I1008" s="154">
        <f t="shared" si="292"/>
        <v>1.7999999999999999E-2</v>
      </c>
      <c r="J1008" s="156">
        <f t="shared" si="293"/>
        <v>44543</v>
      </c>
      <c r="K1008" s="157">
        <f t="shared" si="294"/>
        <v>57</v>
      </c>
      <c r="L1008" s="158">
        <f t="shared" si="295"/>
        <v>58</v>
      </c>
      <c r="M1008" s="159">
        <f t="shared" si="285"/>
        <v>1.004114454</v>
      </c>
      <c r="N1008" s="159">
        <f t="shared" ca="1" si="286"/>
        <v>1.0256641259999999</v>
      </c>
      <c r="O1008" s="158">
        <f t="shared" si="296"/>
        <v>0</v>
      </c>
      <c r="P1008" s="155">
        <f t="shared" ca="1" si="287"/>
        <v>20088.85126775</v>
      </c>
      <c r="Q1008" s="160">
        <f t="shared" si="288"/>
        <v>0</v>
      </c>
      <c r="R1008" s="155">
        <f t="shared" si="289"/>
        <v>0</v>
      </c>
      <c r="S1008" s="161" t="str">
        <f t="shared" si="297"/>
        <v>A+J=</v>
      </c>
      <c r="T1008" s="156">
        <f t="shared" si="298"/>
        <v>44725</v>
      </c>
      <c r="U1008" s="3"/>
      <c r="V1008" s="3"/>
      <c r="W1008" s="3"/>
      <c r="X1008" s="47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ht="12.75" x14ac:dyDescent="0.2">
      <c r="A1009" s="151">
        <f t="shared" si="290"/>
        <v>44626</v>
      </c>
      <c r="B1009" s="152">
        <f t="shared" ca="1" si="299"/>
        <v>802848.85126775003</v>
      </c>
      <c r="C1009" s="153">
        <f t="shared" si="291"/>
        <v>782760</v>
      </c>
      <c r="D1009" s="154">
        <f ca="1">IF(A1009&lt;$B$1,VLOOKUP(A1009,[1]DI!$A$4:$B$15000,2,FALSE),0)</f>
        <v>0</v>
      </c>
      <c r="E1009" s="155">
        <f t="shared" ca="1" si="300"/>
        <v>1</v>
      </c>
      <c r="F1009" s="155">
        <f ca="1">(TRUNC(PRODUCT($E$12:$E1008),16))</f>
        <v>1.12393112667696</v>
      </c>
      <c r="G1009" s="155">
        <f t="shared" ca="1" si="301"/>
        <v>1.1003168250839499</v>
      </c>
      <c r="H1009" s="155">
        <f t="shared" ca="1" si="302"/>
        <v>1.0214613699999999</v>
      </c>
      <c r="I1009" s="154">
        <f t="shared" si="292"/>
        <v>1.7999999999999999E-2</v>
      </c>
      <c r="J1009" s="156">
        <f t="shared" si="293"/>
        <v>44543</v>
      </c>
      <c r="K1009" s="157">
        <f t="shared" si="294"/>
        <v>57</v>
      </c>
      <c r="L1009" s="158">
        <f t="shared" si="295"/>
        <v>58</v>
      </c>
      <c r="M1009" s="159">
        <f t="shared" si="285"/>
        <v>1.004114454</v>
      </c>
      <c r="N1009" s="159">
        <f t="shared" ca="1" si="286"/>
        <v>1.0256641259999999</v>
      </c>
      <c r="O1009" s="158">
        <f t="shared" si="296"/>
        <v>0</v>
      </c>
      <c r="P1009" s="155">
        <f t="shared" ca="1" si="287"/>
        <v>20088.85126775</v>
      </c>
      <c r="Q1009" s="160">
        <f t="shared" si="288"/>
        <v>0</v>
      </c>
      <c r="R1009" s="155">
        <f t="shared" si="289"/>
        <v>0</v>
      </c>
      <c r="S1009" s="161" t="str">
        <f t="shared" si="297"/>
        <v>A+J=</v>
      </c>
      <c r="T1009" s="156">
        <f t="shared" si="298"/>
        <v>44725</v>
      </c>
      <c r="U1009" s="3"/>
      <c r="V1009" s="3"/>
      <c r="W1009" s="3"/>
      <c r="X1009" s="47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ht="12.75" x14ac:dyDescent="0.2">
      <c r="A1010" s="151">
        <f t="shared" si="290"/>
        <v>44627</v>
      </c>
      <c r="B1010" s="152">
        <f t="shared" ca="1" si="299"/>
        <v>802848.85126775003</v>
      </c>
      <c r="C1010" s="153">
        <f t="shared" si="291"/>
        <v>782760</v>
      </c>
      <c r="D1010" s="154">
        <f ca="1">IF(A1010&lt;$B$1,VLOOKUP(A1010,[1]DI!$A$4:$B$15000,2,FALSE),0)</f>
        <v>0.1065</v>
      </c>
      <c r="E1010" s="155">
        <f t="shared" ca="1" si="300"/>
        <v>1.00040168</v>
      </c>
      <c r="F1010" s="155">
        <f ca="1">(TRUNC(PRODUCT($E$12:$E1009),16))</f>
        <v>1.12393112667696</v>
      </c>
      <c r="G1010" s="155">
        <f t="shared" ca="1" si="301"/>
        <v>1.1003168250839499</v>
      </c>
      <c r="H1010" s="155">
        <f t="shared" ca="1" si="302"/>
        <v>1.0214613699999999</v>
      </c>
      <c r="I1010" s="154">
        <f t="shared" si="292"/>
        <v>1.7999999999999999E-2</v>
      </c>
      <c r="J1010" s="156">
        <f t="shared" si="293"/>
        <v>44543</v>
      </c>
      <c r="K1010" s="157">
        <f t="shared" si="294"/>
        <v>58</v>
      </c>
      <c r="L1010" s="158">
        <f t="shared" si="295"/>
        <v>58</v>
      </c>
      <c r="M1010" s="159">
        <f t="shared" si="285"/>
        <v>1.004114454</v>
      </c>
      <c r="N1010" s="159">
        <f t="shared" ca="1" si="286"/>
        <v>1.0256641259999999</v>
      </c>
      <c r="O1010" s="158">
        <f t="shared" si="296"/>
        <v>0</v>
      </c>
      <c r="P1010" s="155">
        <f t="shared" ca="1" si="287"/>
        <v>20088.85126775</v>
      </c>
      <c r="Q1010" s="160">
        <f t="shared" si="288"/>
        <v>0</v>
      </c>
      <c r="R1010" s="155">
        <f t="shared" si="289"/>
        <v>0</v>
      </c>
      <c r="S1010" s="161" t="str">
        <f t="shared" si="297"/>
        <v>A+J=</v>
      </c>
      <c r="T1010" s="156">
        <f t="shared" si="298"/>
        <v>44725</v>
      </c>
      <c r="U1010" s="3"/>
      <c r="V1010" s="3"/>
      <c r="W1010" s="3"/>
      <c r="X1010" s="47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ht="12.75" x14ac:dyDescent="0.2">
      <c r="A1011" s="151">
        <f t="shared" si="290"/>
        <v>44628</v>
      </c>
      <c r="B1011" s="152">
        <f t="shared" ca="1" si="299"/>
        <v>803228.20024656004</v>
      </c>
      <c r="C1011" s="153">
        <f t="shared" si="291"/>
        <v>782760</v>
      </c>
      <c r="D1011" s="154">
        <f ca="1">IF(A1011&lt;$B$1,VLOOKUP(A1011,[1]DI!$A$4:$B$15000,2,FALSE),0)</f>
        <v>0.1065</v>
      </c>
      <c r="E1011" s="155">
        <f t="shared" ca="1" si="300"/>
        <v>1.00040168</v>
      </c>
      <c r="F1011" s="155">
        <f ca="1">(TRUNC(PRODUCT($E$12:$E1010),16))</f>
        <v>1.12438258733192</v>
      </c>
      <c r="G1011" s="155">
        <f t="shared" ca="1" si="301"/>
        <v>1.1003168250839499</v>
      </c>
      <c r="H1011" s="155">
        <f t="shared" ca="1" si="302"/>
        <v>1.0218716699999999</v>
      </c>
      <c r="I1011" s="154">
        <f t="shared" si="292"/>
        <v>1.7999999999999999E-2</v>
      </c>
      <c r="J1011" s="156">
        <f t="shared" si="293"/>
        <v>44543</v>
      </c>
      <c r="K1011" s="157">
        <f t="shared" si="294"/>
        <v>59</v>
      </c>
      <c r="L1011" s="158">
        <f t="shared" si="295"/>
        <v>59</v>
      </c>
      <c r="M1011" s="159">
        <f t="shared" si="285"/>
        <v>1.004185541</v>
      </c>
      <c r="N1011" s="159">
        <f t="shared" ca="1" si="286"/>
        <v>1.026148756</v>
      </c>
      <c r="O1011" s="158">
        <f t="shared" si="296"/>
        <v>0</v>
      </c>
      <c r="P1011" s="155">
        <f t="shared" ca="1" si="287"/>
        <v>20468.200246560002</v>
      </c>
      <c r="Q1011" s="160">
        <f t="shared" si="288"/>
        <v>0</v>
      </c>
      <c r="R1011" s="155">
        <f t="shared" si="289"/>
        <v>0</v>
      </c>
      <c r="S1011" s="161" t="str">
        <f t="shared" si="297"/>
        <v>A+J=</v>
      </c>
      <c r="T1011" s="156">
        <f t="shared" si="298"/>
        <v>44725</v>
      </c>
      <c r="U1011" s="3"/>
      <c r="V1011" s="3"/>
      <c r="W1011" s="3"/>
      <c r="X1011" s="47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ht="12.75" x14ac:dyDescent="0.2">
      <c r="A1012" s="151">
        <f t="shared" si="290"/>
        <v>44629</v>
      </c>
      <c r="B1012" s="152">
        <f t="shared" ca="1" si="299"/>
        <v>803607.72456360003</v>
      </c>
      <c r="C1012" s="153">
        <f t="shared" si="291"/>
        <v>782760</v>
      </c>
      <c r="D1012" s="154">
        <f ca="1">IF(A1012&lt;$B$1,VLOOKUP(A1012,[1]DI!$A$4:$B$15000,2,FALSE),0)</f>
        <v>0.1065</v>
      </c>
      <c r="E1012" s="155">
        <f t="shared" ca="1" si="300"/>
        <v>1.00040168</v>
      </c>
      <c r="F1012" s="155">
        <f ca="1">(TRUNC(PRODUCT($E$12:$E1011),16))</f>
        <v>1.1248342293296001</v>
      </c>
      <c r="G1012" s="155">
        <f t="shared" ca="1" si="301"/>
        <v>1.1003168250839499</v>
      </c>
      <c r="H1012" s="155">
        <f t="shared" ca="1" si="302"/>
        <v>1.02228213</v>
      </c>
      <c r="I1012" s="154">
        <f t="shared" si="292"/>
        <v>1.7999999999999999E-2</v>
      </c>
      <c r="J1012" s="156">
        <f t="shared" si="293"/>
        <v>44543</v>
      </c>
      <c r="K1012" s="157">
        <f t="shared" si="294"/>
        <v>60</v>
      </c>
      <c r="L1012" s="158">
        <f t="shared" si="295"/>
        <v>60</v>
      </c>
      <c r="M1012" s="159">
        <f t="shared" si="285"/>
        <v>1.004256633</v>
      </c>
      <c r="N1012" s="159">
        <f t="shared" ca="1" si="286"/>
        <v>1.02663361</v>
      </c>
      <c r="O1012" s="158">
        <f t="shared" si="296"/>
        <v>0</v>
      </c>
      <c r="P1012" s="155">
        <f t="shared" ca="1" si="287"/>
        <v>20847.724563600001</v>
      </c>
      <c r="Q1012" s="160">
        <f t="shared" si="288"/>
        <v>0</v>
      </c>
      <c r="R1012" s="155">
        <f t="shared" si="289"/>
        <v>0</v>
      </c>
      <c r="S1012" s="161" t="str">
        <f t="shared" si="297"/>
        <v>A+J=</v>
      </c>
      <c r="T1012" s="156">
        <f t="shared" si="298"/>
        <v>44725</v>
      </c>
      <c r="U1012" s="3"/>
      <c r="V1012" s="3"/>
      <c r="W1012" s="3"/>
      <c r="X1012" s="47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ht="12.75" x14ac:dyDescent="0.2">
      <c r="A1013" s="151">
        <f t="shared" si="290"/>
        <v>44630</v>
      </c>
      <c r="B1013" s="152">
        <f t="shared" ca="1" si="299"/>
        <v>803987.43282923999</v>
      </c>
      <c r="C1013" s="153">
        <f t="shared" si="291"/>
        <v>782760</v>
      </c>
      <c r="D1013" s="154">
        <f ca="1">IF(A1013&lt;$B$1,VLOOKUP(A1013,[1]DI!$A$4:$B$15000,2,FALSE),0)</f>
        <v>0.1065</v>
      </c>
      <c r="E1013" s="155">
        <f t="shared" ca="1" si="300"/>
        <v>1.00040168</v>
      </c>
      <c r="F1013" s="155">
        <f ca="1">(TRUNC(PRODUCT($E$12:$E1012),16))</f>
        <v>1.1252860527428401</v>
      </c>
      <c r="G1013" s="155">
        <f t="shared" ca="1" si="301"/>
        <v>1.1003168250839499</v>
      </c>
      <c r="H1013" s="155">
        <f t="shared" ca="1" si="302"/>
        <v>1.02269276</v>
      </c>
      <c r="I1013" s="154">
        <f t="shared" si="292"/>
        <v>1.7999999999999999E-2</v>
      </c>
      <c r="J1013" s="156">
        <f t="shared" si="293"/>
        <v>44543</v>
      </c>
      <c r="K1013" s="157">
        <f t="shared" si="294"/>
        <v>61</v>
      </c>
      <c r="L1013" s="158">
        <f t="shared" si="295"/>
        <v>61</v>
      </c>
      <c r="M1013" s="159">
        <f t="shared" si="285"/>
        <v>1.0043277310000001</v>
      </c>
      <c r="N1013" s="159">
        <f t="shared" ca="1" si="286"/>
        <v>1.0271186990000001</v>
      </c>
      <c r="O1013" s="158">
        <f t="shared" si="296"/>
        <v>0</v>
      </c>
      <c r="P1013" s="155">
        <f t="shared" ca="1" si="287"/>
        <v>21227.432829239999</v>
      </c>
      <c r="Q1013" s="160">
        <f t="shared" si="288"/>
        <v>0</v>
      </c>
      <c r="R1013" s="155">
        <f t="shared" si="289"/>
        <v>0</v>
      </c>
      <c r="S1013" s="161" t="str">
        <f t="shared" si="297"/>
        <v>A+J=</v>
      </c>
      <c r="T1013" s="156">
        <f t="shared" si="298"/>
        <v>44725</v>
      </c>
      <c r="U1013" s="3"/>
      <c r="V1013" s="3"/>
      <c r="W1013" s="3"/>
      <c r="X1013" s="47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ht="12.75" x14ac:dyDescent="0.2">
      <c r="A1014" s="151">
        <f t="shared" si="290"/>
        <v>44631</v>
      </c>
      <c r="B1014" s="152">
        <f t="shared" ca="1" si="299"/>
        <v>804367.32426072005</v>
      </c>
      <c r="C1014" s="153">
        <f t="shared" si="291"/>
        <v>782760</v>
      </c>
      <c r="D1014" s="154">
        <f ca="1">IF(A1014&lt;$B$1,VLOOKUP(A1014,[1]DI!$A$4:$B$15000,2,FALSE),0)</f>
        <v>0.1065</v>
      </c>
      <c r="E1014" s="155">
        <f t="shared" ca="1" si="300"/>
        <v>1.00040168</v>
      </c>
      <c r="F1014" s="155">
        <f ca="1">(TRUNC(PRODUCT($E$12:$E1013),16))</f>
        <v>1.1257380576445</v>
      </c>
      <c r="G1014" s="155">
        <f t="shared" ca="1" si="301"/>
        <v>1.1003168250839499</v>
      </c>
      <c r="H1014" s="155">
        <f t="shared" ca="1" si="302"/>
        <v>1.02310356</v>
      </c>
      <c r="I1014" s="154">
        <f t="shared" si="292"/>
        <v>1.7999999999999999E-2</v>
      </c>
      <c r="J1014" s="156">
        <f t="shared" si="293"/>
        <v>44543</v>
      </c>
      <c r="K1014" s="157">
        <f t="shared" si="294"/>
        <v>62</v>
      </c>
      <c r="L1014" s="158">
        <f t="shared" si="295"/>
        <v>62</v>
      </c>
      <c r="M1014" s="159">
        <f t="shared" si="285"/>
        <v>1.004398833</v>
      </c>
      <c r="N1014" s="159">
        <f t="shared" ca="1" si="286"/>
        <v>1.027604022</v>
      </c>
      <c r="O1014" s="158">
        <f t="shared" si="296"/>
        <v>0</v>
      </c>
      <c r="P1014" s="155">
        <f t="shared" ca="1" si="287"/>
        <v>21607.324260720001</v>
      </c>
      <c r="Q1014" s="160">
        <f t="shared" si="288"/>
        <v>0</v>
      </c>
      <c r="R1014" s="155">
        <f t="shared" si="289"/>
        <v>0</v>
      </c>
      <c r="S1014" s="161" t="str">
        <f t="shared" si="297"/>
        <v>A+J=</v>
      </c>
      <c r="T1014" s="156">
        <f t="shared" si="298"/>
        <v>44725</v>
      </c>
      <c r="U1014" s="3"/>
      <c r="V1014" s="3"/>
      <c r="W1014" s="3"/>
      <c r="X1014" s="47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ht="12.75" x14ac:dyDescent="0.2">
      <c r="A1015" s="151">
        <f t="shared" si="290"/>
        <v>44632</v>
      </c>
      <c r="B1015" s="152">
        <f t="shared" ca="1" si="299"/>
        <v>804747.39024768001</v>
      </c>
      <c r="C1015" s="153">
        <f t="shared" si="291"/>
        <v>782760</v>
      </c>
      <c r="D1015" s="154">
        <f ca="1">IF(A1015&lt;$B$1,VLOOKUP(A1015,[1]DI!$A$4:$B$15000,2,FALSE),0)</f>
        <v>0</v>
      </c>
      <c r="E1015" s="155">
        <f t="shared" ca="1" si="300"/>
        <v>1</v>
      </c>
      <c r="F1015" s="155">
        <f ca="1">(TRUNC(PRODUCT($E$12:$E1014),16))</f>
        <v>1.1261902441075</v>
      </c>
      <c r="G1015" s="155">
        <f t="shared" ca="1" si="301"/>
        <v>1.1003168250839499</v>
      </c>
      <c r="H1015" s="155">
        <f t="shared" ca="1" si="302"/>
        <v>1.02351452</v>
      </c>
      <c r="I1015" s="154">
        <f t="shared" si="292"/>
        <v>1.7999999999999999E-2</v>
      </c>
      <c r="J1015" s="156">
        <f t="shared" si="293"/>
        <v>44543</v>
      </c>
      <c r="K1015" s="157">
        <f t="shared" si="294"/>
        <v>62</v>
      </c>
      <c r="L1015" s="158">
        <f t="shared" si="295"/>
        <v>63</v>
      </c>
      <c r="M1015" s="159">
        <f t="shared" si="285"/>
        <v>1.0044699399999999</v>
      </c>
      <c r="N1015" s="159">
        <f t="shared" ca="1" si="286"/>
        <v>1.028089568</v>
      </c>
      <c r="O1015" s="158">
        <f t="shared" si="296"/>
        <v>0</v>
      </c>
      <c r="P1015" s="155">
        <f t="shared" ca="1" si="287"/>
        <v>21987.390247679999</v>
      </c>
      <c r="Q1015" s="160">
        <f t="shared" si="288"/>
        <v>0</v>
      </c>
      <c r="R1015" s="155">
        <f t="shared" si="289"/>
        <v>0</v>
      </c>
      <c r="S1015" s="161" t="str">
        <f t="shared" si="297"/>
        <v>A+J=</v>
      </c>
      <c r="T1015" s="156">
        <f t="shared" si="298"/>
        <v>44725</v>
      </c>
      <c r="U1015" s="3"/>
      <c r="V1015" s="3"/>
      <c r="W1015" s="3"/>
      <c r="X1015" s="47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ht="12.75" x14ac:dyDescent="0.2">
      <c r="A1016" s="151">
        <f t="shared" si="290"/>
        <v>44633</v>
      </c>
      <c r="B1016" s="152">
        <f t="shared" ca="1" si="299"/>
        <v>804747.39024768001</v>
      </c>
      <c r="C1016" s="153">
        <f t="shared" si="291"/>
        <v>782760</v>
      </c>
      <c r="D1016" s="154">
        <f ca="1">IF(A1016&lt;$B$1,VLOOKUP(A1016,[1]DI!$A$4:$B$15000,2,FALSE),0)</f>
        <v>0</v>
      </c>
      <c r="E1016" s="155">
        <f t="shared" ca="1" si="300"/>
        <v>1</v>
      </c>
      <c r="F1016" s="155">
        <f ca="1">(TRUNC(PRODUCT($E$12:$E1015),16))</f>
        <v>1.1261902441075</v>
      </c>
      <c r="G1016" s="155">
        <f t="shared" ca="1" si="301"/>
        <v>1.1003168250839499</v>
      </c>
      <c r="H1016" s="155">
        <f t="shared" ca="1" si="302"/>
        <v>1.02351452</v>
      </c>
      <c r="I1016" s="154">
        <f t="shared" si="292"/>
        <v>1.7999999999999999E-2</v>
      </c>
      <c r="J1016" s="156">
        <f t="shared" si="293"/>
        <v>44543</v>
      </c>
      <c r="K1016" s="157">
        <f t="shared" si="294"/>
        <v>62</v>
      </c>
      <c r="L1016" s="158">
        <f t="shared" si="295"/>
        <v>63</v>
      </c>
      <c r="M1016" s="159">
        <f t="shared" si="285"/>
        <v>1.0044699399999999</v>
      </c>
      <c r="N1016" s="159">
        <f t="shared" ca="1" si="286"/>
        <v>1.028089568</v>
      </c>
      <c r="O1016" s="158">
        <f t="shared" si="296"/>
        <v>0</v>
      </c>
      <c r="P1016" s="155">
        <f t="shared" ca="1" si="287"/>
        <v>21987.390247679999</v>
      </c>
      <c r="Q1016" s="160">
        <f t="shared" si="288"/>
        <v>0</v>
      </c>
      <c r="R1016" s="155">
        <f t="shared" si="289"/>
        <v>0</v>
      </c>
      <c r="S1016" s="161" t="str">
        <f t="shared" si="297"/>
        <v>A+J=</v>
      </c>
      <c r="T1016" s="156">
        <f t="shared" si="298"/>
        <v>44725</v>
      </c>
      <c r="U1016" s="3"/>
      <c r="V1016" s="3"/>
      <c r="W1016" s="3"/>
      <c r="X1016" s="47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ht="12.75" x14ac:dyDescent="0.2">
      <c r="A1017" s="151">
        <f t="shared" si="290"/>
        <v>44634</v>
      </c>
      <c r="B1017" s="152">
        <f t="shared" ca="1" si="299"/>
        <v>804747.39024768001</v>
      </c>
      <c r="C1017" s="153">
        <f t="shared" si="291"/>
        <v>782760</v>
      </c>
      <c r="D1017" s="154">
        <f ca="1">IF(A1017&lt;$B$1,VLOOKUP(A1017,[1]DI!$A$4:$B$15000,2,FALSE),0)</f>
        <v>0.1065</v>
      </c>
      <c r="E1017" s="155">
        <f t="shared" ca="1" si="300"/>
        <v>1.00040168</v>
      </c>
      <c r="F1017" s="155">
        <f ca="1">(TRUNC(PRODUCT($E$12:$E1016),16))</f>
        <v>1.1261902441075</v>
      </c>
      <c r="G1017" s="155">
        <f t="shared" ca="1" si="301"/>
        <v>1.1003168250839499</v>
      </c>
      <c r="H1017" s="155">
        <f t="shared" ca="1" si="302"/>
        <v>1.02351452</v>
      </c>
      <c r="I1017" s="154">
        <f t="shared" si="292"/>
        <v>1.7999999999999999E-2</v>
      </c>
      <c r="J1017" s="156">
        <f t="shared" si="293"/>
        <v>44543</v>
      </c>
      <c r="K1017" s="157">
        <f t="shared" si="294"/>
        <v>63</v>
      </c>
      <c r="L1017" s="158">
        <f t="shared" si="295"/>
        <v>63</v>
      </c>
      <c r="M1017" s="159">
        <f t="shared" si="285"/>
        <v>1.0044699399999999</v>
      </c>
      <c r="N1017" s="159">
        <f t="shared" ca="1" si="286"/>
        <v>1.028089568</v>
      </c>
      <c r="O1017" s="158">
        <f t="shared" si="296"/>
        <v>0</v>
      </c>
      <c r="P1017" s="155">
        <f t="shared" ca="1" si="287"/>
        <v>21987.390247679999</v>
      </c>
      <c r="Q1017" s="160">
        <f t="shared" si="288"/>
        <v>0</v>
      </c>
      <c r="R1017" s="155">
        <f t="shared" si="289"/>
        <v>0</v>
      </c>
      <c r="S1017" s="161" t="str">
        <f t="shared" si="297"/>
        <v>A+J=</v>
      </c>
      <c r="T1017" s="156">
        <f t="shared" si="298"/>
        <v>44725</v>
      </c>
      <c r="U1017" s="3"/>
      <c r="V1017" s="3"/>
      <c r="W1017" s="3"/>
      <c r="X1017" s="47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ht="12.75" x14ac:dyDescent="0.2">
      <c r="A1018" s="151">
        <f t="shared" si="290"/>
        <v>44635</v>
      </c>
      <c r="B1018" s="152">
        <f t="shared" ca="1" si="299"/>
        <v>805127.63313840004</v>
      </c>
      <c r="C1018" s="153">
        <f t="shared" si="291"/>
        <v>782760</v>
      </c>
      <c r="D1018" s="154">
        <f ca="1">IF(A1018&lt;$B$1,VLOOKUP(A1018,[1]DI!$A$4:$B$15000,2,FALSE),0)</f>
        <v>0.1065</v>
      </c>
      <c r="E1018" s="155">
        <f t="shared" ca="1" si="300"/>
        <v>1.00040168</v>
      </c>
      <c r="F1018" s="155">
        <f ca="1">(TRUNC(PRODUCT($E$12:$E1017),16))</f>
        <v>1.1266426122047499</v>
      </c>
      <c r="G1018" s="155">
        <f t="shared" ca="1" si="301"/>
        <v>1.1003168250839499</v>
      </c>
      <c r="H1018" s="155">
        <f t="shared" ca="1" si="302"/>
        <v>1.0239256400000001</v>
      </c>
      <c r="I1018" s="154">
        <f t="shared" si="292"/>
        <v>1.7999999999999999E-2</v>
      </c>
      <c r="J1018" s="156">
        <f t="shared" si="293"/>
        <v>44543</v>
      </c>
      <c r="K1018" s="157">
        <f t="shared" si="294"/>
        <v>64</v>
      </c>
      <c r="L1018" s="158">
        <f t="shared" si="295"/>
        <v>64</v>
      </c>
      <c r="M1018" s="159">
        <f t="shared" si="285"/>
        <v>1.004541052</v>
      </c>
      <c r="N1018" s="159">
        <f t="shared" ca="1" si="286"/>
        <v>1.0285753399999999</v>
      </c>
      <c r="O1018" s="158">
        <f t="shared" si="296"/>
        <v>0</v>
      </c>
      <c r="P1018" s="155">
        <f t="shared" ca="1" si="287"/>
        <v>22367.6331384</v>
      </c>
      <c r="Q1018" s="160">
        <f t="shared" si="288"/>
        <v>0</v>
      </c>
      <c r="R1018" s="155">
        <f t="shared" si="289"/>
        <v>0</v>
      </c>
      <c r="S1018" s="161" t="str">
        <f t="shared" si="297"/>
        <v>A+J=</v>
      </c>
      <c r="T1018" s="156">
        <f t="shared" si="298"/>
        <v>44725</v>
      </c>
      <c r="U1018" s="3"/>
      <c r="V1018" s="3"/>
      <c r="W1018" s="3"/>
      <c r="X1018" s="47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ht="12.75" x14ac:dyDescent="0.2">
      <c r="A1019" s="151">
        <f t="shared" si="290"/>
        <v>44636</v>
      </c>
      <c r="B1019" s="152">
        <f t="shared" ca="1" si="299"/>
        <v>805508.05919496005</v>
      </c>
      <c r="C1019" s="153">
        <f t="shared" si="291"/>
        <v>782760</v>
      </c>
      <c r="D1019" s="154">
        <f ca="1">IF(A1019&lt;$B$1,VLOOKUP(A1019,[1]DI!$A$4:$B$15000,2,FALSE),0)</f>
        <v>0.1065</v>
      </c>
      <c r="E1019" s="155">
        <f t="shared" ca="1" si="300"/>
        <v>1.00040168</v>
      </c>
      <c r="F1019" s="155">
        <f ca="1">(TRUNC(PRODUCT($E$12:$E1018),16))</f>
        <v>1.12709516200922</v>
      </c>
      <c r="G1019" s="155">
        <f t="shared" ca="1" si="301"/>
        <v>1.1003168250839499</v>
      </c>
      <c r="H1019" s="155">
        <f t="shared" ca="1" si="302"/>
        <v>1.02433693</v>
      </c>
      <c r="I1019" s="154">
        <f t="shared" si="292"/>
        <v>1.7999999999999999E-2</v>
      </c>
      <c r="J1019" s="156">
        <f t="shared" si="293"/>
        <v>44543</v>
      </c>
      <c r="K1019" s="157">
        <f t="shared" si="294"/>
        <v>65</v>
      </c>
      <c r="L1019" s="158">
        <f t="shared" si="295"/>
        <v>65</v>
      </c>
      <c r="M1019" s="159">
        <f t="shared" si="285"/>
        <v>1.0046121699999999</v>
      </c>
      <c r="N1019" s="159">
        <f t="shared" ca="1" si="286"/>
        <v>1.029061346</v>
      </c>
      <c r="O1019" s="158">
        <f t="shared" si="296"/>
        <v>0</v>
      </c>
      <c r="P1019" s="155">
        <f t="shared" ca="1" si="287"/>
        <v>22748.059194959998</v>
      </c>
      <c r="Q1019" s="160">
        <f t="shared" si="288"/>
        <v>0</v>
      </c>
      <c r="R1019" s="155">
        <f t="shared" si="289"/>
        <v>0</v>
      </c>
      <c r="S1019" s="161" t="str">
        <f t="shared" si="297"/>
        <v>A+J=</v>
      </c>
      <c r="T1019" s="156">
        <f t="shared" si="298"/>
        <v>44725</v>
      </c>
      <c r="U1019" s="3"/>
      <c r="V1019" s="3"/>
      <c r="W1019" s="3"/>
      <c r="X1019" s="47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ht="12.75" x14ac:dyDescent="0.2">
      <c r="A1020" s="151">
        <f t="shared" si="290"/>
        <v>44637</v>
      </c>
      <c r="B1020" s="152">
        <f t="shared" ca="1" si="299"/>
        <v>805888.66841736005</v>
      </c>
      <c r="C1020" s="153">
        <f t="shared" si="291"/>
        <v>782760</v>
      </c>
      <c r="D1020" s="154">
        <f ca="1">IF(A1020&lt;$B$1,VLOOKUP(A1020,[1]DI!$A$4:$B$15000,2,FALSE),0)</f>
        <v>0.11649999999999999</v>
      </c>
      <c r="E1020" s="155">
        <f t="shared" ca="1" si="300"/>
        <v>1.0004373900000001</v>
      </c>
      <c r="F1020" s="155">
        <f ca="1">(TRUNC(PRODUCT($E$12:$E1019),16))</f>
        <v>1.1275478935939001</v>
      </c>
      <c r="G1020" s="155">
        <f t="shared" ca="1" si="301"/>
        <v>1.1003168250839499</v>
      </c>
      <c r="H1020" s="155">
        <f t="shared" ca="1" si="302"/>
        <v>1.0247483900000001</v>
      </c>
      <c r="I1020" s="154">
        <f t="shared" si="292"/>
        <v>1.7999999999999999E-2</v>
      </c>
      <c r="J1020" s="156">
        <f t="shared" si="293"/>
        <v>44543</v>
      </c>
      <c r="K1020" s="157">
        <f t="shared" si="294"/>
        <v>66</v>
      </c>
      <c r="L1020" s="158">
        <f t="shared" si="295"/>
        <v>66</v>
      </c>
      <c r="M1020" s="159">
        <f t="shared" si="285"/>
        <v>1.004683292</v>
      </c>
      <c r="N1020" s="159">
        <f t="shared" ca="1" si="286"/>
        <v>1.0295475860000001</v>
      </c>
      <c r="O1020" s="158">
        <f t="shared" si="296"/>
        <v>0</v>
      </c>
      <c r="P1020" s="155">
        <f t="shared" ca="1" si="287"/>
        <v>23128.668417360001</v>
      </c>
      <c r="Q1020" s="160">
        <f t="shared" si="288"/>
        <v>0</v>
      </c>
      <c r="R1020" s="155">
        <f t="shared" si="289"/>
        <v>0</v>
      </c>
      <c r="S1020" s="161" t="str">
        <f t="shared" si="297"/>
        <v>A+J=</v>
      </c>
      <c r="T1020" s="156">
        <f t="shared" si="298"/>
        <v>44725</v>
      </c>
      <c r="U1020" s="3"/>
      <c r="V1020" s="3"/>
      <c r="W1020" s="3"/>
      <c r="X1020" s="47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ht="12.75" x14ac:dyDescent="0.2">
      <c r="A1021" s="151">
        <f t="shared" si="290"/>
        <v>44638</v>
      </c>
      <c r="B1021" s="152">
        <f t="shared" ca="1" si="299"/>
        <v>806298.23036663001</v>
      </c>
      <c r="C1021" s="153">
        <f t="shared" si="291"/>
        <v>782760</v>
      </c>
      <c r="D1021" s="154">
        <f ca="1">IF(A1021&lt;$B$1,VLOOKUP(A1021,[1]DI!$A$4:$B$15000,2,FALSE),0)</f>
        <v>0.11649999999999999</v>
      </c>
      <c r="E1021" s="155">
        <f t="shared" ca="1" si="300"/>
        <v>1.0004373900000001</v>
      </c>
      <c r="F1021" s="155">
        <f ca="1">(TRUNC(PRODUCT($E$12:$E1020),16))</f>
        <v>1.1280410717670799</v>
      </c>
      <c r="G1021" s="155">
        <f t="shared" ca="1" si="301"/>
        <v>1.1003168250839499</v>
      </c>
      <c r="H1021" s="155">
        <f t="shared" ca="1" si="302"/>
        <v>1.0251965999999999</v>
      </c>
      <c r="I1021" s="154">
        <f t="shared" si="292"/>
        <v>1.7999999999999999E-2</v>
      </c>
      <c r="J1021" s="156">
        <f t="shared" si="293"/>
        <v>44543</v>
      </c>
      <c r="K1021" s="157">
        <f t="shared" si="294"/>
        <v>67</v>
      </c>
      <c r="L1021" s="158">
        <f t="shared" si="295"/>
        <v>67</v>
      </c>
      <c r="M1021" s="159">
        <f t="shared" si="285"/>
        <v>1.004754419</v>
      </c>
      <c r="N1021" s="159">
        <f t="shared" ca="1" si="286"/>
        <v>1.0300708139999999</v>
      </c>
      <c r="O1021" s="158">
        <f t="shared" si="296"/>
        <v>0</v>
      </c>
      <c r="P1021" s="155">
        <f t="shared" ca="1" si="287"/>
        <v>23538.230366629999</v>
      </c>
      <c r="Q1021" s="160">
        <f t="shared" si="288"/>
        <v>0</v>
      </c>
      <c r="R1021" s="155">
        <f t="shared" si="289"/>
        <v>0</v>
      </c>
      <c r="S1021" s="161" t="str">
        <f t="shared" si="297"/>
        <v>A+J=</v>
      </c>
      <c r="T1021" s="156">
        <f t="shared" si="298"/>
        <v>44725</v>
      </c>
      <c r="U1021" s="3"/>
      <c r="V1021" s="3"/>
      <c r="W1021" s="3"/>
      <c r="X1021" s="47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ht="12.75" x14ac:dyDescent="0.2">
      <c r="A1022" s="151">
        <f t="shared" si="290"/>
        <v>44639</v>
      </c>
      <c r="B1022" s="152">
        <f t="shared" ca="1" si="299"/>
        <v>806708.00444387004</v>
      </c>
      <c r="C1022" s="153">
        <f t="shared" si="291"/>
        <v>782760</v>
      </c>
      <c r="D1022" s="154">
        <f ca="1">IF(A1022&lt;$B$1,VLOOKUP(A1022,[1]DI!$A$4:$B$15000,2,FALSE),0)</f>
        <v>0</v>
      </c>
      <c r="E1022" s="155">
        <f t="shared" ca="1" si="300"/>
        <v>1</v>
      </c>
      <c r="F1022" s="155">
        <f ca="1">(TRUNC(PRODUCT($E$12:$E1021),16))</f>
        <v>1.12853446565146</v>
      </c>
      <c r="G1022" s="155">
        <f t="shared" ca="1" si="301"/>
        <v>1.1003168250839499</v>
      </c>
      <c r="H1022" s="155">
        <f t="shared" ca="1" si="302"/>
        <v>1.0256450100000001</v>
      </c>
      <c r="I1022" s="154">
        <f t="shared" si="292"/>
        <v>1.7999999999999999E-2</v>
      </c>
      <c r="J1022" s="156">
        <f t="shared" si="293"/>
        <v>44543</v>
      </c>
      <c r="K1022" s="157">
        <f t="shared" si="294"/>
        <v>67</v>
      </c>
      <c r="L1022" s="158">
        <f t="shared" si="295"/>
        <v>68</v>
      </c>
      <c r="M1022" s="159">
        <f t="shared" si="285"/>
        <v>1.004825552</v>
      </c>
      <c r="N1022" s="159">
        <f t="shared" ca="1" si="286"/>
        <v>1.0305943129999999</v>
      </c>
      <c r="O1022" s="158">
        <f t="shared" si="296"/>
        <v>0</v>
      </c>
      <c r="P1022" s="155">
        <f t="shared" ca="1" si="287"/>
        <v>23948.004443869999</v>
      </c>
      <c r="Q1022" s="160">
        <f t="shared" si="288"/>
        <v>0</v>
      </c>
      <c r="R1022" s="155">
        <f t="shared" si="289"/>
        <v>0</v>
      </c>
      <c r="S1022" s="161" t="str">
        <f t="shared" si="297"/>
        <v>A+J=</v>
      </c>
      <c r="T1022" s="156">
        <f t="shared" si="298"/>
        <v>44725</v>
      </c>
      <c r="U1022" s="3"/>
      <c r="V1022" s="3"/>
      <c r="W1022" s="3"/>
      <c r="X1022" s="47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ht="12.75" x14ac:dyDescent="0.2">
      <c r="A1023" s="151">
        <f t="shared" si="290"/>
        <v>44640</v>
      </c>
      <c r="B1023" s="152">
        <f t="shared" ca="1" si="299"/>
        <v>806708.00444387004</v>
      </c>
      <c r="C1023" s="153">
        <f t="shared" si="291"/>
        <v>782760</v>
      </c>
      <c r="D1023" s="154">
        <f ca="1">IF(A1023&lt;$B$1,VLOOKUP(A1023,[1]DI!$A$4:$B$15000,2,FALSE),0)</f>
        <v>0</v>
      </c>
      <c r="E1023" s="155">
        <f t="shared" ca="1" si="300"/>
        <v>1</v>
      </c>
      <c r="F1023" s="155">
        <f ca="1">(TRUNC(PRODUCT($E$12:$E1022),16))</f>
        <v>1.12853446565146</v>
      </c>
      <c r="G1023" s="155">
        <f t="shared" ca="1" si="301"/>
        <v>1.1003168250839499</v>
      </c>
      <c r="H1023" s="155">
        <f t="shared" ca="1" si="302"/>
        <v>1.0256450100000001</v>
      </c>
      <c r="I1023" s="154">
        <f t="shared" si="292"/>
        <v>1.7999999999999999E-2</v>
      </c>
      <c r="J1023" s="156">
        <f t="shared" si="293"/>
        <v>44543</v>
      </c>
      <c r="K1023" s="157">
        <f t="shared" si="294"/>
        <v>67</v>
      </c>
      <c r="L1023" s="158">
        <f t="shared" si="295"/>
        <v>68</v>
      </c>
      <c r="M1023" s="159">
        <f t="shared" si="285"/>
        <v>1.004825552</v>
      </c>
      <c r="N1023" s="159">
        <f t="shared" ca="1" si="286"/>
        <v>1.0305943129999999</v>
      </c>
      <c r="O1023" s="158">
        <f t="shared" si="296"/>
        <v>0</v>
      </c>
      <c r="P1023" s="155">
        <f t="shared" ca="1" si="287"/>
        <v>23948.004443869999</v>
      </c>
      <c r="Q1023" s="160">
        <f t="shared" si="288"/>
        <v>0</v>
      </c>
      <c r="R1023" s="155">
        <f t="shared" si="289"/>
        <v>0</v>
      </c>
      <c r="S1023" s="161" t="str">
        <f t="shared" si="297"/>
        <v>A+J=</v>
      </c>
      <c r="T1023" s="156">
        <f t="shared" si="298"/>
        <v>44725</v>
      </c>
      <c r="U1023" s="3"/>
      <c r="V1023" s="3"/>
      <c r="W1023" s="3"/>
      <c r="X1023" s="47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ht="12.75" x14ac:dyDescent="0.2">
      <c r="A1024" s="151">
        <f t="shared" si="290"/>
        <v>44641</v>
      </c>
      <c r="B1024" s="152">
        <f t="shared" ca="1" si="299"/>
        <v>806708.00444387004</v>
      </c>
      <c r="C1024" s="153">
        <f t="shared" si="291"/>
        <v>782760</v>
      </c>
      <c r="D1024" s="154">
        <f ca="1">IF(A1024&lt;$B$1,VLOOKUP(A1024,[1]DI!$A$4:$B$15000,2,FALSE),0)</f>
        <v>0.11649999999999999</v>
      </c>
      <c r="E1024" s="155">
        <f t="shared" ca="1" si="300"/>
        <v>1.0004373900000001</v>
      </c>
      <c r="F1024" s="155">
        <f ca="1">(TRUNC(PRODUCT($E$12:$E1023),16))</f>
        <v>1.12853446565146</v>
      </c>
      <c r="G1024" s="155">
        <f t="shared" ca="1" si="301"/>
        <v>1.1003168250839499</v>
      </c>
      <c r="H1024" s="155">
        <f t="shared" ca="1" si="302"/>
        <v>1.0256450100000001</v>
      </c>
      <c r="I1024" s="154">
        <f t="shared" si="292"/>
        <v>1.7999999999999999E-2</v>
      </c>
      <c r="J1024" s="156">
        <f t="shared" si="293"/>
        <v>44543</v>
      </c>
      <c r="K1024" s="157">
        <f t="shared" si="294"/>
        <v>68</v>
      </c>
      <c r="L1024" s="158">
        <f t="shared" si="295"/>
        <v>68</v>
      </c>
      <c r="M1024" s="159">
        <f t="shared" si="285"/>
        <v>1.004825552</v>
      </c>
      <c r="N1024" s="159">
        <f t="shared" ca="1" si="286"/>
        <v>1.0305943129999999</v>
      </c>
      <c r="O1024" s="158">
        <f t="shared" si="296"/>
        <v>0</v>
      </c>
      <c r="P1024" s="155">
        <f t="shared" ca="1" si="287"/>
        <v>23948.004443869999</v>
      </c>
      <c r="Q1024" s="160">
        <f t="shared" si="288"/>
        <v>0</v>
      </c>
      <c r="R1024" s="155">
        <f t="shared" si="289"/>
        <v>0</v>
      </c>
      <c r="S1024" s="161" t="str">
        <f t="shared" si="297"/>
        <v>A+J=</v>
      </c>
      <c r="T1024" s="156">
        <f t="shared" si="298"/>
        <v>44725</v>
      </c>
      <c r="U1024" s="3"/>
      <c r="V1024" s="3"/>
      <c r="W1024" s="3"/>
      <c r="X1024" s="47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ht="12.75" x14ac:dyDescent="0.2">
      <c r="A1025" s="151">
        <f t="shared" si="290"/>
        <v>44642</v>
      </c>
      <c r="B1025" s="152">
        <f t="shared" ca="1" si="299"/>
        <v>807117.98908355995</v>
      </c>
      <c r="C1025" s="153">
        <f t="shared" si="291"/>
        <v>782760</v>
      </c>
      <c r="D1025" s="154">
        <f ca="1">IF(A1025&lt;$B$1,VLOOKUP(A1025,[1]DI!$A$4:$B$15000,2,FALSE),0)</f>
        <v>0.11649999999999999</v>
      </c>
      <c r="E1025" s="155">
        <f t="shared" ca="1" si="300"/>
        <v>1.0004373900000001</v>
      </c>
      <c r="F1025" s="155">
        <f ca="1">(TRUNC(PRODUCT($E$12:$E1024),16))</f>
        <v>1.1290280753413899</v>
      </c>
      <c r="G1025" s="155">
        <f t="shared" ca="1" si="301"/>
        <v>1.1003168250839499</v>
      </c>
      <c r="H1025" s="155">
        <f t="shared" ca="1" si="302"/>
        <v>1.0260936199999999</v>
      </c>
      <c r="I1025" s="154">
        <f t="shared" si="292"/>
        <v>1.7999999999999999E-2</v>
      </c>
      <c r="J1025" s="156">
        <f t="shared" si="293"/>
        <v>44543</v>
      </c>
      <c r="K1025" s="157">
        <f t="shared" si="294"/>
        <v>69</v>
      </c>
      <c r="L1025" s="158">
        <f t="shared" si="295"/>
        <v>69</v>
      </c>
      <c r="M1025" s="159">
        <f t="shared" si="285"/>
        <v>1.004896689</v>
      </c>
      <c r="N1025" s="159">
        <f t="shared" ca="1" si="286"/>
        <v>1.031118081</v>
      </c>
      <c r="O1025" s="158">
        <f t="shared" si="296"/>
        <v>0</v>
      </c>
      <c r="P1025" s="155">
        <f t="shared" ca="1" si="287"/>
        <v>24357.989083560002</v>
      </c>
      <c r="Q1025" s="160">
        <f t="shared" si="288"/>
        <v>0</v>
      </c>
      <c r="R1025" s="155">
        <f t="shared" si="289"/>
        <v>0</v>
      </c>
      <c r="S1025" s="161" t="str">
        <f t="shared" si="297"/>
        <v>A+J=</v>
      </c>
      <c r="T1025" s="156">
        <f t="shared" si="298"/>
        <v>44725</v>
      </c>
      <c r="U1025" s="3"/>
      <c r="V1025" s="3"/>
      <c r="W1025" s="3"/>
      <c r="X1025" s="47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ht="12.75" x14ac:dyDescent="0.2">
      <c r="A1026" s="151">
        <f t="shared" si="290"/>
        <v>44643</v>
      </c>
      <c r="B1026" s="152">
        <f t="shared" ca="1" si="299"/>
        <v>807528.17802360002</v>
      </c>
      <c r="C1026" s="153">
        <f t="shared" si="291"/>
        <v>782760</v>
      </c>
      <c r="D1026" s="154">
        <f ca="1">IF(A1026&lt;$B$1,VLOOKUP(A1026,[1]DI!$A$4:$B$15000,2,FALSE),0)</f>
        <v>0.11649999999999999</v>
      </c>
      <c r="E1026" s="155">
        <f t="shared" ca="1" si="300"/>
        <v>1.0004373900000001</v>
      </c>
      <c r="F1026" s="155">
        <f ca="1">(TRUNC(PRODUCT($E$12:$E1025),16))</f>
        <v>1.12952190093126</v>
      </c>
      <c r="G1026" s="155">
        <f t="shared" ca="1" si="301"/>
        <v>1.1003168250839499</v>
      </c>
      <c r="H1026" s="155">
        <f t="shared" ca="1" si="302"/>
        <v>1.02654242</v>
      </c>
      <c r="I1026" s="154">
        <f t="shared" si="292"/>
        <v>1.7999999999999999E-2</v>
      </c>
      <c r="J1026" s="156">
        <f t="shared" si="293"/>
        <v>44543</v>
      </c>
      <c r="K1026" s="157">
        <f t="shared" si="294"/>
        <v>70</v>
      </c>
      <c r="L1026" s="158">
        <f t="shared" si="295"/>
        <v>70</v>
      </c>
      <c r="M1026" s="159">
        <f t="shared" si="285"/>
        <v>1.0049678319999999</v>
      </c>
      <c r="N1026" s="159">
        <f t="shared" ca="1" si="286"/>
        <v>1.0316421099999999</v>
      </c>
      <c r="O1026" s="158">
        <f t="shared" si="296"/>
        <v>0</v>
      </c>
      <c r="P1026" s="155">
        <f t="shared" ca="1" si="287"/>
        <v>24768.178023600001</v>
      </c>
      <c r="Q1026" s="160">
        <f t="shared" si="288"/>
        <v>0</v>
      </c>
      <c r="R1026" s="155">
        <f t="shared" si="289"/>
        <v>0</v>
      </c>
      <c r="S1026" s="161" t="str">
        <f t="shared" si="297"/>
        <v>A+J=</v>
      </c>
      <c r="T1026" s="156">
        <f t="shared" si="298"/>
        <v>44725</v>
      </c>
      <c r="U1026" s="3"/>
      <c r="V1026" s="3"/>
      <c r="W1026" s="3"/>
      <c r="X1026" s="47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ht="12.75" x14ac:dyDescent="0.2">
      <c r="A1027" s="151">
        <f t="shared" si="290"/>
        <v>44644</v>
      </c>
      <c r="B1027" s="152">
        <f t="shared" ca="1" si="299"/>
        <v>807938.57752606994</v>
      </c>
      <c r="C1027" s="153">
        <f t="shared" si="291"/>
        <v>782760</v>
      </c>
      <c r="D1027" s="154">
        <f ca="1">IF(A1027&lt;$B$1,VLOOKUP(A1027,[1]DI!$A$4:$B$15000,2,FALSE),0)</f>
        <v>0.11649999999999999</v>
      </c>
      <c r="E1027" s="155">
        <f t="shared" ca="1" si="300"/>
        <v>1.0004373900000001</v>
      </c>
      <c r="F1027" s="155">
        <f ca="1">(TRUNC(PRODUCT($E$12:$E1026),16))</f>
        <v>1.1300159425155101</v>
      </c>
      <c r="G1027" s="155">
        <f t="shared" ca="1" si="301"/>
        <v>1.1003168250839499</v>
      </c>
      <c r="H1027" s="155">
        <f t="shared" ca="1" si="302"/>
        <v>1.0269914200000001</v>
      </c>
      <c r="I1027" s="154">
        <f t="shared" si="292"/>
        <v>1.7999999999999999E-2</v>
      </c>
      <c r="J1027" s="156">
        <f t="shared" si="293"/>
        <v>44543</v>
      </c>
      <c r="K1027" s="157">
        <f t="shared" si="294"/>
        <v>71</v>
      </c>
      <c r="L1027" s="158">
        <f t="shared" si="295"/>
        <v>71</v>
      </c>
      <c r="M1027" s="159">
        <f t="shared" si="285"/>
        <v>1.0050389790000001</v>
      </c>
      <c r="N1027" s="159">
        <f t="shared" ca="1" si="286"/>
        <v>1.0321664079999999</v>
      </c>
      <c r="O1027" s="158">
        <f t="shared" si="296"/>
        <v>0</v>
      </c>
      <c r="P1027" s="155">
        <f t="shared" ca="1" si="287"/>
        <v>25178.577526069999</v>
      </c>
      <c r="Q1027" s="160">
        <f t="shared" si="288"/>
        <v>0</v>
      </c>
      <c r="R1027" s="155">
        <f t="shared" si="289"/>
        <v>0</v>
      </c>
      <c r="S1027" s="161" t="str">
        <f t="shared" si="297"/>
        <v>A+J=</v>
      </c>
      <c r="T1027" s="156">
        <f t="shared" si="298"/>
        <v>44725</v>
      </c>
      <c r="U1027" s="3"/>
      <c r="V1027" s="3"/>
      <c r="W1027" s="3"/>
      <c r="X1027" s="47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ht="12.75" x14ac:dyDescent="0.2">
      <c r="A1028" s="151">
        <f t="shared" si="290"/>
        <v>44645</v>
      </c>
      <c r="B1028" s="152">
        <f t="shared" ca="1" si="299"/>
        <v>808349.18915651005</v>
      </c>
      <c r="C1028" s="153">
        <f t="shared" si="291"/>
        <v>782760</v>
      </c>
      <c r="D1028" s="154">
        <f ca="1">IF(A1028&lt;$B$1,VLOOKUP(A1028,[1]DI!$A$4:$B$15000,2,FALSE),0)</f>
        <v>0.11649999999999999</v>
      </c>
      <c r="E1028" s="155">
        <f t="shared" ca="1" si="300"/>
        <v>1.0004373900000001</v>
      </c>
      <c r="F1028" s="155">
        <f ca="1">(TRUNC(PRODUCT($E$12:$E1027),16))</f>
        <v>1.13051020018861</v>
      </c>
      <c r="G1028" s="155">
        <f t="shared" ca="1" si="301"/>
        <v>1.1003168250839499</v>
      </c>
      <c r="H1028" s="155">
        <f t="shared" ca="1" si="302"/>
        <v>1.0274406199999999</v>
      </c>
      <c r="I1028" s="154">
        <f t="shared" si="292"/>
        <v>1.7999999999999999E-2</v>
      </c>
      <c r="J1028" s="156">
        <f t="shared" si="293"/>
        <v>44543</v>
      </c>
      <c r="K1028" s="157">
        <f t="shared" si="294"/>
        <v>72</v>
      </c>
      <c r="L1028" s="158">
        <f t="shared" si="295"/>
        <v>72</v>
      </c>
      <c r="M1028" s="159">
        <f t="shared" si="285"/>
        <v>1.005110132</v>
      </c>
      <c r="N1028" s="159">
        <f t="shared" ca="1" si="286"/>
        <v>1.0326909769999999</v>
      </c>
      <c r="O1028" s="158">
        <f t="shared" si="296"/>
        <v>0</v>
      </c>
      <c r="P1028" s="155">
        <f t="shared" ca="1" si="287"/>
        <v>25589.189156510001</v>
      </c>
      <c r="Q1028" s="160">
        <f t="shared" si="288"/>
        <v>0</v>
      </c>
      <c r="R1028" s="155">
        <f t="shared" si="289"/>
        <v>0</v>
      </c>
      <c r="S1028" s="161" t="str">
        <f t="shared" si="297"/>
        <v>A+J=</v>
      </c>
      <c r="T1028" s="156">
        <f t="shared" si="298"/>
        <v>44725</v>
      </c>
      <c r="U1028" s="3"/>
      <c r="V1028" s="3"/>
      <c r="W1028" s="3"/>
      <c r="X1028" s="47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ht="12.75" x14ac:dyDescent="0.2">
      <c r="A1029" s="151">
        <f t="shared" si="290"/>
        <v>44646</v>
      </c>
      <c r="B1029" s="152">
        <f t="shared" ca="1" si="299"/>
        <v>808760.00352180004</v>
      </c>
      <c r="C1029" s="153">
        <f t="shared" si="291"/>
        <v>782760</v>
      </c>
      <c r="D1029" s="154">
        <f ca="1">IF(A1029&lt;$B$1,VLOOKUP(A1029,[1]DI!$A$4:$B$15000,2,FALSE),0)</f>
        <v>0</v>
      </c>
      <c r="E1029" s="155">
        <f t="shared" ca="1" si="300"/>
        <v>1</v>
      </c>
      <c r="F1029" s="155">
        <f ca="1">(TRUNC(PRODUCT($E$12:$E1028),16))</f>
        <v>1.1310046740450701</v>
      </c>
      <c r="G1029" s="155">
        <f t="shared" ca="1" si="301"/>
        <v>1.1003168250839499</v>
      </c>
      <c r="H1029" s="155">
        <f t="shared" ca="1" si="302"/>
        <v>1.0278900099999999</v>
      </c>
      <c r="I1029" s="154">
        <f t="shared" si="292"/>
        <v>1.7999999999999999E-2</v>
      </c>
      <c r="J1029" s="156">
        <f t="shared" si="293"/>
        <v>44543</v>
      </c>
      <c r="K1029" s="157">
        <f t="shared" si="294"/>
        <v>72</v>
      </c>
      <c r="L1029" s="158">
        <f t="shared" si="295"/>
        <v>73</v>
      </c>
      <c r="M1029" s="159">
        <f t="shared" si="285"/>
        <v>1.005181289</v>
      </c>
      <c r="N1029" s="159">
        <f t="shared" ca="1" si="286"/>
        <v>1.033215805</v>
      </c>
      <c r="O1029" s="158">
        <f t="shared" si="296"/>
        <v>0</v>
      </c>
      <c r="P1029" s="155">
        <f t="shared" ca="1" si="287"/>
        <v>26000.003521800001</v>
      </c>
      <c r="Q1029" s="160">
        <f t="shared" si="288"/>
        <v>0</v>
      </c>
      <c r="R1029" s="155">
        <f t="shared" si="289"/>
        <v>0</v>
      </c>
      <c r="S1029" s="161" t="str">
        <f t="shared" si="297"/>
        <v>A+J=</v>
      </c>
      <c r="T1029" s="156">
        <f t="shared" si="298"/>
        <v>44725</v>
      </c>
      <c r="U1029" s="3"/>
      <c r="V1029" s="3"/>
      <c r="W1029" s="3"/>
      <c r="X1029" s="47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ht="12.75" x14ac:dyDescent="0.2">
      <c r="A1030" s="151">
        <f t="shared" si="290"/>
        <v>44647</v>
      </c>
      <c r="B1030" s="152">
        <f t="shared" ca="1" si="299"/>
        <v>808760.00352180004</v>
      </c>
      <c r="C1030" s="153">
        <f t="shared" si="291"/>
        <v>782760</v>
      </c>
      <c r="D1030" s="154">
        <f ca="1">IF(A1030&lt;$B$1,VLOOKUP(A1030,[1]DI!$A$4:$B$15000,2,FALSE),0)</f>
        <v>0</v>
      </c>
      <c r="E1030" s="155">
        <f t="shared" ca="1" si="300"/>
        <v>1</v>
      </c>
      <c r="F1030" s="155">
        <f ca="1">(TRUNC(PRODUCT($E$12:$E1029),16))</f>
        <v>1.1310046740450701</v>
      </c>
      <c r="G1030" s="155">
        <f t="shared" ca="1" si="301"/>
        <v>1.1003168250839499</v>
      </c>
      <c r="H1030" s="155">
        <f t="shared" ca="1" si="302"/>
        <v>1.0278900099999999</v>
      </c>
      <c r="I1030" s="154">
        <f t="shared" si="292"/>
        <v>1.7999999999999999E-2</v>
      </c>
      <c r="J1030" s="156">
        <f t="shared" si="293"/>
        <v>44543</v>
      </c>
      <c r="K1030" s="157">
        <f t="shared" si="294"/>
        <v>72</v>
      </c>
      <c r="L1030" s="158">
        <f t="shared" si="295"/>
        <v>73</v>
      </c>
      <c r="M1030" s="159">
        <f t="shared" si="285"/>
        <v>1.005181289</v>
      </c>
      <c r="N1030" s="159">
        <f t="shared" ca="1" si="286"/>
        <v>1.033215805</v>
      </c>
      <c r="O1030" s="158">
        <f t="shared" si="296"/>
        <v>0</v>
      </c>
      <c r="P1030" s="155">
        <f t="shared" ca="1" si="287"/>
        <v>26000.003521800001</v>
      </c>
      <c r="Q1030" s="160">
        <f t="shared" si="288"/>
        <v>0</v>
      </c>
      <c r="R1030" s="155">
        <f t="shared" si="289"/>
        <v>0</v>
      </c>
      <c r="S1030" s="161" t="str">
        <f t="shared" si="297"/>
        <v>A+J=</v>
      </c>
      <c r="T1030" s="156">
        <f t="shared" si="298"/>
        <v>44725</v>
      </c>
      <c r="U1030" s="3"/>
      <c r="V1030" s="3"/>
      <c r="W1030" s="3"/>
      <c r="X1030" s="47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ht="12.75" x14ac:dyDescent="0.2">
      <c r="A1031" s="151">
        <f t="shared" si="290"/>
        <v>44648</v>
      </c>
      <c r="B1031" s="152">
        <f t="shared" ca="1" si="299"/>
        <v>808760.00352180004</v>
      </c>
      <c r="C1031" s="153">
        <f t="shared" si="291"/>
        <v>782760</v>
      </c>
      <c r="D1031" s="154">
        <f ca="1">IF(A1031&lt;$B$1,VLOOKUP(A1031,[1]DI!$A$4:$B$15000,2,FALSE),0)</f>
        <v>0.11649999999999999</v>
      </c>
      <c r="E1031" s="155">
        <f t="shared" ca="1" si="300"/>
        <v>1.0004373900000001</v>
      </c>
      <c r="F1031" s="155">
        <f ca="1">(TRUNC(PRODUCT($E$12:$E1030),16))</f>
        <v>1.1310046740450701</v>
      </c>
      <c r="G1031" s="155">
        <f t="shared" ca="1" si="301"/>
        <v>1.1003168250839499</v>
      </c>
      <c r="H1031" s="155">
        <f t="shared" ca="1" si="302"/>
        <v>1.0278900099999999</v>
      </c>
      <c r="I1031" s="154">
        <f t="shared" si="292"/>
        <v>1.7999999999999999E-2</v>
      </c>
      <c r="J1031" s="156">
        <f t="shared" si="293"/>
        <v>44543</v>
      </c>
      <c r="K1031" s="157">
        <f t="shared" si="294"/>
        <v>73</v>
      </c>
      <c r="L1031" s="158">
        <f t="shared" si="295"/>
        <v>73</v>
      </c>
      <c r="M1031" s="159">
        <f t="shared" si="285"/>
        <v>1.005181289</v>
      </c>
      <c r="N1031" s="159">
        <f t="shared" ca="1" si="286"/>
        <v>1.033215805</v>
      </c>
      <c r="O1031" s="158">
        <f t="shared" si="296"/>
        <v>0</v>
      </c>
      <c r="P1031" s="155">
        <f t="shared" ca="1" si="287"/>
        <v>26000.003521800001</v>
      </c>
      <c r="Q1031" s="160">
        <f t="shared" si="288"/>
        <v>0</v>
      </c>
      <c r="R1031" s="155">
        <f t="shared" si="289"/>
        <v>0</v>
      </c>
      <c r="S1031" s="161" t="str">
        <f t="shared" si="297"/>
        <v>A+J=</v>
      </c>
      <c r="T1031" s="156">
        <f t="shared" si="298"/>
        <v>44725</v>
      </c>
      <c r="U1031" s="3"/>
      <c r="V1031" s="3"/>
      <c r="W1031" s="3"/>
      <c r="X1031" s="47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ht="12.75" x14ac:dyDescent="0.2">
      <c r="A1032" s="151">
        <f t="shared" si="290"/>
        <v>44649</v>
      </c>
      <c r="B1032" s="152">
        <f t="shared" ca="1" si="299"/>
        <v>809171.03001503996</v>
      </c>
      <c r="C1032" s="153">
        <f t="shared" si="291"/>
        <v>782760</v>
      </c>
      <c r="D1032" s="154">
        <f ca="1">IF(A1032&lt;$B$1,VLOOKUP(A1032,[1]DI!$A$4:$B$15000,2,FALSE),0)</f>
        <v>0.11649999999999999</v>
      </c>
      <c r="E1032" s="155">
        <f t="shared" ca="1" si="300"/>
        <v>1.0004373900000001</v>
      </c>
      <c r="F1032" s="155">
        <f ca="1">(TRUNC(PRODUCT($E$12:$E1031),16))</f>
        <v>1.13149936417945</v>
      </c>
      <c r="G1032" s="155">
        <f t="shared" ca="1" si="301"/>
        <v>1.1003168250839499</v>
      </c>
      <c r="H1032" s="155">
        <f t="shared" ca="1" si="302"/>
        <v>1.0283396</v>
      </c>
      <c r="I1032" s="154">
        <f t="shared" si="292"/>
        <v>1.7999999999999999E-2</v>
      </c>
      <c r="J1032" s="156">
        <f t="shared" si="293"/>
        <v>44543</v>
      </c>
      <c r="K1032" s="157">
        <f t="shared" si="294"/>
        <v>74</v>
      </c>
      <c r="L1032" s="158">
        <f t="shared" si="295"/>
        <v>74</v>
      </c>
      <c r="M1032" s="159">
        <f t="shared" si="285"/>
        <v>1.0052524519999999</v>
      </c>
      <c r="N1032" s="159">
        <f t="shared" ca="1" si="286"/>
        <v>1.0337409040000001</v>
      </c>
      <c r="O1032" s="158">
        <f t="shared" si="296"/>
        <v>0</v>
      </c>
      <c r="P1032" s="155">
        <f t="shared" ca="1" si="287"/>
        <v>26411.03001504</v>
      </c>
      <c r="Q1032" s="160">
        <f t="shared" si="288"/>
        <v>0</v>
      </c>
      <c r="R1032" s="155">
        <f t="shared" si="289"/>
        <v>0</v>
      </c>
      <c r="S1032" s="161" t="str">
        <f t="shared" si="297"/>
        <v>A+J=</v>
      </c>
      <c r="T1032" s="156">
        <f t="shared" si="298"/>
        <v>44725</v>
      </c>
      <c r="U1032" s="3"/>
      <c r="V1032" s="3"/>
      <c r="W1032" s="3"/>
      <c r="X1032" s="47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ht="12.75" x14ac:dyDescent="0.2">
      <c r="A1033" s="151">
        <f t="shared" si="290"/>
        <v>44650</v>
      </c>
      <c r="B1033" s="152">
        <f t="shared" ca="1" si="299"/>
        <v>809582.26863623003</v>
      </c>
      <c r="C1033" s="153">
        <f t="shared" si="291"/>
        <v>782760</v>
      </c>
      <c r="D1033" s="154">
        <f ca="1">IF(A1033&lt;$B$1,VLOOKUP(A1033,[1]DI!$A$4:$B$15000,2,FALSE),0)</f>
        <v>0.11649999999999999</v>
      </c>
      <c r="E1033" s="155">
        <f t="shared" ca="1" si="300"/>
        <v>1.0004373900000001</v>
      </c>
      <c r="F1033" s="155">
        <f ca="1">(TRUNC(PRODUCT($E$12:$E1032),16))</f>
        <v>1.1319942706863499</v>
      </c>
      <c r="G1033" s="155">
        <f t="shared" ca="1" si="301"/>
        <v>1.1003168250839499</v>
      </c>
      <c r="H1033" s="155">
        <f t="shared" ca="1" si="302"/>
        <v>1.02878939</v>
      </c>
      <c r="I1033" s="154">
        <f t="shared" si="292"/>
        <v>1.7999999999999999E-2</v>
      </c>
      <c r="J1033" s="156">
        <f t="shared" si="293"/>
        <v>44543</v>
      </c>
      <c r="K1033" s="157">
        <f t="shared" si="294"/>
        <v>75</v>
      </c>
      <c r="L1033" s="158">
        <f t="shared" si="295"/>
        <v>75</v>
      </c>
      <c r="M1033" s="159">
        <f t="shared" si="285"/>
        <v>1.00532362</v>
      </c>
      <c r="N1033" s="159">
        <f t="shared" ca="1" si="286"/>
        <v>1.0342662739999999</v>
      </c>
      <c r="O1033" s="158">
        <f t="shared" si="296"/>
        <v>0</v>
      </c>
      <c r="P1033" s="155">
        <f t="shared" ca="1" si="287"/>
        <v>26822.268636230001</v>
      </c>
      <c r="Q1033" s="160">
        <f t="shared" si="288"/>
        <v>0</v>
      </c>
      <c r="R1033" s="155">
        <f t="shared" si="289"/>
        <v>0</v>
      </c>
      <c r="S1033" s="161" t="str">
        <f t="shared" si="297"/>
        <v>A+J=</v>
      </c>
      <c r="T1033" s="156">
        <f t="shared" si="298"/>
        <v>44725</v>
      </c>
      <c r="U1033" s="3"/>
      <c r="V1033" s="3"/>
      <c r="W1033" s="3"/>
      <c r="X1033" s="47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ht="12.75" x14ac:dyDescent="0.2">
      <c r="A1034" s="151">
        <f t="shared" si="290"/>
        <v>44651</v>
      </c>
      <c r="B1034" s="152">
        <f t="shared" ca="1" si="299"/>
        <v>809993.70999226999</v>
      </c>
      <c r="C1034" s="153">
        <f t="shared" si="291"/>
        <v>782760</v>
      </c>
      <c r="D1034" s="154">
        <f ca="1">IF(A1034&lt;$B$1,VLOOKUP(A1034,[1]DI!$A$4:$B$15000,2,FALSE),0)</f>
        <v>0.11649999999999999</v>
      </c>
      <c r="E1034" s="155">
        <f t="shared" ca="1" si="300"/>
        <v>1.0004373900000001</v>
      </c>
      <c r="F1034" s="155">
        <f ca="1">(TRUNC(PRODUCT($E$12:$E1033),16))</f>
        <v>1.1324893936603999</v>
      </c>
      <c r="G1034" s="155">
        <f t="shared" ca="1" si="301"/>
        <v>1.1003168250839499</v>
      </c>
      <c r="H1034" s="155">
        <f t="shared" ca="1" si="302"/>
        <v>1.02923937</v>
      </c>
      <c r="I1034" s="154">
        <f t="shared" si="292"/>
        <v>1.7999999999999999E-2</v>
      </c>
      <c r="J1034" s="156">
        <f t="shared" si="293"/>
        <v>44543</v>
      </c>
      <c r="K1034" s="157">
        <f t="shared" si="294"/>
        <v>76</v>
      </c>
      <c r="L1034" s="158">
        <f t="shared" si="295"/>
        <v>76</v>
      </c>
      <c r="M1034" s="159">
        <f t="shared" si="285"/>
        <v>1.005394793</v>
      </c>
      <c r="N1034" s="159">
        <f t="shared" ca="1" si="286"/>
        <v>1.0347919029999999</v>
      </c>
      <c r="O1034" s="158">
        <f t="shared" si="296"/>
        <v>0</v>
      </c>
      <c r="P1034" s="155">
        <f t="shared" ca="1" si="287"/>
        <v>27233.70999227</v>
      </c>
      <c r="Q1034" s="160">
        <f t="shared" si="288"/>
        <v>0</v>
      </c>
      <c r="R1034" s="155">
        <f t="shared" si="289"/>
        <v>0</v>
      </c>
      <c r="S1034" s="161" t="str">
        <f t="shared" si="297"/>
        <v>A+J=</v>
      </c>
      <c r="T1034" s="156">
        <f t="shared" si="298"/>
        <v>44725</v>
      </c>
      <c r="U1034" s="3"/>
      <c r="V1034" s="3"/>
      <c r="W1034" s="3"/>
      <c r="X1034" s="47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ht="12.75" x14ac:dyDescent="0.2">
      <c r="A1035" s="151">
        <f t="shared" si="290"/>
        <v>44652</v>
      </c>
      <c r="B1035" s="152">
        <f t="shared" ca="1" si="299"/>
        <v>810405.36269352003</v>
      </c>
      <c r="C1035" s="153">
        <f t="shared" si="291"/>
        <v>782760</v>
      </c>
      <c r="D1035" s="154">
        <f ca="1">IF(A1035&lt;$B$1,VLOOKUP(A1035,[1]DI!$A$4:$B$15000,2,FALSE),0)</f>
        <v>0.11649999999999999</v>
      </c>
      <c r="E1035" s="155">
        <f t="shared" ca="1" si="300"/>
        <v>1.0004373900000001</v>
      </c>
      <c r="F1035" s="155">
        <f ca="1">(TRUNC(PRODUCT($E$12:$E1034),16))</f>
        <v>1.1329847331963001</v>
      </c>
      <c r="G1035" s="155">
        <f t="shared" ca="1" si="301"/>
        <v>1.1003168250839499</v>
      </c>
      <c r="H1035" s="155">
        <f t="shared" ca="1" si="302"/>
        <v>1.0296895500000001</v>
      </c>
      <c r="I1035" s="154">
        <f t="shared" si="292"/>
        <v>1.7999999999999999E-2</v>
      </c>
      <c r="J1035" s="156">
        <f t="shared" si="293"/>
        <v>44543</v>
      </c>
      <c r="K1035" s="157">
        <f t="shared" si="294"/>
        <v>77</v>
      </c>
      <c r="L1035" s="158">
        <f t="shared" si="295"/>
        <v>77</v>
      </c>
      <c r="M1035" s="159">
        <f t="shared" si="285"/>
        <v>1.0054659699999999</v>
      </c>
      <c r="N1035" s="159">
        <f t="shared" ca="1" si="286"/>
        <v>1.035317802</v>
      </c>
      <c r="O1035" s="158">
        <f t="shared" si="296"/>
        <v>0</v>
      </c>
      <c r="P1035" s="155">
        <f t="shared" ca="1" si="287"/>
        <v>27645.362693520001</v>
      </c>
      <c r="Q1035" s="160">
        <f t="shared" si="288"/>
        <v>0</v>
      </c>
      <c r="R1035" s="155">
        <f t="shared" si="289"/>
        <v>0</v>
      </c>
      <c r="S1035" s="161" t="str">
        <f t="shared" si="297"/>
        <v>A+J=</v>
      </c>
      <c r="T1035" s="156">
        <f t="shared" si="298"/>
        <v>44725</v>
      </c>
      <c r="U1035" s="3"/>
      <c r="V1035" s="3"/>
      <c r="W1035" s="3"/>
      <c r="X1035" s="47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ht="12.75" x14ac:dyDescent="0.2">
      <c r="A1036" s="151">
        <f t="shared" si="290"/>
        <v>44653</v>
      </c>
      <c r="B1036" s="152">
        <f t="shared" ca="1" si="299"/>
        <v>810817.21969512</v>
      </c>
      <c r="C1036" s="153">
        <f t="shared" si="291"/>
        <v>782760</v>
      </c>
      <c r="D1036" s="154">
        <f ca="1">IF(A1036&lt;$B$1,VLOOKUP(A1036,[1]DI!$A$4:$B$15000,2,FALSE),0)</f>
        <v>0</v>
      </c>
      <c r="E1036" s="155">
        <f t="shared" ca="1" si="300"/>
        <v>1</v>
      </c>
      <c r="F1036" s="155">
        <f ca="1">(TRUNC(PRODUCT($E$12:$E1035),16))</f>
        <v>1.1334802893887499</v>
      </c>
      <c r="G1036" s="155">
        <f t="shared" ca="1" si="301"/>
        <v>1.1003168250839499</v>
      </c>
      <c r="H1036" s="155">
        <f t="shared" ca="1" si="302"/>
        <v>1.0301399200000001</v>
      </c>
      <c r="I1036" s="154">
        <f t="shared" si="292"/>
        <v>1.7999999999999999E-2</v>
      </c>
      <c r="J1036" s="156">
        <f t="shared" si="293"/>
        <v>44543</v>
      </c>
      <c r="K1036" s="157">
        <f t="shared" si="294"/>
        <v>77</v>
      </c>
      <c r="L1036" s="158">
        <f t="shared" si="295"/>
        <v>78</v>
      </c>
      <c r="M1036" s="159">
        <f t="shared" ref="M1036:M1099" si="303">ROUND((I1036+1)^(L1036/252),9)</f>
        <v>1.0055371529999999</v>
      </c>
      <c r="N1036" s="159">
        <f t="shared" ref="N1036:N1099" ca="1" si="304">ROUND(H1036*M1036,9)</f>
        <v>1.035843962</v>
      </c>
      <c r="O1036" s="158">
        <f t="shared" si="296"/>
        <v>0</v>
      </c>
      <c r="P1036" s="155">
        <f t="shared" ref="P1036:P1099" ca="1" si="305">TRUNC(((N1036-1)*C1036),8)</f>
        <v>28057.219695119999</v>
      </c>
      <c r="Q1036" s="160">
        <f t="shared" ref="Q1036:Q1099" si="306">IF($O1036&gt;0,VLOOKUP($O1036,$W$12:$AC$150,7),0)</f>
        <v>0</v>
      </c>
      <c r="R1036" s="155">
        <f t="shared" ref="R1036:R1099" si="307">IF(Q1036&gt;0,TRUNC(Q1036*C$12,8),0)</f>
        <v>0</v>
      </c>
      <c r="S1036" s="161" t="str">
        <f t="shared" si="297"/>
        <v>A+J=</v>
      </c>
      <c r="T1036" s="156">
        <f t="shared" si="298"/>
        <v>44725</v>
      </c>
      <c r="U1036" s="3"/>
      <c r="V1036" s="3"/>
      <c r="W1036" s="3"/>
      <c r="X1036" s="47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ht="12.75" x14ac:dyDescent="0.2">
      <c r="A1037" s="151">
        <f t="shared" ref="A1037:A1100" si="308">(A1036+1)</f>
        <v>44654</v>
      </c>
      <c r="B1037" s="152">
        <f t="shared" ca="1" si="299"/>
        <v>810817.21969512</v>
      </c>
      <c r="C1037" s="153">
        <f t="shared" ref="C1037:C1100" si="309">(C1036-R1036)</f>
        <v>782760</v>
      </c>
      <c r="D1037" s="154">
        <f ca="1">IF(A1037&lt;$B$1,VLOOKUP(A1037,[1]DI!$A$4:$B$15000,2,FALSE),0)</f>
        <v>0</v>
      </c>
      <c r="E1037" s="155">
        <f t="shared" ca="1" si="300"/>
        <v>1</v>
      </c>
      <c r="F1037" s="155">
        <f ca="1">(TRUNC(PRODUCT($E$12:$E1036),16))</f>
        <v>1.1334802893887499</v>
      </c>
      <c r="G1037" s="155">
        <f t="shared" ca="1" si="301"/>
        <v>1.1003168250839499</v>
      </c>
      <c r="H1037" s="155">
        <f t="shared" ca="1" si="302"/>
        <v>1.0301399200000001</v>
      </c>
      <c r="I1037" s="154">
        <f t="shared" ref="I1037:I1100" si="310">I1036</f>
        <v>1.7999999999999999E-2</v>
      </c>
      <c r="J1037" s="156">
        <f t="shared" ref="J1037:J1100" si="311">IF(O1036&gt;0,VLOOKUP(O1036,W$12:AG$150,2),J1036)</f>
        <v>44543</v>
      </c>
      <c r="K1037" s="157">
        <f t="shared" ref="K1037:K1100" si="312">IF(A1037&gt;J1037,IF(NETWORKDAYS(J1037,A1037,$W$160:$W$544)-1=0,1,NETWORKDAYS(J1037,A1037,$W$160:$W$544)-1),0)</f>
        <v>77</v>
      </c>
      <c r="L1037" s="158">
        <f t="shared" ref="L1037:L1100" si="313">IF(AND(K1037=1,K1036=1),1,IF(K1037&gt;0,IF(K1037=K1036,K1037+1,K1037),0))</f>
        <v>78</v>
      </c>
      <c r="M1037" s="159">
        <f t="shared" si="303"/>
        <v>1.0055371529999999</v>
      </c>
      <c r="N1037" s="159">
        <f t="shared" ca="1" si="304"/>
        <v>1.035843962</v>
      </c>
      <c r="O1037" s="158">
        <f t="shared" ref="O1037:O1100" si="314">IF(VLOOKUP(A1037,X$12:AE$150,8)=VLOOKUP(A1036,X$12:AE$150,8),0,VLOOKUP(A1037,X$12:AE$150,8))</f>
        <v>0</v>
      </c>
      <c r="P1037" s="155">
        <f t="shared" ca="1" si="305"/>
        <v>28057.219695119999</v>
      </c>
      <c r="Q1037" s="160">
        <f t="shared" si="306"/>
        <v>0</v>
      </c>
      <c r="R1037" s="155">
        <f t="shared" si="307"/>
        <v>0</v>
      </c>
      <c r="S1037" s="161" t="str">
        <f t="shared" ref="S1037:S1100" si="315">IF(O1036&gt;0,VLOOKUP(O1036,W$12:AG$150,10),S1036)</f>
        <v>A+J=</v>
      </c>
      <c r="T1037" s="156">
        <f t="shared" ref="T1037:T1100" si="316">IF(O1036&gt;0,VLOOKUP(O1036,W$12:AG$150,11),T1036)</f>
        <v>44725</v>
      </c>
      <c r="U1037" s="3"/>
      <c r="V1037" s="3"/>
      <c r="W1037" s="3"/>
      <c r="X1037" s="47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ht="12.75" x14ac:dyDescent="0.2">
      <c r="A1038" s="151">
        <f t="shared" si="308"/>
        <v>44655</v>
      </c>
      <c r="B1038" s="152">
        <f t="shared" ref="B1038:B1101" ca="1" si="317">IF(A1038&lt;=TODAY(),C1038+P1038,IF(AND(A1038&gt;TODAY(),A1038&lt;=$B$1),IF(VLOOKUP(TODAY(),$A$10:$D$5000,4,FALSE)=0,"n.d",C1038+P1038),"n.d"))</f>
        <v>810817.21969512</v>
      </c>
      <c r="C1038" s="153">
        <f t="shared" si="309"/>
        <v>782760</v>
      </c>
      <c r="D1038" s="154">
        <f ca="1">IF(A1038&lt;$B$1,VLOOKUP(A1038,[1]DI!$A$4:$B$15000,2,FALSE),0)</f>
        <v>0.11649999999999999</v>
      </c>
      <c r="E1038" s="155">
        <f t="shared" ref="E1038:E1101" ca="1" si="318">ROUND(((1+D1038)^(1/252)),8)</f>
        <v>1.0004373900000001</v>
      </c>
      <c r="F1038" s="155">
        <f ca="1">(TRUNC(PRODUCT($E$12:$E1037),16))</f>
        <v>1.1334802893887499</v>
      </c>
      <c r="G1038" s="155">
        <f t="shared" ref="G1038:G1101" ca="1" si="319">IF(O1037&gt;0,F1037,G1037)</f>
        <v>1.1003168250839499</v>
      </c>
      <c r="H1038" s="155">
        <f t="shared" ref="H1038:H1101" ca="1" si="320">ROUND(F1038/G1038,8)</f>
        <v>1.0301399200000001</v>
      </c>
      <c r="I1038" s="154">
        <f t="shared" si="310"/>
        <v>1.7999999999999999E-2</v>
      </c>
      <c r="J1038" s="156">
        <f t="shared" si="311"/>
        <v>44543</v>
      </c>
      <c r="K1038" s="157">
        <f t="shared" si="312"/>
        <v>78</v>
      </c>
      <c r="L1038" s="158">
        <f t="shared" si="313"/>
        <v>78</v>
      </c>
      <c r="M1038" s="159">
        <f t="shared" si="303"/>
        <v>1.0055371529999999</v>
      </c>
      <c r="N1038" s="159">
        <f t="shared" ca="1" si="304"/>
        <v>1.035843962</v>
      </c>
      <c r="O1038" s="158">
        <f t="shared" si="314"/>
        <v>0</v>
      </c>
      <c r="P1038" s="155">
        <f t="shared" ca="1" si="305"/>
        <v>28057.219695119999</v>
      </c>
      <c r="Q1038" s="160">
        <f t="shared" si="306"/>
        <v>0</v>
      </c>
      <c r="R1038" s="155">
        <f t="shared" si="307"/>
        <v>0</v>
      </c>
      <c r="S1038" s="161" t="str">
        <f t="shared" si="315"/>
        <v>A+J=</v>
      </c>
      <c r="T1038" s="156">
        <f t="shared" si="316"/>
        <v>44725</v>
      </c>
      <c r="U1038" s="3"/>
      <c r="V1038" s="3"/>
      <c r="W1038" s="3"/>
      <c r="X1038" s="47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ht="12.75" x14ac:dyDescent="0.2">
      <c r="A1039" s="151">
        <f t="shared" si="308"/>
        <v>44656</v>
      </c>
      <c r="B1039" s="152">
        <f t="shared" ca="1" si="317"/>
        <v>811229.29665228003</v>
      </c>
      <c r="C1039" s="153">
        <f t="shared" si="309"/>
        <v>782760</v>
      </c>
      <c r="D1039" s="154">
        <f ca="1">IF(A1039&lt;$B$1,VLOOKUP(A1039,[1]DI!$A$4:$B$15000,2,FALSE),0)</f>
        <v>0.11649999999999999</v>
      </c>
      <c r="E1039" s="155">
        <f t="shared" ca="1" si="318"/>
        <v>1.0004373900000001</v>
      </c>
      <c r="F1039" s="155">
        <f ca="1">(TRUNC(PRODUCT($E$12:$E1038),16))</f>
        <v>1.1339760623325299</v>
      </c>
      <c r="G1039" s="155">
        <f t="shared" ca="1" si="319"/>
        <v>1.1003168250839499</v>
      </c>
      <c r="H1039" s="155">
        <f t="shared" ca="1" si="320"/>
        <v>1.0305905</v>
      </c>
      <c r="I1039" s="154">
        <f t="shared" si="310"/>
        <v>1.7999999999999999E-2</v>
      </c>
      <c r="J1039" s="156">
        <f t="shared" si="311"/>
        <v>44543</v>
      </c>
      <c r="K1039" s="157">
        <f t="shared" si="312"/>
        <v>79</v>
      </c>
      <c r="L1039" s="158">
        <f t="shared" si="313"/>
        <v>79</v>
      </c>
      <c r="M1039" s="159">
        <f t="shared" si="303"/>
        <v>1.0056083410000001</v>
      </c>
      <c r="N1039" s="159">
        <f t="shared" ca="1" si="304"/>
        <v>1.0363704030000001</v>
      </c>
      <c r="O1039" s="158">
        <f t="shared" si="314"/>
        <v>0</v>
      </c>
      <c r="P1039" s="155">
        <f t="shared" ca="1" si="305"/>
        <v>28469.296652280002</v>
      </c>
      <c r="Q1039" s="160">
        <f t="shared" si="306"/>
        <v>0</v>
      </c>
      <c r="R1039" s="155">
        <f t="shared" si="307"/>
        <v>0</v>
      </c>
      <c r="S1039" s="161" t="str">
        <f t="shared" si="315"/>
        <v>A+J=</v>
      </c>
      <c r="T1039" s="156">
        <f t="shared" si="316"/>
        <v>44725</v>
      </c>
      <c r="U1039" s="3"/>
      <c r="V1039" s="3"/>
      <c r="W1039" s="3"/>
      <c r="X1039" s="47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ht="12.75" x14ac:dyDescent="0.2">
      <c r="A1040" s="151">
        <f t="shared" si="308"/>
        <v>44657</v>
      </c>
      <c r="B1040" s="152">
        <f t="shared" ca="1" si="317"/>
        <v>811641.57712703</v>
      </c>
      <c r="C1040" s="153">
        <f t="shared" si="309"/>
        <v>782760</v>
      </c>
      <c r="D1040" s="154">
        <f ca="1">IF(A1040&lt;$B$1,VLOOKUP(A1040,[1]DI!$A$4:$B$15000,2,FALSE),0)</f>
        <v>0.11649999999999999</v>
      </c>
      <c r="E1040" s="155">
        <f t="shared" ca="1" si="318"/>
        <v>1.0004373900000001</v>
      </c>
      <c r="F1040" s="155">
        <f ca="1">(TRUNC(PRODUCT($E$12:$E1039),16))</f>
        <v>1.1344720521224301</v>
      </c>
      <c r="G1040" s="155">
        <f t="shared" ca="1" si="319"/>
        <v>1.1003168250839499</v>
      </c>
      <c r="H1040" s="155">
        <f t="shared" ca="1" si="320"/>
        <v>1.03104127</v>
      </c>
      <c r="I1040" s="154">
        <f t="shared" si="310"/>
        <v>1.7999999999999999E-2</v>
      </c>
      <c r="J1040" s="156">
        <f t="shared" si="311"/>
        <v>44543</v>
      </c>
      <c r="K1040" s="157">
        <f t="shared" si="312"/>
        <v>80</v>
      </c>
      <c r="L1040" s="158">
        <f t="shared" si="313"/>
        <v>80</v>
      </c>
      <c r="M1040" s="159">
        <f t="shared" si="303"/>
        <v>1.005679534</v>
      </c>
      <c r="N1040" s="159">
        <f t="shared" ca="1" si="304"/>
        <v>1.0368971039999999</v>
      </c>
      <c r="O1040" s="158">
        <f t="shared" si="314"/>
        <v>0</v>
      </c>
      <c r="P1040" s="155">
        <f t="shared" ca="1" si="305"/>
        <v>28881.577127029999</v>
      </c>
      <c r="Q1040" s="160">
        <f t="shared" si="306"/>
        <v>0</v>
      </c>
      <c r="R1040" s="155">
        <f t="shared" si="307"/>
        <v>0</v>
      </c>
      <c r="S1040" s="161" t="str">
        <f t="shared" si="315"/>
        <v>A+J=</v>
      </c>
      <c r="T1040" s="156">
        <f t="shared" si="316"/>
        <v>44725</v>
      </c>
      <c r="U1040" s="3"/>
      <c r="V1040" s="3"/>
      <c r="W1040" s="3"/>
      <c r="X1040" s="47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ht="12.75" x14ac:dyDescent="0.2">
      <c r="A1041" s="151">
        <f t="shared" si="308"/>
        <v>44658</v>
      </c>
      <c r="B1041" s="152">
        <f t="shared" ca="1" si="317"/>
        <v>812054.06111939996</v>
      </c>
      <c r="C1041" s="153">
        <f t="shared" si="309"/>
        <v>782760</v>
      </c>
      <c r="D1041" s="154">
        <f ca="1">IF(A1041&lt;$B$1,VLOOKUP(A1041,[1]DI!$A$4:$B$15000,2,FALSE),0)</f>
        <v>0.11649999999999999</v>
      </c>
      <c r="E1041" s="155">
        <f t="shared" ca="1" si="318"/>
        <v>1.0004373900000001</v>
      </c>
      <c r="F1041" s="155">
        <f ca="1">(TRUNC(PRODUCT($E$12:$E1040),16))</f>
        <v>1.1349682588533101</v>
      </c>
      <c r="G1041" s="155">
        <f t="shared" ca="1" si="319"/>
        <v>1.1003168250839499</v>
      </c>
      <c r="H1041" s="155">
        <f t="shared" ca="1" si="320"/>
        <v>1.03149223</v>
      </c>
      <c r="I1041" s="154">
        <f t="shared" si="310"/>
        <v>1.7999999999999999E-2</v>
      </c>
      <c r="J1041" s="156">
        <f t="shared" si="311"/>
        <v>44543</v>
      </c>
      <c r="K1041" s="157">
        <f t="shared" si="312"/>
        <v>81</v>
      </c>
      <c r="L1041" s="158">
        <f t="shared" si="313"/>
        <v>81</v>
      </c>
      <c r="M1041" s="159">
        <f t="shared" si="303"/>
        <v>1.0057507320000001</v>
      </c>
      <c r="N1041" s="159">
        <f t="shared" ca="1" si="304"/>
        <v>1.037424065</v>
      </c>
      <c r="O1041" s="158">
        <f t="shared" si="314"/>
        <v>0</v>
      </c>
      <c r="P1041" s="155">
        <f t="shared" ca="1" si="305"/>
        <v>29294.061119400001</v>
      </c>
      <c r="Q1041" s="160">
        <f t="shared" si="306"/>
        <v>0</v>
      </c>
      <c r="R1041" s="155">
        <f t="shared" si="307"/>
        <v>0</v>
      </c>
      <c r="S1041" s="161" t="str">
        <f t="shared" si="315"/>
        <v>A+J=</v>
      </c>
      <c r="T1041" s="156">
        <f t="shared" si="316"/>
        <v>44725</v>
      </c>
      <c r="U1041" s="3"/>
      <c r="V1041" s="3"/>
      <c r="W1041" s="3"/>
      <c r="X1041" s="47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ht="12.75" x14ac:dyDescent="0.2">
      <c r="A1042" s="151">
        <f t="shared" si="308"/>
        <v>44659</v>
      </c>
      <c r="B1042" s="152">
        <f t="shared" ca="1" si="317"/>
        <v>812466.76506730996</v>
      </c>
      <c r="C1042" s="153">
        <f t="shared" si="309"/>
        <v>782760</v>
      </c>
      <c r="D1042" s="154">
        <f ca="1">IF(A1042&lt;$B$1,VLOOKUP(A1042,[1]DI!$A$4:$B$15000,2,FALSE),0)</f>
        <v>0.11649999999999999</v>
      </c>
      <c r="E1042" s="155">
        <f t="shared" ca="1" si="318"/>
        <v>1.0004373900000001</v>
      </c>
      <c r="F1042" s="155">
        <f ca="1">(TRUNC(PRODUCT($E$12:$E1041),16))</f>
        <v>1.1354646826200501</v>
      </c>
      <c r="G1042" s="155">
        <f t="shared" ca="1" si="319"/>
        <v>1.1003168250839499</v>
      </c>
      <c r="H1042" s="155">
        <f t="shared" ca="1" si="320"/>
        <v>1.0319434000000001</v>
      </c>
      <c r="I1042" s="154">
        <f t="shared" si="310"/>
        <v>1.7999999999999999E-2</v>
      </c>
      <c r="J1042" s="156">
        <f t="shared" si="311"/>
        <v>44543</v>
      </c>
      <c r="K1042" s="157">
        <f t="shared" si="312"/>
        <v>82</v>
      </c>
      <c r="L1042" s="158">
        <f t="shared" si="313"/>
        <v>82</v>
      </c>
      <c r="M1042" s="159">
        <f t="shared" si="303"/>
        <v>1.0058219349999999</v>
      </c>
      <c r="N1042" s="159">
        <f t="shared" ca="1" si="304"/>
        <v>1.0379513069999999</v>
      </c>
      <c r="O1042" s="158">
        <f t="shared" si="314"/>
        <v>0</v>
      </c>
      <c r="P1042" s="155">
        <f t="shared" ca="1" si="305"/>
        <v>29706.76506731</v>
      </c>
      <c r="Q1042" s="160">
        <f t="shared" si="306"/>
        <v>0</v>
      </c>
      <c r="R1042" s="155">
        <f t="shared" si="307"/>
        <v>0</v>
      </c>
      <c r="S1042" s="161" t="str">
        <f t="shared" si="315"/>
        <v>A+J=</v>
      </c>
      <c r="T1042" s="156">
        <f t="shared" si="316"/>
        <v>44725</v>
      </c>
      <c r="U1042" s="3"/>
      <c r="V1042" s="3"/>
      <c r="W1042" s="3"/>
      <c r="X1042" s="47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ht="12.75" x14ac:dyDescent="0.2">
      <c r="A1043" s="151">
        <f t="shared" si="308"/>
        <v>44660</v>
      </c>
      <c r="B1043" s="152">
        <f t="shared" ca="1" si="317"/>
        <v>812879.67331560003</v>
      </c>
      <c r="C1043" s="153">
        <f t="shared" si="309"/>
        <v>782760</v>
      </c>
      <c r="D1043" s="154">
        <f ca="1">IF(A1043&lt;$B$1,VLOOKUP(A1043,[1]DI!$A$4:$B$15000,2,FALSE),0)</f>
        <v>0</v>
      </c>
      <c r="E1043" s="155">
        <f t="shared" ca="1" si="318"/>
        <v>1</v>
      </c>
      <c r="F1043" s="155">
        <f ca="1">(TRUNC(PRODUCT($E$12:$E1042),16))</f>
        <v>1.1359613235175801</v>
      </c>
      <c r="G1043" s="155">
        <f t="shared" ca="1" si="319"/>
        <v>1.1003168250839499</v>
      </c>
      <c r="H1043" s="155">
        <f t="shared" ca="1" si="320"/>
        <v>1.0323947600000001</v>
      </c>
      <c r="I1043" s="154">
        <f t="shared" si="310"/>
        <v>1.7999999999999999E-2</v>
      </c>
      <c r="J1043" s="156">
        <f t="shared" si="311"/>
        <v>44543</v>
      </c>
      <c r="K1043" s="157">
        <f t="shared" si="312"/>
        <v>82</v>
      </c>
      <c r="L1043" s="158">
        <f t="shared" si="313"/>
        <v>83</v>
      </c>
      <c r="M1043" s="159">
        <f t="shared" si="303"/>
        <v>1.005893143</v>
      </c>
      <c r="N1043" s="159">
        <f t="shared" ca="1" si="304"/>
        <v>1.03847881</v>
      </c>
      <c r="O1043" s="158">
        <f t="shared" si="314"/>
        <v>0</v>
      </c>
      <c r="P1043" s="155">
        <f t="shared" ca="1" si="305"/>
        <v>30119.673315600001</v>
      </c>
      <c r="Q1043" s="160">
        <f t="shared" si="306"/>
        <v>0</v>
      </c>
      <c r="R1043" s="155">
        <f t="shared" si="307"/>
        <v>0</v>
      </c>
      <c r="S1043" s="161" t="str">
        <f t="shared" si="315"/>
        <v>A+J=</v>
      </c>
      <c r="T1043" s="156">
        <f t="shared" si="316"/>
        <v>44725</v>
      </c>
      <c r="U1043" s="3"/>
      <c r="V1043" s="3"/>
      <c r="W1043" s="3"/>
      <c r="X1043" s="47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ht="12.75" x14ac:dyDescent="0.2">
      <c r="A1044" s="151">
        <f t="shared" si="308"/>
        <v>44661</v>
      </c>
      <c r="B1044" s="152">
        <f t="shared" ca="1" si="317"/>
        <v>812879.67331560003</v>
      </c>
      <c r="C1044" s="153">
        <f t="shared" si="309"/>
        <v>782760</v>
      </c>
      <c r="D1044" s="154">
        <f ca="1">IF(A1044&lt;$B$1,VLOOKUP(A1044,[1]DI!$A$4:$B$15000,2,FALSE),0)</f>
        <v>0</v>
      </c>
      <c r="E1044" s="155">
        <f t="shared" ca="1" si="318"/>
        <v>1</v>
      </c>
      <c r="F1044" s="155">
        <f ca="1">(TRUNC(PRODUCT($E$12:$E1043),16))</f>
        <v>1.1359613235175801</v>
      </c>
      <c r="G1044" s="155">
        <f t="shared" ca="1" si="319"/>
        <v>1.1003168250839499</v>
      </c>
      <c r="H1044" s="155">
        <f t="shared" ca="1" si="320"/>
        <v>1.0323947600000001</v>
      </c>
      <c r="I1044" s="154">
        <f t="shared" si="310"/>
        <v>1.7999999999999999E-2</v>
      </c>
      <c r="J1044" s="156">
        <f t="shared" si="311"/>
        <v>44543</v>
      </c>
      <c r="K1044" s="157">
        <f t="shared" si="312"/>
        <v>82</v>
      </c>
      <c r="L1044" s="158">
        <f t="shared" si="313"/>
        <v>83</v>
      </c>
      <c r="M1044" s="159">
        <f t="shared" si="303"/>
        <v>1.005893143</v>
      </c>
      <c r="N1044" s="159">
        <f t="shared" ca="1" si="304"/>
        <v>1.03847881</v>
      </c>
      <c r="O1044" s="158">
        <f t="shared" si="314"/>
        <v>0</v>
      </c>
      <c r="P1044" s="155">
        <f t="shared" ca="1" si="305"/>
        <v>30119.673315600001</v>
      </c>
      <c r="Q1044" s="160">
        <f t="shared" si="306"/>
        <v>0</v>
      </c>
      <c r="R1044" s="155">
        <f t="shared" si="307"/>
        <v>0</v>
      </c>
      <c r="S1044" s="161" t="str">
        <f t="shared" si="315"/>
        <v>A+J=</v>
      </c>
      <c r="T1044" s="156">
        <f t="shared" si="316"/>
        <v>44725</v>
      </c>
      <c r="U1044" s="3"/>
      <c r="V1044" s="3"/>
      <c r="W1044" s="3"/>
      <c r="X1044" s="47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ht="12.75" x14ac:dyDescent="0.2">
      <c r="A1045" s="151">
        <f t="shared" si="308"/>
        <v>44662</v>
      </c>
      <c r="B1045" s="152">
        <f t="shared" ca="1" si="317"/>
        <v>812879.67331560003</v>
      </c>
      <c r="C1045" s="153">
        <f t="shared" si="309"/>
        <v>782760</v>
      </c>
      <c r="D1045" s="154">
        <f ca="1">IF(A1045&lt;$B$1,VLOOKUP(A1045,[1]DI!$A$4:$B$15000,2,FALSE),0)</f>
        <v>0.11649999999999999</v>
      </c>
      <c r="E1045" s="155">
        <f t="shared" ca="1" si="318"/>
        <v>1.0004373900000001</v>
      </c>
      <c r="F1045" s="155">
        <f ca="1">(TRUNC(PRODUCT($E$12:$E1044),16))</f>
        <v>1.1359613235175801</v>
      </c>
      <c r="G1045" s="155">
        <f t="shared" ca="1" si="319"/>
        <v>1.1003168250839499</v>
      </c>
      <c r="H1045" s="155">
        <f t="shared" ca="1" si="320"/>
        <v>1.0323947600000001</v>
      </c>
      <c r="I1045" s="154">
        <f t="shared" si="310"/>
        <v>1.7999999999999999E-2</v>
      </c>
      <c r="J1045" s="156">
        <f t="shared" si="311"/>
        <v>44543</v>
      </c>
      <c r="K1045" s="157">
        <f t="shared" si="312"/>
        <v>83</v>
      </c>
      <c r="L1045" s="158">
        <f t="shared" si="313"/>
        <v>83</v>
      </c>
      <c r="M1045" s="159">
        <f t="shared" si="303"/>
        <v>1.005893143</v>
      </c>
      <c r="N1045" s="159">
        <f t="shared" ca="1" si="304"/>
        <v>1.03847881</v>
      </c>
      <c r="O1045" s="158">
        <f t="shared" si="314"/>
        <v>0</v>
      </c>
      <c r="P1045" s="155">
        <f t="shared" ca="1" si="305"/>
        <v>30119.673315600001</v>
      </c>
      <c r="Q1045" s="160">
        <f t="shared" si="306"/>
        <v>0</v>
      </c>
      <c r="R1045" s="155">
        <f t="shared" si="307"/>
        <v>0</v>
      </c>
      <c r="S1045" s="161" t="str">
        <f t="shared" si="315"/>
        <v>A+J=</v>
      </c>
      <c r="T1045" s="156">
        <f t="shared" si="316"/>
        <v>44725</v>
      </c>
      <c r="U1045" s="3"/>
      <c r="V1045" s="3"/>
      <c r="W1045" s="3"/>
      <c r="X1045" s="47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ht="12.75" x14ac:dyDescent="0.2">
      <c r="A1046" s="151">
        <f t="shared" si="308"/>
        <v>44663</v>
      </c>
      <c r="B1046" s="152">
        <f t="shared" ca="1" si="317"/>
        <v>813292.79290907003</v>
      </c>
      <c r="C1046" s="153">
        <f t="shared" si="309"/>
        <v>782760</v>
      </c>
      <c r="D1046" s="154">
        <f ca="1">IF(A1046&lt;$B$1,VLOOKUP(A1046,[1]DI!$A$4:$B$15000,2,FALSE),0)</f>
        <v>0.11649999999999999</v>
      </c>
      <c r="E1046" s="155">
        <f t="shared" ca="1" si="318"/>
        <v>1.0004373900000001</v>
      </c>
      <c r="F1046" s="155">
        <f ca="1">(TRUNC(PRODUCT($E$12:$E1045),16))</f>
        <v>1.1364581816408701</v>
      </c>
      <c r="G1046" s="155">
        <f t="shared" ca="1" si="319"/>
        <v>1.1003168250839499</v>
      </c>
      <c r="H1046" s="155">
        <f t="shared" ca="1" si="320"/>
        <v>1.03284632</v>
      </c>
      <c r="I1046" s="154">
        <f t="shared" si="310"/>
        <v>1.7999999999999999E-2</v>
      </c>
      <c r="J1046" s="156">
        <f t="shared" si="311"/>
        <v>44543</v>
      </c>
      <c r="K1046" s="157">
        <f t="shared" si="312"/>
        <v>84</v>
      </c>
      <c r="L1046" s="158">
        <f t="shared" si="313"/>
        <v>84</v>
      </c>
      <c r="M1046" s="159">
        <f t="shared" si="303"/>
        <v>1.005964356</v>
      </c>
      <c r="N1046" s="159">
        <f t="shared" ca="1" si="304"/>
        <v>1.0390065829999999</v>
      </c>
      <c r="O1046" s="158">
        <f t="shared" si="314"/>
        <v>0</v>
      </c>
      <c r="P1046" s="155">
        <f t="shared" ca="1" si="305"/>
        <v>30532.792909070002</v>
      </c>
      <c r="Q1046" s="160">
        <f t="shared" si="306"/>
        <v>0</v>
      </c>
      <c r="R1046" s="155">
        <f t="shared" si="307"/>
        <v>0</v>
      </c>
      <c r="S1046" s="161" t="str">
        <f t="shared" si="315"/>
        <v>A+J=</v>
      </c>
      <c r="T1046" s="156">
        <f t="shared" si="316"/>
        <v>44725</v>
      </c>
      <c r="U1046" s="3"/>
      <c r="V1046" s="3"/>
      <c r="W1046" s="3"/>
      <c r="X1046" s="47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ht="12.75" x14ac:dyDescent="0.2">
      <c r="A1047" s="151">
        <f t="shared" si="308"/>
        <v>44664</v>
      </c>
      <c r="B1047" s="152">
        <f t="shared" ca="1" si="317"/>
        <v>813706.11680292001</v>
      </c>
      <c r="C1047" s="153">
        <f t="shared" si="309"/>
        <v>782760</v>
      </c>
      <c r="D1047" s="154">
        <f ca="1">IF(A1047&lt;$B$1,VLOOKUP(A1047,[1]DI!$A$4:$B$15000,2,FALSE),0)</f>
        <v>0.11649999999999999</v>
      </c>
      <c r="E1047" s="155">
        <f t="shared" ca="1" si="318"/>
        <v>1.0004373900000001</v>
      </c>
      <c r="F1047" s="155">
        <f ca="1">(TRUNC(PRODUCT($E$12:$E1046),16))</f>
        <v>1.1369552570849399</v>
      </c>
      <c r="G1047" s="155">
        <f t="shared" ca="1" si="319"/>
        <v>1.1003168250839499</v>
      </c>
      <c r="H1047" s="155">
        <f t="shared" ca="1" si="320"/>
        <v>1.0332980700000001</v>
      </c>
      <c r="I1047" s="154">
        <f t="shared" si="310"/>
        <v>1.7999999999999999E-2</v>
      </c>
      <c r="J1047" s="156">
        <f t="shared" si="311"/>
        <v>44543</v>
      </c>
      <c r="K1047" s="157">
        <f t="shared" si="312"/>
        <v>85</v>
      </c>
      <c r="L1047" s="158">
        <f t="shared" si="313"/>
        <v>85</v>
      </c>
      <c r="M1047" s="159">
        <f t="shared" si="303"/>
        <v>1.006035574</v>
      </c>
      <c r="N1047" s="159">
        <f t="shared" ca="1" si="304"/>
        <v>1.0395346169999999</v>
      </c>
      <c r="O1047" s="158">
        <f t="shared" si="314"/>
        <v>0</v>
      </c>
      <c r="P1047" s="155">
        <f t="shared" ca="1" si="305"/>
        <v>30946.116802920002</v>
      </c>
      <c r="Q1047" s="160">
        <f t="shared" si="306"/>
        <v>0</v>
      </c>
      <c r="R1047" s="155">
        <f t="shared" si="307"/>
        <v>0</v>
      </c>
      <c r="S1047" s="161" t="str">
        <f t="shared" si="315"/>
        <v>A+J=</v>
      </c>
      <c r="T1047" s="156">
        <f t="shared" si="316"/>
        <v>44725</v>
      </c>
      <c r="U1047" s="3"/>
      <c r="V1047" s="3"/>
      <c r="W1047" s="3"/>
      <c r="X1047" s="47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ht="12.75" x14ac:dyDescent="0.2">
      <c r="A1048" s="151">
        <f t="shared" si="308"/>
        <v>44665</v>
      </c>
      <c r="B1048" s="152">
        <f t="shared" ca="1" si="317"/>
        <v>814119.66065232002</v>
      </c>
      <c r="C1048" s="153">
        <f t="shared" si="309"/>
        <v>782760</v>
      </c>
      <c r="D1048" s="154">
        <f ca="1">IF(A1048&lt;$B$1,VLOOKUP(A1048,[1]DI!$A$4:$B$15000,2,FALSE),0)</f>
        <v>0.11649999999999999</v>
      </c>
      <c r="E1048" s="155">
        <f t="shared" ca="1" si="318"/>
        <v>1.0004373900000001</v>
      </c>
      <c r="F1048" s="155">
        <f ca="1">(TRUNC(PRODUCT($E$12:$E1047),16))</f>
        <v>1.13745254994484</v>
      </c>
      <c r="G1048" s="155">
        <f t="shared" ca="1" si="319"/>
        <v>1.1003168250839499</v>
      </c>
      <c r="H1048" s="155">
        <f t="shared" ca="1" si="320"/>
        <v>1.03375003</v>
      </c>
      <c r="I1048" s="154">
        <f t="shared" si="310"/>
        <v>1.7999999999999999E-2</v>
      </c>
      <c r="J1048" s="156">
        <f t="shared" si="311"/>
        <v>44543</v>
      </c>
      <c r="K1048" s="157">
        <f t="shared" si="312"/>
        <v>86</v>
      </c>
      <c r="L1048" s="158">
        <f t="shared" si="313"/>
        <v>86</v>
      </c>
      <c r="M1048" s="159">
        <f t="shared" si="303"/>
        <v>1.0061067969999999</v>
      </c>
      <c r="N1048" s="159">
        <f t="shared" ca="1" si="304"/>
        <v>1.0400629320000001</v>
      </c>
      <c r="O1048" s="158">
        <f t="shared" si="314"/>
        <v>0</v>
      </c>
      <c r="P1048" s="155">
        <f t="shared" ca="1" si="305"/>
        <v>31359.660652319999</v>
      </c>
      <c r="Q1048" s="160">
        <f t="shared" si="306"/>
        <v>0</v>
      </c>
      <c r="R1048" s="155">
        <f t="shared" si="307"/>
        <v>0</v>
      </c>
      <c r="S1048" s="161" t="str">
        <f t="shared" si="315"/>
        <v>A+J=</v>
      </c>
      <c r="T1048" s="156">
        <f t="shared" si="316"/>
        <v>44725</v>
      </c>
      <c r="U1048" s="3"/>
      <c r="V1048" s="3"/>
      <c r="W1048" s="3"/>
      <c r="X1048" s="47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ht="12.75" x14ac:dyDescent="0.2">
      <c r="A1049" s="151">
        <f t="shared" si="308"/>
        <v>44666</v>
      </c>
      <c r="B1049" s="152">
        <f t="shared" ca="1" si="317"/>
        <v>814533.40801931999</v>
      </c>
      <c r="C1049" s="153">
        <f t="shared" si="309"/>
        <v>782760</v>
      </c>
      <c r="D1049" s="154">
        <f ca="1">IF(A1049&lt;$B$1,VLOOKUP(A1049,[1]DI!$A$4:$B$15000,2,FALSE),0)</f>
        <v>0</v>
      </c>
      <c r="E1049" s="155">
        <f t="shared" ca="1" si="318"/>
        <v>1</v>
      </c>
      <c r="F1049" s="155">
        <f ca="1">(TRUNC(PRODUCT($E$12:$E1048),16))</f>
        <v>1.13795006031566</v>
      </c>
      <c r="G1049" s="155">
        <f t="shared" ca="1" si="319"/>
        <v>1.1003168250839499</v>
      </c>
      <c r="H1049" s="155">
        <f t="shared" ca="1" si="320"/>
        <v>1.0342021800000001</v>
      </c>
      <c r="I1049" s="154">
        <f t="shared" si="310"/>
        <v>1.7999999999999999E-2</v>
      </c>
      <c r="J1049" s="156">
        <f t="shared" si="311"/>
        <v>44543</v>
      </c>
      <c r="K1049" s="157">
        <f t="shared" si="312"/>
        <v>86</v>
      </c>
      <c r="L1049" s="158">
        <f t="shared" si="313"/>
        <v>87</v>
      </c>
      <c r="M1049" s="159">
        <f t="shared" si="303"/>
        <v>1.0061780250000001</v>
      </c>
      <c r="N1049" s="159">
        <f t="shared" ca="1" si="304"/>
        <v>1.040591507</v>
      </c>
      <c r="O1049" s="158">
        <f t="shared" si="314"/>
        <v>0</v>
      </c>
      <c r="P1049" s="155">
        <f t="shared" ca="1" si="305"/>
        <v>31773.408019319999</v>
      </c>
      <c r="Q1049" s="160">
        <f t="shared" si="306"/>
        <v>0</v>
      </c>
      <c r="R1049" s="155">
        <f t="shared" si="307"/>
        <v>0</v>
      </c>
      <c r="S1049" s="161" t="str">
        <f t="shared" si="315"/>
        <v>A+J=</v>
      </c>
      <c r="T1049" s="156">
        <f t="shared" si="316"/>
        <v>44725</v>
      </c>
      <c r="U1049" s="3"/>
      <c r="V1049" s="3"/>
      <c r="W1049" s="3"/>
      <c r="X1049" s="47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ht="12.75" x14ac:dyDescent="0.2">
      <c r="A1050" s="151">
        <f t="shared" si="308"/>
        <v>44667</v>
      </c>
      <c r="B1050" s="152">
        <f t="shared" ca="1" si="317"/>
        <v>814533.40801931999</v>
      </c>
      <c r="C1050" s="153">
        <f t="shared" si="309"/>
        <v>782760</v>
      </c>
      <c r="D1050" s="154">
        <f ca="1">IF(A1050&lt;$B$1,VLOOKUP(A1050,[1]DI!$A$4:$B$15000,2,FALSE),0)</f>
        <v>0</v>
      </c>
      <c r="E1050" s="155">
        <f t="shared" ca="1" si="318"/>
        <v>1</v>
      </c>
      <c r="F1050" s="155">
        <f ca="1">(TRUNC(PRODUCT($E$12:$E1049),16))</f>
        <v>1.13795006031566</v>
      </c>
      <c r="G1050" s="155">
        <f t="shared" ca="1" si="319"/>
        <v>1.1003168250839499</v>
      </c>
      <c r="H1050" s="155">
        <f t="shared" ca="1" si="320"/>
        <v>1.0342021800000001</v>
      </c>
      <c r="I1050" s="154">
        <f t="shared" si="310"/>
        <v>1.7999999999999999E-2</v>
      </c>
      <c r="J1050" s="156">
        <f t="shared" si="311"/>
        <v>44543</v>
      </c>
      <c r="K1050" s="157">
        <f t="shared" si="312"/>
        <v>86</v>
      </c>
      <c r="L1050" s="158">
        <f t="shared" si="313"/>
        <v>87</v>
      </c>
      <c r="M1050" s="159">
        <f t="shared" si="303"/>
        <v>1.0061780250000001</v>
      </c>
      <c r="N1050" s="159">
        <f t="shared" ca="1" si="304"/>
        <v>1.040591507</v>
      </c>
      <c r="O1050" s="158">
        <f t="shared" si="314"/>
        <v>0</v>
      </c>
      <c r="P1050" s="155">
        <f t="shared" ca="1" si="305"/>
        <v>31773.408019319999</v>
      </c>
      <c r="Q1050" s="160">
        <f t="shared" si="306"/>
        <v>0</v>
      </c>
      <c r="R1050" s="155">
        <f t="shared" si="307"/>
        <v>0</v>
      </c>
      <c r="S1050" s="161" t="str">
        <f t="shared" si="315"/>
        <v>A+J=</v>
      </c>
      <c r="T1050" s="156">
        <f t="shared" si="316"/>
        <v>44725</v>
      </c>
      <c r="U1050" s="3"/>
      <c r="V1050" s="3"/>
      <c r="W1050" s="3"/>
      <c r="X1050" s="47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ht="12.75" x14ac:dyDescent="0.2">
      <c r="A1051" s="151">
        <f t="shared" si="308"/>
        <v>44668</v>
      </c>
      <c r="B1051" s="152">
        <f t="shared" ca="1" si="317"/>
        <v>814533.40801931999</v>
      </c>
      <c r="C1051" s="153">
        <f t="shared" si="309"/>
        <v>782760</v>
      </c>
      <c r="D1051" s="154">
        <f ca="1">IF(A1051&lt;$B$1,VLOOKUP(A1051,[1]DI!$A$4:$B$15000,2,FALSE),0)</f>
        <v>0</v>
      </c>
      <c r="E1051" s="155">
        <f t="shared" ca="1" si="318"/>
        <v>1</v>
      </c>
      <c r="F1051" s="155">
        <f ca="1">(TRUNC(PRODUCT($E$12:$E1050),16))</f>
        <v>1.13795006031566</v>
      </c>
      <c r="G1051" s="155">
        <f t="shared" ca="1" si="319"/>
        <v>1.1003168250839499</v>
      </c>
      <c r="H1051" s="155">
        <f t="shared" ca="1" si="320"/>
        <v>1.0342021800000001</v>
      </c>
      <c r="I1051" s="154">
        <f t="shared" si="310"/>
        <v>1.7999999999999999E-2</v>
      </c>
      <c r="J1051" s="156">
        <f t="shared" si="311"/>
        <v>44543</v>
      </c>
      <c r="K1051" s="157">
        <f t="shared" si="312"/>
        <v>86</v>
      </c>
      <c r="L1051" s="158">
        <f t="shared" si="313"/>
        <v>87</v>
      </c>
      <c r="M1051" s="159">
        <f t="shared" si="303"/>
        <v>1.0061780250000001</v>
      </c>
      <c r="N1051" s="159">
        <f t="shared" ca="1" si="304"/>
        <v>1.040591507</v>
      </c>
      <c r="O1051" s="158">
        <f t="shared" si="314"/>
        <v>0</v>
      </c>
      <c r="P1051" s="155">
        <f t="shared" ca="1" si="305"/>
        <v>31773.408019319999</v>
      </c>
      <c r="Q1051" s="160">
        <f t="shared" si="306"/>
        <v>0</v>
      </c>
      <c r="R1051" s="155">
        <f t="shared" si="307"/>
        <v>0</v>
      </c>
      <c r="S1051" s="161" t="str">
        <f t="shared" si="315"/>
        <v>A+J=</v>
      </c>
      <c r="T1051" s="156">
        <f t="shared" si="316"/>
        <v>44725</v>
      </c>
      <c r="U1051" s="3"/>
      <c r="V1051" s="3"/>
      <c r="W1051" s="3"/>
      <c r="X1051" s="47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ht="12.75" x14ac:dyDescent="0.2">
      <c r="A1052" s="151">
        <f t="shared" si="308"/>
        <v>44669</v>
      </c>
      <c r="B1052" s="152">
        <f t="shared" ca="1" si="317"/>
        <v>814533.40801931999</v>
      </c>
      <c r="C1052" s="153">
        <f t="shared" si="309"/>
        <v>782760</v>
      </c>
      <c r="D1052" s="154">
        <f ca="1">IF(A1052&lt;$B$1,VLOOKUP(A1052,[1]DI!$A$4:$B$15000,2,FALSE),0)</f>
        <v>0.11649999999999999</v>
      </c>
      <c r="E1052" s="155">
        <f t="shared" ca="1" si="318"/>
        <v>1.0004373900000001</v>
      </c>
      <c r="F1052" s="155">
        <f ca="1">(TRUNC(PRODUCT($E$12:$E1051),16))</f>
        <v>1.13795006031566</v>
      </c>
      <c r="G1052" s="155">
        <f t="shared" ca="1" si="319"/>
        <v>1.1003168250839499</v>
      </c>
      <c r="H1052" s="155">
        <f t="shared" ca="1" si="320"/>
        <v>1.0342021800000001</v>
      </c>
      <c r="I1052" s="154">
        <f t="shared" si="310"/>
        <v>1.7999999999999999E-2</v>
      </c>
      <c r="J1052" s="156">
        <f t="shared" si="311"/>
        <v>44543</v>
      </c>
      <c r="K1052" s="157">
        <f t="shared" si="312"/>
        <v>87</v>
      </c>
      <c r="L1052" s="158">
        <f t="shared" si="313"/>
        <v>87</v>
      </c>
      <c r="M1052" s="159">
        <f t="shared" si="303"/>
        <v>1.0061780250000001</v>
      </c>
      <c r="N1052" s="159">
        <f t="shared" ca="1" si="304"/>
        <v>1.040591507</v>
      </c>
      <c r="O1052" s="158">
        <f t="shared" si="314"/>
        <v>0</v>
      </c>
      <c r="P1052" s="155">
        <f t="shared" ca="1" si="305"/>
        <v>31773.408019319999</v>
      </c>
      <c r="Q1052" s="160">
        <f t="shared" si="306"/>
        <v>0</v>
      </c>
      <c r="R1052" s="155">
        <f t="shared" si="307"/>
        <v>0</v>
      </c>
      <c r="S1052" s="161" t="str">
        <f t="shared" si="315"/>
        <v>A+J=</v>
      </c>
      <c r="T1052" s="156">
        <f t="shared" si="316"/>
        <v>44725</v>
      </c>
      <c r="U1052" s="3"/>
      <c r="V1052" s="3"/>
      <c r="W1052" s="3"/>
      <c r="X1052" s="47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ht="12.75" x14ac:dyDescent="0.2">
      <c r="A1053" s="151">
        <f t="shared" si="308"/>
        <v>44670</v>
      </c>
      <c r="B1053" s="152">
        <f t="shared" ca="1" si="317"/>
        <v>814947.36751428002</v>
      </c>
      <c r="C1053" s="153">
        <f t="shared" si="309"/>
        <v>782760</v>
      </c>
      <c r="D1053" s="154">
        <f ca="1">IF(A1053&lt;$B$1,VLOOKUP(A1053,[1]DI!$A$4:$B$15000,2,FALSE),0)</f>
        <v>0.11649999999999999</v>
      </c>
      <c r="E1053" s="155">
        <f t="shared" ca="1" si="318"/>
        <v>1.0004373900000001</v>
      </c>
      <c r="F1053" s="155">
        <f ca="1">(TRUNC(PRODUCT($E$12:$E1052),16))</f>
        <v>1.1384477882925399</v>
      </c>
      <c r="G1053" s="155">
        <f t="shared" ca="1" si="319"/>
        <v>1.1003168250839499</v>
      </c>
      <c r="H1053" s="155">
        <f t="shared" ca="1" si="320"/>
        <v>1.0346545300000001</v>
      </c>
      <c r="I1053" s="154">
        <f t="shared" si="310"/>
        <v>1.7999999999999999E-2</v>
      </c>
      <c r="J1053" s="156">
        <f t="shared" si="311"/>
        <v>44543</v>
      </c>
      <c r="K1053" s="157">
        <f t="shared" si="312"/>
        <v>88</v>
      </c>
      <c r="L1053" s="158">
        <f t="shared" si="313"/>
        <v>88</v>
      </c>
      <c r="M1053" s="159">
        <f t="shared" si="303"/>
        <v>1.006249258</v>
      </c>
      <c r="N1053" s="159">
        <f t="shared" ca="1" si="304"/>
        <v>1.0411203529999999</v>
      </c>
      <c r="O1053" s="158">
        <f t="shared" si="314"/>
        <v>0</v>
      </c>
      <c r="P1053" s="155">
        <f t="shared" ca="1" si="305"/>
        <v>32187.367514279998</v>
      </c>
      <c r="Q1053" s="160">
        <f t="shared" si="306"/>
        <v>0</v>
      </c>
      <c r="R1053" s="155">
        <f t="shared" si="307"/>
        <v>0</v>
      </c>
      <c r="S1053" s="161" t="str">
        <f t="shared" si="315"/>
        <v>A+J=</v>
      </c>
      <c r="T1053" s="156">
        <f t="shared" si="316"/>
        <v>44725</v>
      </c>
      <c r="U1053" s="3"/>
      <c r="V1053" s="3"/>
      <c r="W1053" s="3"/>
      <c r="X1053" s="47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ht="12.75" x14ac:dyDescent="0.2">
      <c r="A1054" s="151">
        <f t="shared" si="308"/>
        <v>44671</v>
      </c>
      <c r="B1054" s="152">
        <f t="shared" ca="1" si="317"/>
        <v>815361.53991995996</v>
      </c>
      <c r="C1054" s="153">
        <f t="shared" si="309"/>
        <v>782760</v>
      </c>
      <c r="D1054" s="154">
        <f ca="1">IF(A1054&lt;$B$1,VLOOKUP(A1054,[1]DI!$A$4:$B$15000,2,FALSE),0)</f>
        <v>0.11649999999999999</v>
      </c>
      <c r="E1054" s="155">
        <f t="shared" ca="1" si="318"/>
        <v>1.0004373900000001</v>
      </c>
      <c r="F1054" s="155">
        <f ca="1">(TRUNC(PRODUCT($E$12:$E1053),16))</f>
        <v>1.1389457339706599</v>
      </c>
      <c r="G1054" s="155">
        <f t="shared" ca="1" si="319"/>
        <v>1.1003168250839499</v>
      </c>
      <c r="H1054" s="155">
        <f t="shared" ca="1" si="320"/>
        <v>1.03510708</v>
      </c>
      <c r="I1054" s="154">
        <f t="shared" si="310"/>
        <v>1.7999999999999999E-2</v>
      </c>
      <c r="J1054" s="156">
        <f t="shared" si="311"/>
        <v>44543</v>
      </c>
      <c r="K1054" s="157">
        <f t="shared" si="312"/>
        <v>89</v>
      </c>
      <c r="L1054" s="158">
        <f t="shared" si="313"/>
        <v>89</v>
      </c>
      <c r="M1054" s="159">
        <f t="shared" si="303"/>
        <v>1.0063204969999999</v>
      </c>
      <c r="N1054" s="159">
        <f t="shared" ca="1" si="304"/>
        <v>1.0416494709999999</v>
      </c>
      <c r="O1054" s="158">
        <f t="shared" si="314"/>
        <v>0</v>
      </c>
      <c r="P1054" s="155">
        <f t="shared" ca="1" si="305"/>
        <v>32601.53991996</v>
      </c>
      <c r="Q1054" s="160">
        <f t="shared" si="306"/>
        <v>0</v>
      </c>
      <c r="R1054" s="155">
        <f t="shared" si="307"/>
        <v>0</v>
      </c>
      <c r="S1054" s="161" t="str">
        <f t="shared" si="315"/>
        <v>A+J=</v>
      </c>
      <c r="T1054" s="156">
        <f t="shared" si="316"/>
        <v>44725</v>
      </c>
      <c r="U1054" s="3"/>
      <c r="V1054" s="3"/>
      <c r="W1054" s="3"/>
      <c r="X1054" s="47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ht="12.75" x14ac:dyDescent="0.2">
      <c r="A1055" s="151">
        <f t="shared" si="308"/>
        <v>44672</v>
      </c>
      <c r="B1055" s="152">
        <f t="shared" ca="1" si="317"/>
        <v>815775.91584322997</v>
      </c>
      <c r="C1055" s="153">
        <f t="shared" si="309"/>
        <v>782760</v>
      </c>
      <c r="D1055" s="154">
        <f ca="1">IF(A1055&lt;$B$1,VLOOKUP(A1055,[1]DI!$A$4:$B$15000,2,FALSE),0)</f>
        <v>0</v>
      </c>
      <c r="E1055" s="155">
        <f t="shared" ca="1" si="318"/>
        <v>1</v>
      </c>
      <c r="F1055" s="155">
        <f ca="1">(TRUNC(PRODUCT($E$12:$E1054),16))</f>
        <v>1.1394438974452401</v>
      </c>
      <c r="G1055" s="155">
        <f t="shared" ca="1" si="319"/>
        <v>1.1003168250839499</v>
      </c>
      <c r="H1055" s="155">
        <f t="shared" ca="1" si="320"/>
        <v>1.03555982</v>
      </c>
      <c r="I1055" s="154">
        <f t="shared" si="310"/>
        <v>1.7999999999999999E-2</v>
      </c>
      <c r="J1055" s="156">
        <f t="shared" si="311"/>
        <v>44543</v>
      </c>
      <c r="K1055" s="157">
        <f t="shared" si="312"/>
        <v>89</v>
      </c>
      <c r="L1055" s="158">
        <f t="shared" si="313"/>
        <v>90</v>
      </c>
      <c r="M1055" s="159">
        <f t="shared" si="303"/>
        <v>1.00639174</v>
      </c>
      <c r="N1055" s="159">
        <f t="shared" ca="1" si="304"/>
        <v>1.0421788489999999</v>
      </c>
      <c r="O1055" s="158">
        <f t="shared" si="314"/>
        <v>0</v>
      </c>
      <c r="P1055" s="155">
        <f t="shared" ca="1" si="305"/>
        <v>33015.915843230003</v>
      </c>
      <c r="Q1055" s="160">
        <f t="shared" si="306"/>
        <v>0</v>
      </c>
      <c r="R1055" s="155">
        <f t="shared" si="307"/>
        <v>0</v>
      </c>
      <c r="S1055" s="161" t="str">
        <f t="shared" si="315"/>
        <v>A+J=</v>
      </c>
      <c r="T1055" s="156">
        <f t="shared" si="316"/>
        <v>44725</v>
      </c>
      <c r="U1055" s="3"/>
      <c r="V1055" s="3"/>
      <c r="W1055" s="3"/>
      <c r="X1055" s="47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ht="12.75" x14ac:dyDescent="0.2">
      <c r="A1056" s="151">
        <f t="shared" si="308"/>
        <v>44673</v>
      </c>
      <c r="B1056" s="152">
        <f t="shared" ca="1" si="317"/>
        <v>815775.91584322997</v>
      </c>
      <c r="C1056" s="153">
        <f t="shared" si="309"/>
        <v>782760</v>
      </c>
      <c r="D1056" s="154">
        <f ca="1">IF(A1056&lt;$B$1,VLOOKUP(A1056,[1]DI!$A$4:$B$15000,2,FALSE),0)</f>
        <v>0.11649999999999999</v>
      </c>
      <c r="E1056" s="155">
        <f t="shared" ca="1" si="318"/>
        <v>1.0004373900000001</v>
      </c>
      <c r="F1056" s="155">
        <f ca="1">(TRUNC(PRODUCT($E$12:$E1055),16))</f>
        <v>1.1394438974452401</v>
      </c>
      <c r="G1056" s="155">
        <f t="shared" ca="1" si="319"/>
        <v>1.1003168250839499</v>
      </c>
      <c r="H1056" s="155">
        <f t="shared" ca="1" si="320"/>
        <v>1.03555982</v>
      </c>
      <c r="I1056" s="154">
        <f t="shared" si="310"/>
        <v>1.7999999999999999E-2</v>
      </c>
      <c r="J1056" s="156">
        <f t="shared" si="311"/>
        <v>44543</v>
      </c>
      <c r="K1056" s="157">
        <f t="shared" si="312"/>
        <v>90</v>
      </c>
      <c r="L1056" s="158">
        <f t="shared" si="313"/>
        <v>90</v>
      </c>
      <c r="M1056" s="159">
        <f t="shared" si="303"/>
        <v>1.00639174</v>
      </c>
      <c r="N1056" s="159">
        <f t="shared" ca="1" si="304"/>
        <v>1.0421788489999999</v>
      </c>
      <c r="O1056" s="158">
        <f t="shared" si="314"/>
        <v>0</v>
      </c>
      <c r="P1056" s="155">
        <f t="shared" ca="1" si="305"/>
        <v>33015.915843230003</v>
      </c>
      <c r="Q1056" s="160">
        <f t="shared" si="306"/>
        <v>0</v>
      </c>
      <c r="R1056" s="155">
        <f t="shared" si="307"/>
        <v>0</v>
      </c>
      <c r="S1056" s="161" t="str">
        <f t="shared" si="315"/>
        <v>A+J=</v>
      </c>
      <c r="T1056" s="156">
        <f t="shared" si="316"/>
        <v>44725</v>
      </c>
      <c r="U1056" s="3"/>
      <c r="V1056" s="3"/>
      <c r="W1056" s="3"/>
      <c r="X1056" s="47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ht="12.75" x14ac:dyDescent="0.2">
      <c r="A1057" s="151">
        <f t="shared" si="308"/>
        <v>44674</v>
      </c>
      <c r="B1057" s="152">
        <f t="shared" ca="1" si="317"/>
        <v>816190.51172207994</v>
      </c>
      <c r="C1057" s="153">
        <f t="shared" si="309"/>
        <v>782760</v>
      </c>
      <c r="D1057" s="154">
        <f ca="1">IF(A1057&lt;$B$1,VLOOKUP(A1057,[1]DI!$A$4:$B$15000,2,FALSE),0)</f>
        <v>0</v>
      </c>
      <c r="E1057" s="155">
        <f t="shared" ca="1" si="318"/>
        <v>1</v>
      </c>
      <c r="F1057" s="155">
        <f ca="1">(TRUNC(PRODUCT($E$12:$E1056),16))</f>
        <v>1.1399422788115501</v>
      </c>
      <c r="G1057" s="155">
        <f t="shared" ca="1" si="319"/>
        <v>1.1003168250839499</v>
      </c>
      <c r="H1057" s="155">
        <f t="shared" ca="1" si="320"/>
        <v>1.0360127699999999</v>
      </c>
      <c r="I1057" s="154">
        <f t="shared" si="310"/>
        <v>1.7999999999999999E-2</v>
      </c>
      <c r="J1057" s="156">
        <f t="shared" si="311"/>
        <v>44543</v>
      </c>
      <c r="K1057" s="157">
        <f t="shared" si="312"/>
        <v>90</v>
      </c>
      <c r="L1057" s="158">
        <f t="shared" si="313"/>
        <v>91</v>
      </c>
      <c r="M1057" s="159">
        <f t="shared" si="303"/>
        <v>1.006462988</v>
      </c>
      <c r="N1057" s="159">
        <f t="shared" ca="1" si="304"/>
        <v>1.042708508</v>
      </c>
      <c r="O1057" s="158">
        <f t="shared" si="314"/>
        <v>0</v>
      </c>
      <c r="P1057" s="155">
        <f t="shared" ca="1" si="305"/>
        <v>33430.511722080002</v>
      </c>
      <c r="Q1057" s="160">
        <f t="shared" si="306"/>
        <v>0</v>
      </c>
      <c r="R1057" s="155">
        <f t="shared" si="307"/>
        <v>0</v>
      </c>
      <c r="S1057" s="161" t="str">
        <f t="shared" si="315"/>
        <v>A+J=</v>
      </c>
      <c r="T1057" s="156">
        <f t="shared" si="316"/>
        <v>44725</v>
      </c>
      <c r="U1057" s="3"/>
      <c r="V1057" s="3"/>
      <c r="W1057" s="3"/>
      <c r="X1057" s="47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ht="12.75" x14ac:dyDescent="0.2">
      <c r="A1058" s="151">
        <f t="shared" si="308"/>
        <v>44675</v>
      </c>
      <c r="B1058" s="152">
        <f t="shared" ca="1" si="317"/>
        <v>816190.51172207994</v>
      </c>
      <c r="C1058" s="153">
        <f t="shared" si="309"/>
        <v>782760</v>
      </c>
      <c r="D1058" s="154">
        <f ca="1">IF(A1058&lt;$B$1,VLOOKUP(A1058,[1]DI!$A$4:$B$15000,2,FALSE),0)</f>
        <v>0</v>
      </c>
      <c r="E1058" s="155">
        <f t="shared" ca="1" si="318"/>
        <v>1</v>
      </c>
      <c r="F1058" s="155">
        <f ca="1">(TRUNC(PRODUCT($E$12:$E1057),16))</f>
        <v>1.1399422788115501</v>
      </c>
      <c r="G1058" s="155">
        <f t="shared" ca="1" si="319"/>
        <v>1.1003168250839499</v>
      </c>
      <c r="H1058" s="155">
        <f t="shared" ca="1" si="320"/>
        <v>1.0360127699999999</v>
      </c>
      <c r="I1058" s="154">
        <f t="shared" si="310"/>
        <v>1.7999999999999999E-2</v>
      </c>
      <c r="J1058" s="156">
        <f t="shared" si="311"/>
        <v>44543</v>
      </c>
      <c r="K1058" s="157">
        <f t="shared" si="312"/>
        <v>90</v>
      </c>
      <c r="L1058" s="158">
        <f t="shared" si="313"/>
        <v>91</v>
      </c>
      <c r="M1058" s="159">
        <f t="shared" si="303"/>
        <v>1.006462988</v>
      </c>
      <c r="N1058" s="159">
        <f t="shared" ca="1" si="304"/>
        <v>1.042708508</v>
      </c>
      <c r="O1058" s="158">
        <f t="shared" si="314"/>
        <v>0</v>
      </c>
      <c r="P1058" s="155">
        <f t="shared" ca="1" si="305"/>
        <v>33430.511722080002</v>
      </c>
      <c r="Q1058" s="160">
        <f t="shared" si="306"/>
        <v>0</v>
      </c>
      <c r="R1058" s="155">
        <f t="shared" si="307"/>
        <v>0</v>
      </c>
      <c r="S1058" s="161" t="str">
        <f t="shared" si="315"/>
        <v>A+J=</v>
      </c>
      <c r="T1058" s="156">
        <f t="shared" si="316"/>
        <v>44725</v>
      </c>
      <c r="U1058" s="3"/>
      <c r="V1058" s="3"/>
      <c r="W1058" s="3"/>
      <c r="X1058" s="47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ht="12.75" x14ac:dyDescent="0.2">
      <c r="A1059" s="151">
        <f t="shared" si="308"/>
        <v>44676</v>
      </c>
      <c r="B1059" s="152">
        <f t="shared" ca="1" si="317"/>
        <v>816190.51172207994</v>
      </c>
      <c r="C1059" s="153">
        <f t="shared" si="309"/>
        <v>782760</v>
      </c>
      <c r="D1059" s="154">
        <f ca="1">IF(A1059&lt;$B$1,VLOOKUP(A1059,[1]DI!$A$4:$B$15000,2,FALSE),0)</f>
        <v>0.11649999999999999</v>
      </c>
      <c r="E1059" s="155">
        <f t="shared" ca="1" si="318"/>
        <v>1.0004373900000001</v>
      </c>
      <c r="F1059" s="155">
        <f ca="1">(TRUNC(PRODUCT($E$12:$E1058),16))</f>
        <v>1.1399422788115501</v>
      </c>
      <c r="G1059" s="155">
        <f t="shared" ca="1" si="319"/>
        <v>1.1003168250839499</v>
      </c>
      <c r="H1059" s="155">
        <f t="shared" ca="1" si="320"/>
        <v>1.0360127699999999</v>
      </c>
      <c r="I1059" s="154">
        <f t="shared" si="310"/>
        <v>1.7999999999999999E-2</v>
      </c>
      <c r="J1059" s="156">
        <f t="shared" si="311"/>
        <v>44543</v>
      </c>
      <c r="K1059" s="157">
        <f t="shared" si="312"/>
        <v>91</v>
      </c>
      <c r="L1059" s="158">
        <f t="shared" si="313"/>
        <v>91</v>
      </c>
      <c r="M1059" s="159">
        <f t="shared" si="303"/>
        <v>1.006462988</v>
      </c>
      <c r="N1059" s="159">
        <f t="shared" ca="1" si="304"/>
        <v>1.042708508</v>
      </c>
      <c r="O1059" s="158">
        <f t="shared" si="314"/>
        <v>0</v>
      </c>
      <c r="P1059" s="155">
        <f t="shared" ca="1" si="305"/>
        <v>33430.511722080002</v>
      </c>
      <c r="Q1059" s="160">
        <f t="shared" si="306"/>
        <v>0</v>
      </c>
      <c r="R1059" s="155">
        <f t="shared" si="307"/>
        <v>0</v>
      </c>
      <c r="S1059" s="161" t="str">
        <f t="shared" si="315"/>
        <v>A+J=</v>
      </c>
      <c r="T1059" s="156">
        <f t="shared" si="316"/>
        <v>44725</v>
      </c>
      <c r="U1059" s="3"/>
      <c r="V1059" s="3"/>
      <c r="W1059" s="3"/>
      <c r="X1059" s="47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ht="12.75" x14ac:dyDescent="0.2">
      <c r="A1060" s="151">
        <f t="shared" si="308"/>
        <v>44677</v>
      </c>
      <c r="B1060" s="152">
        <f t="shared" ca="1" si="317"/>
        <v>816605.31268404005</v>
      </c>
      <c r="C1060" s="153">
        <f t="shared" si="309"/>
        <v>782760</v>
      </c>
      <c r="D1060" s="154">
        <f ca="1">IF(A1060&lt;$B$1,VLOOKUP(A1060,[1]DI!$A$4:$B$15000,2,FALSE),0)</f>
        <v>0.11649999999999999</v>
      </c>
      <c r="E1060" s="155">
        <f t="shared" ca="1" si="318"/>
        <v>1.0004373900000001</v>
      </c>
      <c r="F1060" s="155">
        <f ca="1">(TRUNC(PRODUCT($E$12:$E1059),16))</f>
        <v>1.1404408781648701</v>
      </c>
      <c r="G1060" s="155">
        <f t="shared" ca="1" si="319"/>
        <v>1.1003168250839499</v>
      </c>
      <c r="H1060" s="155">
        <f t="shared" ca="1" si="320"/>
        <v>1.03646591</v>
      </c>
      <c r="I1060" s="154">
        <f t="shared" si="310"/>
        <v>1.7999999999999999E-2</v>
      </c>
      <c r="J1060" s="156">
        <f t="shared" si="311"/>
        <v>44543</v>
      </c>
      <c r="K1060" s="157">
        <f t="shared" si="312"/>
        <v>92</v>
      </c>
      <c r="L1060" s="158">
        <f t="shared" si="313"/>
        <v>92</v>
      </c>
      <c r="M1060" s="159">
        <f t="shared" si="303"/>
        <v>1.0065342420000001</v>
      </c>
      <c r="N1060" s="159">
        <f t="shared" ca="1" si="304"/>
        <v>1.0432384290000001</v>
      </c>
      <c r="O1060" s="158">
        <f t="shared" si="314"/>
        <v>0</v>
      </c>
      <c r="P1060" s="155">
        <f t="shared" ca="1" si="305"/>
        <v>33845.31268404</v>
      </c>
      <c r="Q1060" s="160">
        <f t="shared" si="306"/>
        <v>0</v>
      </c>
      <c r="R1060" s="155">
        <f t="shared" si="307"/>
        <v>0</v>
      </c>
      <c r="S1060" s="161" t="str">
        <f t="shared" si="315"/>
        <v>A+J=</v>
      </c>
      <c r="T1060" s="156">
        <f t="shared" si="316"/>
        <v>44725</v>
      </c>
      <c r="U1060" s="3"/>
      <c r="V1060" s="3"/>
      <c r="W1060" s="3"/>
      <c r="X1060" s="47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ht="12.75" x14ac:dyDescent="0.2">
      <c r="A1061" s="151">
        <f t="shared" si="308"/>
        <v>44678</v>
      </c>
      <c r="B1061" s="152">
        <f t="shared" ca="1" si="317"/>
        <v>817020.3249912</v>
      </c>
      <c r="C1061" s="153">
        <f t="shared" si="309"/>
        <v>782760</v>
      </c>
      <c r="D1061" s="154">
        <f ca="1">IF(A1061&lt;$B$1,VLOOKUP(A1061,[1]DI!$A$4:$B$15000,2,FALSE),0)</f>
        <v>0.11649999999999999</v>
      </c>
      <c r="E1061" s="155">
        <f t="shared" ca="1" si="318"/>
        <v>1.0004373900000001</v>
      </c>
      <c r="F1061" s="155">
        <f ca="1">(TRUNC(PRODUCT($E$12:$E1060),16))</f>
        <v>1.14093969560058</v>
      </c>
      <c r="G1061" s="155">
        <f t="shared" ca="1" si="319"/>
        <v>1.1003168250839499</v>
      </c>
      <c r="H1061" s="155">
        <f t="shared" ca="1" si="320"/>
        <v>1.03691925</v>
      </c>
      <c r="I1061" s="154">
        <f t="shared" si="310"/>
        <v>1.7999999999999999E-2</v>
      </c>
      <c r="J1061" s="156">
        <f t="shared" si="311"/>
        <v>44543</v>
      </c>
      <c r="K1061" s="157">
        <f t="shared" si="312"/>
        <v>93</v>
      </c>
      <c r="L1061" s="158">
        <f t="shared" si="313"/>
        <v>93</v>
      </c>
      <c r="M1061" s="159">
        <f t="shared" si="303"/>
        <v>1.0066055</v>
      </c>
      <c r="N1061" s="159">
        <f t="shared" ca="1" si="304"/>
        <v>1.04376862</v>
      </c>
      <c r="O1061" s="158">
        <f t="shared" si="314"/>
        <v>0</v>
      </c>
      <c r="P1061" s="155">
        <f t="shared" ca="1" si="305"/>
        <v>34260.324991200003</v>
      </c>
      <c r="Q1061" s="160">
        <f t="shared" si="306"/>
        <v>0</v>
      </c>
      <c r="R1061" s="155">
        <f t="shared" si="307"/>
        <v>0</v>
      </c>
      <c r="S1061" s="161" t="str">
        <f t="shared" si="315"/>
        <v>A+J=</v>
      </c>
      <c r="T1061" s="156">
        <f t="shared" si="316"/>
        <v>44725</v>
      </c>
      <c r="U1061" s="3"/>
      <c r="V1061" s="3"/>
      <c r="W1061" s="3"/>
      <c r="X1061" s="47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ht="12.75" x14ac:dyDescent="0.2">
      <c r="A1062" s="151">
        <f t="shared" si="308"/>
        <v>44679</v>
      </c>
      <c r="B1062" s="152">
        <f t="shared" ca="1" si="317"/>
        <v>817435.54942632001</v>
      </c>
      <c r="C1062" s="153">
        <f t="shared" si="309"/>
        <v>782760</v>
      </c>
      <c r="D1062" s="154">
        <f ca="1">IF(A1062&lt;$B$1,VLOOKUP(A1062,[1]DI!$A$4:$B$15000,2,FALSE),0)</f>
        <v>0.11649999999999999</v>
      </c>
      <c r="E1062" s="155">
        <f t="shared" ca="1" si="318"/>
        <v>1.0004373900000001</v>
      </c>
      <c r="F1062" s="155">
        <f ca="1">(TRUNC(PRODUCT($E$12:$E1061),16))</f>
        <v>1.1414387312140299</v>
      </c>
      <c r="G1062" s="155">
        <f t="shared" ca="1" si="319"/>
        <v>1.1003168250839499</v>
      </c>
      <c r="H1062" s="155">
        <f t="shared" ca="1" si="320"/>
        <v>1.03737279</v>
      </c>
      <c r="I1062" s="154">
        <f t="shared" si="310"/>
        <v>1.7999999999999999E-2</v>
      </c>
      <c r="J1062" s="156">
        <f t="shared" si="311"/>
        <v>44543</v>
      </c>
      <c r="K1062" s="157">
        <f t="shared" si="312"/>
        <v>94</v>
      </c>
      <c r="L1062" s="158">
        <f t="shared" si="313"/>
        <v>94</v>
      </c>
      <c r="M1062" s="159">
        <f t="shared" si="303"/>
        <v>1.006676763</v>
      </c>
      <c r="N1062" s="159">
        <f t="shared" ca="1" si="304"/>
        <v>1.044299082</v>
      </c>
      <c r="O1062" s="158">
        <f t="shared" si="314"/>
        <v>0</v>
      </c>
      <c r="P1062" s="155">
        <f t="shared" ca="1" si="305"/>
        <v>34675.549426320002</v>
      </c>
      <c r="Q1062" s="160">
        <f t="shared" si="306"/>
        <v>0</v>
      </c>
      <c r="R1062" s="155">
        <f t="shared" si="307"/>
        <v>0</v>
      </c>
      <c r="S1062" s="161" t="str">
        <f t="shared" si="315"/>
        <v>A+J=</v>
      </c>
      <c r="T1062" s="156">
        <f t="shared" si="316"/>
        <v>44725</v>
      </c>
      <c r="U1062" s="3"/>
      <c r="V1062" s="3"/>
      <c r="W1062" s="3"/>
      <c r="X1062" s="47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ht="12.75" x14ac:dyDescent="0.2">
      <c r="A1063" s="151">
        <f t="shared" si="308"/>
        <v>44680</v>
      </c>
      <c r="B1063" s="152">
        <f t="shared" ca="1" si="317"/>
        <v>817850.97972732002</v>
      </c>
      <c r="C1063" s="153">
        <f t="shared" si="309"/>
        <v>782760</v>
      </c>
      <c r="D1063" s="154">
        <f ca="1">IF(A1063&lt;$B$1,VLOOKUP(A1063,[1]DI!$A$4:$B$15000,2,FALSE),0)</f>
        <v>0.11649999999999999</v>
      </c>
      <c r="E1063" s="155">
        <f t="shared" ca="1" si="318"/>
        <v>1.0004373900000001</v>
      </c>
      <c r="F1063" s="155">
        <f ca="1">(TRUNC(PRODUCT($E$12:$E1062),16))</f>
        <v>1.1419379851006799</v>
      </c>
      <c r="G1063" s="155">
        <f t="shared" ca="1" si="319"/>
        <v>1.1003168250839499</v>
      </c>
      <c r="H1063" s="155">
        <f t="shared" ca="1" si="320"/>
        <v>1.0378265200000001</v>
      </c>
      <c r="I1063" s="154">
        <f t="shared" si="310"/>
        <v>1.7999999999999999E-2</v>
      </c>
      <c r="J1063" s="156">
        <f t="shared" si="311"/>
        <v>44543</v>
      </c>
      <c r="K1063" s="157">
        <f t="shared" si="312"/>
        <v>95</v>
      </c>
      <c r="L1063" s="158">
        <f t="shared" si="313"/>
        <v>95</v>
      </c>
      <c r="M1063" s="159">
        <f t="shared" si="303"/>
        <v>1.006748032</v>
      </c>
      <c r="N1063" s="159">
        <f t="shared" ca="1" si="304"/>
        <v>1.0448298069999999</v>
      </c>
      <c r="O1063" s="158">
        <f t="shared" si="314"/>
        <v>0</v>
      </c>
      <c r="P1063" s="155">
        <f t="shared" ca="1" si="305"/>
        <v>35090.979727320002</v>
      </c>
      <c r="Q1063" s="160">
        <f t="shared" si="306"/>
        <v>0</v>
      </c>
      <c r="R1063" s="155">
        <f t="shared" si="307"/>
        <v>0</v>
      </c>
      <c r="S1063" s="161" t="str">
        <f t="shared" si="315"/>
        <v>A+J=</v>
      </c>
      <c r="T1063" s="156">
        <f t="shared" si="316"/>
        <v>44725</v>
      </c>
      <c r="U1063" s="3"/>
      <c r="V1063" s="3"/>
      <c r="W1063" s="3"/>
      <c r="X1063" s="47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ht="12.75" x14ac:dyDescent="0.2">
      <c r="A1064" s="151">
        <f t="shared" si="308"/>
        <v>44681</v>
      </c>
      <c r="B1064" s="152">
        <f t="shared" ca="1" si="317"/>
        <v>818266.62920110999</v>
      </c>
      <c r="C1064" s="153">
        <f t="shared" si="309"/>
        <v>782760</v>
      </c>
      <c r="D1064" s="154">
        <f ca="1">IF(A1064&lt;$B$1,VLOOKUP(A1064,[1]DI!$A$4:$B$15000,2,FALSE),0)</f>
        <v>0</v>
      </c>
      <c r="E1064" s="155">
        <f t="shared" ca="1" si="318"/>
        <v>1</v>
      </c>
      <c r="F1064" s="155">
        <f ca="1">(TRUNC(PRODUCT($E$12:$E1063),16))</f>
        <v>1.1424374573559799</v>
      </c>
      <c r="G1064" s="155">
        <f t="shared" ca="1" si="319"/>
        <v>1.1003168250839499</v>
      </c>
      <c r="H1064" s="155">
        <f t="shared" ca="1" si="320"/>
        <v>1.03828046</v>
      </c>
      <c r="I1064" s="154">
        <f t="shared" si="310"/>
        <v>1.7999999999999999E-2</v>
      </c>
      <c r="J1064" s="156">
        <f t="shared" si="311"/>
        <v>44543</v>
      </c>
      <c r="K1064" s="157">
        <f t="shared" si="312"/>
        <v>95</v>
      </c>
      <c r="L1064" s="158">
        <f t="shared" si="313"/>
        <v>96</v>
      </c>
      <c r="M1064" s="159">
        <f t="shared" si="303"/>
        <v>1.0068193059999999</v>
      </c>
      <c r="N1064" s="159">
        <f t="shared" ca="1" si="304"/>
        <v>1.045360812</v>
      </c>
      <c r="O1064" s="158">
        <f t="shared" si="314"/>
        <v>0</v>
      </c>
      <c r="P1064" s="155">
        <f t="shared" ca="1" si="305"/>
        <v>35506.629201110001</v>
      </c>
      <c r="Q1064" s="160">
        <f t="shared" si="306"/>
        <v>0</v>
      </c>
      <c r="R1064" s="155">
        <f t="shared" si="307"/>
        <v>0</v>
      </c>
      <c r="S1064" s="161" t="str">
        <f t="shared" si="315"/>
        <v>A+J=</v>
      </c>
      <c r="T1064" s="156">
        <f t="shared" si="316"/>
        <v>44725</v>
      </c>
      <c r="U1064" s="3"/>
      <c r="V1064" s="3"/>
      <c r="W1064" s="3"/>
      <c r="X1064" s="47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ht="12.75" x14ac:dyDescent="0.2">
      <c r="A1065" s="151">
        <f t="shared" si="308"/>
        <v>44682</v>
      </c>
      <c r="B1065" s="152">
        <f t="shared" ca="1" si="317"/>
        <v>818266.62920110999</v>
      </c>
      <c r="C1065" s="153">
        <f t="shared" si="309"/>
        <v>782760</v>
      </c>
      <c r="D1065" s="154">
        <f ca="1">IF(A1065&lt;$B$1,VLOOKUP(A1065,[1]DI!$A$4:$B$15000,2,FALSE),0)</f>
        <v>0</v>
      </c>
      <c r="E1065" s="155">
        <f t="shared" ca="1" si="318"/>
        <v>1</v>
      </c>
      <c r="F1065" s="155">
        <f ca="1">(TRUNC(PRODUCT($E$12:$E1064),16))</f>
        <v>1.1424374573559799</v>
      </c>
      <c r="G1065" s="155">
        <f t="shared" ca="1" si="319"/>
        <v>1.1003168250839499</v>
      </c>
      <c r="H1065" s="155">
        <f t="shared" ca="1" si="320"/>
        <v>1.03828046</v>
      </c>
      <c r="I1065" s="154">
        <f t="shared" si="310"/>
        <v>1.7999999999999999E-2</v>
      </c>
      <c r="J1065" s="156">
        <f t="shared" si="311"/>
        <v>44543</v>
      </c>
      <c r="K1065" s="157">
        <f t="shared" si="312"/>
        <v>95</v>
      </c>
      <c r="L1065" s="158">
        <f t="shared" si="313"/>
        <v>96</v>
      </c>
      <c r="M1065" s="159">
        <f t="shared" si="303"/>
        <v>1.0068193059999999</v>
      </c>
      <c r="N1065" s="159">
        <f t="shared" ca="1" si="304"/>
        <v>1.045360812</v>
      </c>
      <c r="O1065" s="158">
        <f t="shared" si="314"/>
        <v>0</v>
      </c>
      <c r="P1065" s="155">
        <f t="shared" ca="1" si="305"/>
        <v>35506.629201110001</v>
      </c>
      <c r="Q1065" s="160">
        <f t="shared" si="306"/>
        <v>0</v>
      </c>
      <c r="R1065" s="155">
        <f t="shared" si="307"/>
        <v>0</v>
      </c>
      <c r="S1065" s="161" t="str">
        <f t="shared" si="315"/>
        <v>A+J=</v>
      </c>
      <c r="T1065" s="156">
        <f t="shared" si="316"/>
        <v>44725</v>
      </c>
      <c r="U1065" s="3"/>
      <c r="V1065" s="3"/>
      <c r="W1065" s="3"/>
      <c r="X1065" s="47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ht="12.75" x14ac:dyDescent="0.2">
      <c r="A1066" s="151">
        <f t="shared" si="308"/>
        <v>44683</v>
      </c>
      <c r="B1066" s="152">
        <f t="shared" ca="1" si="317"/>
        <v>818266.62920110999</v>
      </c>
      <c r="C1066" s="153">
        <f t="shared" si="309"/>
        <v>782760</v>
      </c>
      <c r="D1066" s="154">
        <f ca="1">IF(A1066&lt;$B$1,VLOOKUP(A1066,[1]DI!$A$4:$B$15000,2,FALSE),0)</f>
        <v>0.11649999999999999</v>
      </c>
      <c r="E1066" s="155">
        <f t="shared" ca="1" si="318"/>
        <v>1.0004373900000001</v>
      </c>
      <c r="F1066" s="155">
        <f ca="1">(TRUNC(PRODUCT($E$12:$E1065),16))</f>
        <v>1.1424374573559799</v>
      </c>
      <c r="G1066" s="155">
        <f t="shared" ca="1" si="319"/>
        <v>1.1003168250839499</v>
      </c>
      <c r="H1066" s="155">
        <f t="shared" ca="1" si="320"/>
        <v>1.03828046</v>
      </c>
      <c r="I1066" s="154">
        <f t="shared" si="310"/>
        <v>1.7999999999999999E-2</v>
      </c>
      <c r="J1066" s="156">
        <f t="shared" si="311"/>
        <v>44543</v>
      </c>
      <c r="K1066" s="157">
        <f t="shared" si="312"/>
        <v>96</v>
      </c>
      <c r="L1066" s="158">
        <f t="shared" si="313"/>
        <v>96</v>
      </c>
      <c r="M1066" s="159">
        <f t="shared" si="303"/>
        <v>1.0068193059999999</v>
      </c>
      <c r="N1066" s="159">
        <f t="shared" ca="1" si="304"/>
        <v>1.045360812</v>
      </c>
      <c r="O1066" s="158">
        <f t="shared" si="314"/>
        <v>0</v>
      </c>
      <c r="P1066" s="155">
        <f t="shared" ca="1" si="305"/>
        <v>35506.629201110001</v>
      </c>
      <c r="Q1066" s="160">
        <f t="shared" si="306"/>
        <v>0</v>
      </c>
      <c r="R1066" s="155">
        <f t="shared" si="307"/>
        <v>0</v>
      </c>
      <c r="S1066" s="161" t="str">
        <f t="shared" si="315"/>
        <v>A+J=</v>
      </c>
      <c r="T1066" s="156">
        <f t="shared" si="316"/>
        <v>44725</v>
      </c>
      <c r="U1066" s="3"/>
      <c r="V1066" s="3"/>
      <c r="W1066" s="3"/>
      <c r="X1066" s="47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ht="12.75" x14ac:dyDescent="0.2">
      <c r="A1067" s="151">
        <f t="shared" si="308"/>
        <v>44684</v>
      </c>
      <c r="B1067" s="152">
        <f t="shared" ca="1" si="317"/>
        <v>818682.48297528003</v>
      </c>
      <c r="C1067" s="153">
        <f t="shared" si="309"/>
        <v>782760</v>
      </c>
      <c r="D1067" s="154">
        <f ca="1">IF(A1067&lt;$B$1,VLOOKUP(A1067,[1]DI!$A$4:$B$15000,2,FALSE),0)</f>
        <v>0.11649999999999999</v>
      </c>
      <c r="E1067" s="155">
        <f t="shared" ca="1" si="318"/>
        <v>1.0004373900000001</v>
      </c>
      <c r="F1067" s="155">
        <f ca="1">(TRUNC(PRODUCT($E$12:$E1066),16))</f>
        <v>1.14293714807546</v>
      </c>
      <c r="G1067" s="155">
        <f t="shared" ca="1" si="319"/>
        <v>1.1003168250839499</v>
      </c>
      <c r="H1067" s="155">
        <f t="shared" ca="1" si="320"/>
        <v>1.03873459</v>
      </c>
      <c r="I1067" s="154">
        <f t="shared" si="310"/>
        <v>1.7999999999999999E-2</v>
      </c>
      <c r="J1067" s="156">
        <f t="shared" si="311"/>
        <v>44543</v>
      </c>
      <c r="K1067" s="157">
        <f t="shared" si="312"/>
        <v>97</v>
      </c>
      <c r="L1067" s="158">
        <f t="shared" si="313"/>
        <v>97</v>
      </c>
      <c r="M1067" s="159">
        <f t="shared" si="303"/>
        <v>1.006890584</v>
      </c>
      <c r="N1067" s="159">
        <f t="shared" ca="1" si="304"/>
        <v>1.0458920780000001</v>
      </c>
      <c r="O1067" s="158">
        <f t="shared" si="314"/>
        <v>0</v>
      </c>
      <c r="P1067" s="155">
        <f t="shared" ca="1" si="305"/>
        <v>35922.48297528</v>
      </c>
      <c r="Q1067" s="160">
        <f t="shared" si="306"/>
        <v>0</v>
      </c>
      <c r="R1067" s="155">
        <f t="shared" si="307"/>
        <v>0</v>
      </c>
      <c r="S1067" s="161" t="str">
        <f t="shared" si="315"/>
        <v>A+J=</v>
      </c>
      <c r="T1067" s="156">
        <f t="shared" si="316"/>
        <v>44725</v>
      </c>
      <c r="U1067" s="3"/>
      <c r="V1067" s="3"/>
      <c r="W1067" s="3"/>
      <c r="X1067" s="47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ht="12.75" x14ac:dyDescent="0.2">
      <c r="A1068" s="151">
        <f t="shared" si="308"/>
        <v>44685</v>
      </c>
      <c r="B1068" s="152">
        <f t="shared" ca="1" si="317"/>
        <v>819098.54966015997</v>
      </c>
      <c r="C1068" s="153">
        <f t="shared" si="309"/>
        <v>782760</v>
      </c>
      <c r="D1068" s="154">
        <f ca="1">IF(A1068&lt;$B$1,VLOOKUP(A1068,[1]DI!$A$4:$B$15000,2,FALSE),0)</f>
        <v>0.11649999999999999</v>
      </c>
      <c r="E1068" s="155">
        <f t="shared" ca="1" si="318"/>
        <v>1.0004373900000001</v>
      </c>
      <c r="F1068" s="155">
        <f ca="1">(TRUNC(PRODUCT($E$12:$E1067),16))</f>
        <v>1.14343705735465</v>
      </c>
      <c r="G1068" s="155">
        <f t="shared" ca="1" si="319"/>
        <v>1.1003168250839499</v>
      </c>
      <c r="H1068" s="155">
        <f t="shared" ca="1" si="320"/>
        <v>1.03918892</v>
      </c>
      <c r="I1068" s="154">
        <f t="shared" si="310"/>
        <v>1.7999999999999999E-2</v>
      </c>
      <c r="J1068" s="156">
        <f t="shared" si="311"/>
        <v>44543</v>
      </c>
      <c r="K1068" s="157">
        <f t="shared" si="312"/>
        <v>98</v>
      </c>
      <c r="L1068" s="158">
        <f t="shared" si="313"/>
        <v>98</v>
      </c>
      <c r="M1068" s="159">
        <f t="shared" si="303"/>
        <v>1.0069618680000001</v>
      </c>
      <c r="N1068" s="159">
        <f t="shared" ca="1" si="304"/>
        <v>1.046423616</v>
      </c>
      <c r="O1068" s="158">
        <f t="shared" si="314"/>
        <v>0</v>
      </c>
      <c r="P1068" s="155">
        <f t="shared" ca="1" si="305"/>
        <v>36338.549660160003</v>
      </c>
      <c r="Q1068" s="160">
        <f t="shared" si="306"/>
        <v>0</v>
      </c>
      <c r="R1068" s="155">
        <f t="shared" si="307"/>
        <v>0</v>
      </c>
      <c r="S1068" s="161" t="str">
        <f t="shared" si="315"/>
        <v>A+J=</v>
      </c>
      <c r="T1068" s="156">
        <f t="shared" si="316"/>
        <v>44725</v>
      </c>
      <c r="U1068" s="3"/>
      <c r="V1068" s="3"/>
      <c r="W1068" s="3"/>
      <c r="X1068" s="47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ht="12.75" x14ac:dyDescent="0.2">
      <c r="A1069" s="151">
        <f t="shared" si="308"/>
        <v>44686</v>
      </c>
      <c r="B1069" s="152">
        <f t="shared" ca="1" si="317"/>
        <v>819514.82925575995</v>
      </c>
      <c r="C1069" s="153">
        <f t="shared" si="309"/>
        <v>782760</v>
      </c>
      <c r="D1069" s="154">
        <f ca="1">IF(A1069&lt;$B$1,VLOOKUP(A1069,[1]DI!$A$4:$B$15000,2,FALSE),0)</f>
        <v>0.1265</v>
      </c>
      <c r="E1069" s="155">
        <f t="shared" ca="1" si="318"/>
        <v>1.0004727899999999</v>
      </c>
      <c r="F1069" s="155">
        <f ca="1">(TRUNC(PRODUCT($E$12:$E1068),16))</f>
        <v>1.14393718528917</v>
      </c>
      <c r="G1069" s="155">
        <f t="shared" ca="1" si="319"/>
        <v>1.1003168250839499</v>
      </c>
      <c r="H1069" s="155">
        <f t="shared" ca="1" si="320"/>
        <v>1.03964345</v>
      </c>
      <c r="I1069" s="154">
        <f t="shared" si="310"/>
        <v>1.7999999999999999E-2</v>
      </c>
      <c r="J1069" s="156">
        <f t="shared" si="311"/>
        <v>44543</v>
      </c>
      <c r="K1069" s="157">
        <f t="shared" si="312"/>
        <v>99</v>
      </c>
      <c r="L1069" s="158">
        <f t="shared" si="313"/>
        <v>99</v>
      </c>
      <c r="M1069" s="159">
        <f t="shared" si="303"/>
        <v>1.007033157</v>
      </c>
      <c r="N1069" s="159">
        <f t="shared" ca="1" si="304"/>
        <v>1.046955426</v>
      </c>
      <c r="O1069" s="158">
        <f t="shared" si="314"/>
        <v>0</v>
      </c>
      <c r="P1069" s="155">
        <f t="shared" ca="1" si="305"/>
        <v>36754.82925576</v>
      </c>
      <c r="Q1069" s="160">
        <f t="shared" si="306"/>
        <v>0</v>
      </c>
      <c r="R1069" s="155">
        <f t="shared" si="307"/>
        <v>0</v>
      </c>
      <c r="S1069" s="161" t="str">
        <f t="shared" si="315"/>
        <v>A+J=</v>
      </c>
      <c r="T1069" s="156">
        <f t="shared" si="316"/>
        <v>44725</v>
      </c>
      <c r="U1069" s="3"/>
      <c r="V1069" s="3"/>
      <c r="W1069" s="3"/>
      <c r="X1069" s="47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ht="12.75" x14ac:dyDescent="0.2">
      <c r="A1070" s="151">
        <f t="shared" si="308"/>
        <v>44687</v>
      </c>
      <c r="B1070" s="152">
        <f t="shared" ca="1" si="317"/>
        <v>819960.33789251</v>
      </c>
      <c r="C1070" s="153">
        <f t="shared" si="309"/>
        <v>782760</v>
      </c>
      <c r="D1070" s="154">
        <f ca="1">IF(A1070&lt;$B$1,VLOOKUP(A1070,[1]DI!$A$4:$B$15000,2,FALSE),0)</f>
        <v>0.1265</v>
      </c>
      <c r="E1070" s="155">
        <f t="shared" ca="1" si="318"/>
        <v>1.0004727899999999</v>
      </c>
      <c r="F1070" s="155">
        <f ca="1">(TRUNC(PRODUCT($E$12:$E1069),16))</f>
        <v>1.144478027351</v>
      </c>
      <c r="G1070" s="155">
        <f t="shared" ca="1" si="319"/>
        <v>1.1003168250839499</v>
      </c>
      <c r="H1070" s="155">
        <f t="shared" ca="1" si="320"/>
        <v>1.0401349900000001</v>
      </c>
      <c r="I1070" s="154">
        <f t="shared" si="310"/>
        <v>1.7999999999999999E-2</v>
      </c>
      <c r="J1070" s="156">
        <f t="shared" si="311"/>
        <v>44543</v>
      </c>
      <c r="K1070" s="157">
        <f t="shared" si="312"/>
        <v>100</v>
      </c>
      <c r="L1070" s="158">
        <f t="shared" si="313"/>
        <v>100</v>
      </c>
      <c r="M1070" s="159">
        <f t="shared" si="303"/>
        <v>1.0071044499999999</v>
      </c>
      <c r="N1070" s="159">
        <f t="shared" ca="1" si="304"/>
        <v>1.0475245769999999</v>
      </c>
      <c r="O1070" s="158">
        <f t="shared" si="314"/>
        <v>0</v>
      </c>
      <c r="P1070" s="155">
        <f t="shared" ca="1" si="305"/>
        <v>37200.337892509997</v>
      </c>
      <c r="Q1070" s="160">
        <f t="shared" si="306"/>
        <v>0</v>
      </c>
      <c r="R1070" s="155">
        <f t="shared" si="307"/>
        <v>0</v>
      </c>
      <c r="S1070" s="161" t="str">
        <f t="shared" si="315"/>
        <v>A+J=</v>
      </c>
      <c r="T1070" s="156">
        <f t="shared" si="316"/>
        <v>44725</v>
      </c>
      <c r="U1070" s="3"/>
      <c r="V1070" s="3"/>
      <c r="W1070" s="3"/>
      <c r="X1070" s="47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ht="12.75" x14ac:dyDescent="0.2">
      <c r="A1071" s="151">
        <f t="shared" si="308"/>
        <v>44688</v>
      </c>
      <c r="B1071" s="152">
        <f t="shared" ca="1" si="317"/>
        <v>820406.07979175996</v>
      </c>
      <c r="C1071" s="153">
        <f t="shared" si="309"/>
        <v>782760</v>
      </c>
      <c r="D1071" s="154">
        <f ca="1">IF(A1071&lt;$B$1,VLOOKUP(A1071,[1]DI!$A$4:$B$15000,2,FALSE),0)</f>
        <v>0</v>
      </c>
      <c r="E1071" s="155">
        <f t="shared" ca="1" si="318"/>
        <v>1</v>
      </c>
      <c r="F1071" s="155">
        <f ca="1">(TRUNC(PRODUCT($E$12:$E1070),16))</f>
        <v>1.1450191251175501</v>
      </c>
      <c r="G1071" s="155">
        <f t="shared" ca="1" si="319"/>
        <v>1.1003168250839499</v>
      </c>
      <c r="H1071" s="155">
        <f t="shared" ca="1" si="320"/>
        <v>1.0406267499999999</v>
      </c>
      <c r="I1071" s="154">
        <f t="shared" si="310"/>
        <v>1.7999999999999999E-2</v>
      </c>
      <c r="J1071" s="156">
        <f t="shared" si="311"/>
        <v>44543</v>
      </c>
      <c r="K1071" s="157">
        <f t="shared" si="312"/>
        <v>100</v>
      </c>
      <c r="L1071" s="158">
        <f t="shared" si="313"/>
        <v>101</v>
      </c>
      <c r="M1071" s="159">
        <f t="shared" si="303"/>
        <v>1.007175749</v>
      </c>
      <c r="N1071" s="159">
        <f t="shared" ca="1" si="304"/>
        <v>1.048094026</v>
      </c>
      <c r="O1071" s="158">
        <f t="shared" si="314"/>
        <v>0</v>
      </c>
      <c r="P1071" s="155">
        <f t="shared" ca="1" si="305"/>
        <v>37646.079791759999</v>
      </c>
      <c r="Q1071" s="160">
        <f t="shared" si="306"/>
        <v>0</v>
      </c>
      <c r="R1071" s="155">
        <f t="shared" si="307"/>
        <v>0</v>
      </c>
      <c r="S1071" s="161" t="str">
        <f t="shared" si="315"/>
        <v>A+J=</v>
      </c>
      <c r="T1071" s="156">
        <f t="shared" si="316"/>
        <v>44725</v>
      </c>
      <c r="U1071" s="3"/>
      <c r="V1071" s="3"/>
      <c r="W1071" s="3"/>
      <c r="X1071" s="47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ht="12.75" x14ac:dyDescent="0.2">
      <c r="A1072" s="151">
        <f t="shared" si="308"/>
        <v>44689</v>
      </c>
      <c r="B1072" s="152">
        <f t="shared" ca="1" si="317"/>
        <v>820406.07979175996</v>
      </c>
      <c r="C1072" s="153">
        <f t="shared" si="309"/>
        <v>782760</v>
      </c>
      <c r="D1072" s="154">
        <f ca="1">IF(A1072&lt;$B$1,VLOOKUP(A1072,[1]DI!$A$4:$B$15000,2,FALSE),0)</f>
        <v>0</v>
      </c>
      <c r="E1072" s="155">
        <f t="shared" ca="1" si="318"/>
        <v>1</v>
      </c>
      <c r="F1072" s="155">
        <f ca="1">(TRUNC(PRODUCT($E$12:$E1071),16))</f>
        <v>1.1450191251175501</v>
      </c>
      <c r="G1072" s="155">
        <f t="shared" ca="1" si="319"/>
        <v>1.1003168250839499</v>
      </c>
      <c r="H1072" s="155">
        <f t="shared" ca="1" si="320"/>
        <v>1.0406267499999999</v>
      </c>
      <c r="I1072" s="154">
        <f t="shared" si="310"/>
        <v>1.7999999999999999E-2</v>
      </c>
      <c r="J1072" s="156">
        <f t="shared" si="311"/>
        <v>44543</v>
      </c>
      <c r="K1072" s="157">
        <f t="shared" si="312"/>
        <v>100</v>
      </c>
      <c r="L1072" s="158">
        <f t="shared" si="313"/>
        <v>101</v>
      </c>
      <c r="M1072" s="159">
        <f t="shared" si="303"/>
        <v>1.007175749</v>
      </c>
      <c r="N1072" s="159">
        <f t="shared" ca="1" si="304"/>
        <v>1.048094026</v>
      </c>
      <c r="O1072" s="158">
        <f t="shared" si="314"/>
        <v>0</v>
      </c>
      <c r="P1072" s="155">
        <f t="shared" ca="1" si="305"/>
        <v>37646.079791759999</v>
      </c>
      <c r="Q1072" s="160">
        <f t="shared" si="306"/>
        <v>0</v>
      </c>
      <c r="R1072" s="155">
        <f t="shared" si="307"/>
        <v>0</v>
      </c>
      <c r="S1072" s="161" t="str">
        <f t="shared" si="315"/>
        <v>A+J=</v>
      </c>
      <c r="T1072" s="156">
        <f t="shared" si="316"/>
        <v>44725</v>
      </c>
      <c r="U1072" s="3"/>
      <c r="V1072" s="3"/>
      <c r="W1072" s="3"/>
      <c r="X1072" s="47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ht="12.75" x14ac:dyDescent="0.2">
      <c r="A1073" s="151">
        <f t="shared" si="308"/>
        <v>44690</v>
      </c>
      <c r="B1073" s="152">
        <f t="shared" ca="1" si="317"/>
        <v>820406.07979175996</v>
      </c>
      <c r="C1073" s="153">
        <f t="shared" si="309"/>
        <v>782760</v>
      </c>
      <c r="D1073" s="154">
        <f ca="1">IF(A1073&lt;$B$1,VLOOKUP(A1073,[1]DI!$A$4:$B$15000,2,FALSE),0)</f>
        <v>0.1265</v>
      </c>
      <c r="E1073" s="155">
        <f t="shared" ca="1" si="318"/>
        <v>1.0004727899999999</v>
      </c>
      <c r="F1073" s="155">
        <f ca="1">(TRUNC(PRODUCT($E$12:$E1072),16))</f>
        <v>1.1450191251175501</v>
      </c>
      <c r="G1073" s="155">
        <f t="shared" ca="1" si="319"/>
        <v>1.1003168250839499</v>
      </c>
      <c r="H1073" s="155">
        <f t="shared" ca="1" si="320"/>
        <v>1.0406267499999999</v>
      </c>
      <c r="I1073" s="154">
        <f t="shared" si="310"/>
        <v>1.7999999999999999E-2</v>
      </c>
      <c r="J1073" s="156">
        <f t="shared" si="311"/>
        <v>44543</v>
      </c>
      <c r="K1073" s="157">
        <f t="shared" si="312"/>
        <v>101</v>
      </c>
      <c r="L1073" s="158">
        <f t="shared" si="313"/>
        <v>101</v>
      </c>
      <c r="M1073" s="159">
        <f t="shared" si="303"/>
        <v>1.007175749</v>
      </c>
      <c r="N1073" s="159">
        <f t="shared" ca="1" si="304"/>
        <v>1.048094026</v>
      </c>
      <c r="O1073" s="158">
        <f t="shared" si="314"/>
        <v>0</v>
      </c>
      <c r="P1073" s="155">
        <f t="shared" ca="1" si="305"/>
        <v>37646.079791759999</v>
      </c>
      <c r="Q1073" s="160">
        <f t="shared" si="306"/>
        <v>0</v>
      </c>
      <c r="R1073" s="155">
        <f t="shared" si="307"/>
        <v>0</v>
      </c>
      <c r="S1073" s="161" t="str">
        <f t="shared" si="315"/>
        <v>A+J=</v>
      </c>
      <c r="T1073" s="156">
        <f t="shared" si="316"/>
        <v>44725</v>
      </c>
      <c r="U1073" s="3"/>
      <c r="V1073" s="3"/>
      <c r="W1073" s="3"/>
      <c r="X1073" s="47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ht="12.75" x14ac:dyDescent="0.2">
      <c r="A1074" s="151">
        <f t="shared" si="308"/>
        <v>44691</v>
      </c>
      <c r="B1074" s="152">
        <f t="shared" ca="1" si="317"/>
        <v>820852.07060868002</v>
      </c>
      <c r="C1074" s="153">
        <f t="shared" si="309"/>
        <v>782760</v>
      </c>
      <c r="D1074" s="154">
        <f ca="1">IF(A1074&lt;$B$1,VLOOKUP(A1074,[1]DI!$A$4:$B$15000,2,FALSE),0)</f>
        <v>0.1265</v>
      </c>
      <c r="E1074" s="155">
        <f t="shared" ca="1" si="318"/>
        <v>1.0004727899999999</v>
      </c>
      <c r="F1074" s="155">
        <f ca="1">(TRUNC(PRODUCT($E$12:$E1073),16))</f>
        <v>1.14556047870972</v>
      </c>
      <c r="G1074" s="155">
        <f t="shared" ca="1" si="319"/>
        <v>1.1003168250839499</v>
      </c>
      <c r="H1074" s="155">
        <f t="shared" ca="1" si="320"/>
        <v>1.0411187500000001</v>
      </c>
      <c r="I1074" s="154">
        <f t="shared" si="310"/>
        <v>1.7999999999999999E-2</v>
      </c>
      <c r="J1074" s="156">
        <f t="shared" si="311"/>
        <v>44543</v>
      </c>
      <c r="K1074" s="157">
        <f t="shared" si="312"/>
        <v>102</v>
      </c>
      <c r="L1074" s="158">
        <f t="shared" si="313"/>
        <v>102</v>
      </c>
      <c r="M1074" s="159">
        <f t="shared" si="303"/>
        <v>1.0072470529999999</v>
      </c>
      <c r="N1074" s="159">
        <f t="shared" ca="1" si="304"/>
        <v>1.048663793</v>
      </c>
      <c r="O1074" s="158">
        <f t="shared" si="314"/>
        <v>0</v>
      </c>
      <c r="P1074" s="155">
        <f t="shared" ca="1" si="305"/>
        <v>38092.070608679998</v>
      </c>
      <c r="Q1074" s="160">
        <f t="shared" si="306"/>
        <v>0</v>
      </c>
      <c r="R1074" s="155">
        <f t="shared" si="307"/>
        <v>0</v>
      </c>
      <c r="S1074" s="161" t="str">
        <f t="shared" si="315"/>
        <v>A+J=</v>
      </c>
      <c r="T1074" s="156">
        <f t="shared" si="316"/>
        <v>44725</v>
      </c>
      <c r="U1074" s="3"/>
      <c r="V1074" s="3"/>
      <c r="W1074" s="3"/>
      <c r="X1074" s="47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ht="12.75" x14ac:dyDescent="0.2">
      <c r="A1075" s="151">
        <f t="shared" si="308"/>
        <v>44692</v>
      </c>
      <c r="B1075" s="152">
        <f t="shared" ca="1" si="317"/>
        <v>821298.30095016002</v>
      </c>
      <c r="C1075" s="153">
        <f t="shared" si="309"/>
        <v>782760</v>
      </c>
      <c r="D1075" s="154">
        <f ca="1">IF(A1075&lt;$B$1,VLOOKUP(A1075,[1]DI!$A$4:$B$15000,2,FALSE),0)</f>
        <v>0.1265</v>
      </c>
      <c r="E1075" s="155">
        <f t="shared" ca="1" si="318"/>
        <v>1.0004727899999999</v>
      </c>
      <c r="F1075" s="155">
        <f ca="1">(TRUNC(PRODUCT($E$12:$E1074),16))</f>
        <v>1.1461020882484501</v>
      </c>
      <c r="G1075" s="155">
        <f t="shared" ca="1" si="319"/>
        <v>1.1003168250839499</v>
      </c>
      <c r="H1075" s="155">
        <f t="shared" ca="1" si="320"/>
        <v>1.04161098</v>
      </c>
      <c r="I1075" s="154">
        <f t="shared" si="310"/>
        <v>1.7999999999999999E-2</v>
      </c>
      <c r="J1075" s="156">
        <f t="shared" si="311"/>
        <v>44543</v>
      </c>
      <c r="K1075" s="157">
        <f t="shared" si="312"/>
        <v>103</v>
      </c>
      <c r="L1075" s="158">
        <f t="shared" si="313"/>
        <v>103</v>
      </c>
      <c r="M1075" s="159">
        <f t="shared" si="303"/>
        <v>1.0073183619999999</v>
      </c>
      <c r="N1075" s="159">
        <f t="shared" ca="1" si="304"/>
        <v>1.049233866</v>
      </c>
      <c r="O1075" s="158">
        <f t="shared" si="314"/>
        <v>0</v>
      </c>
      <c r="P1075" s="155">
        <f t="shared" ca="1" si="305"/>
        <v>38538.300950160003</v>
      </c>
      <c r="Q1075" s="160">
        <f t="shared" si="306"/>
        <v>0</v>
      </c>
      <c r="R1075" s="155">
        <f t="shared" si="307"/>
        <v>0</v>
      </c>
      <c r="S1075" s="161" t="str">
        <f t="shared" si="315"/>
        <v>A+J=</v>
      </c>
      <c r="T1075" s="156">
        <f t="shared" si="316"/>
        <v>44725</v>
      </c>
      <c r="U1075" s="3"/>
      <c r="V1075" s="3"/>
      <c r="W1075" s="3"/>
      <c r="X1075" s="47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ht="12.75" x14ac:dyDescent="0.2">
      <c r="A1076" s="151">
        <f t="shared" si="308"/>
        <v>44693</v>
      </c>
      <c r="B1076" s="152">
        <f t="shared" ca="1" si="317"/>
        <v>821744.77238172002</v>
      </c>
      <c r="C1076" s="153">
        <f t="shared" si="309"/>
        <v>782760</v>
      </c>
      <c r="D1076" s="154">
        <f ca="1">IF(A1076&lt;$B$1,VLOOKUP(A1076,[1]DI!$A$4:$B$15000,2,FALSE),0)</f>
        <v>0.1265</v>
      </c>
      <c r="E1076" s="155">
        <f t="shared" ca="1" si="318"/>
        <v>1.0004727899999999</v>
      </c>
      <c r="F1076" s="155">
        <f ca="1">(TRUNC(PRODUCT($E$12:$E1075),16))</f>
        <v>1.1466439538547499</v>
      </c>
      <c r="G1076" s="155">
        <f t="shared" ca="1" si="319"/>
        <v>1.1003168250839499</v>
      </c>
      <c r="H1076" s="155">
        <f t="shared" ca="1" si="320"/>
        <v>1.04210344</v>
      </c>
      <c r="I1076" s="154">
        <f t="shared" si="310"/>
        <v>1.7999999999999999E-2</v>
      </c>
      <c r="J1076" s="156">
        <f t="shared" si="311"/>
        <v>44543</v>
      </c>
      <c r="K1076" s="157">
        <f t="shared" si="312"/>
        <v>104</v>
      </c>
      <c r="L1076" s="158">
        <f t="shared" si="313"/>
        <v>104</v>
      </c>
      <c r="M1076" s="159">
        <f t="shared" si="303"/>
        <v>1.0073896760000001</v>
      </c>
      <c r="N1076" s="159">
        <f t="shared" ca="1" si="304"/>
        <v>1.049804247</v>
      </c>
      <c r="O1076" s="158">
        <f t="shared" si="314"/>
        <v>0</v>
      </c>
      <c r="P1076" s="155">
        <f t="shared" ca="1" si="305"/>
        <v>38984.772381720002</v>
      </c>
      <c r="Q1076" s="160">
        <f t="shared" si="306"/>
        <v>0</v>
      </c>
      <c r="R1076" s="155">
        <f t="shared" si="307"/>
        <v>0</v>
      </c>
      <c r="S1076" s="161" t="str">
        <f t="shared" si="315"/>
        <v>A+J=</v>
      </c>
      <c r="T1076" s="156">
        <f t="shared" si="316"/>
        <v>44725</v>
      </c>
      <c r="U1076" s="3"/>
      <c r="V1076" s="3"/>
      <c r="W1076" s="3"/>
      <c r="X1076" s="47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ht="12.75" x14ac:dyDescent="0.2">
      <c r="A1077" s="151">
        <f t="shared" si="308"/>
        <v>44694</v>
      </c>
      <c r="B1077" s="152">
        <f t="shared" ca="1" si="317"/>
        <v>822191.49194820004</v>
      </c>
      <c r="C1077" s="153">
        <f t="shared" si="309"/>
        <v>782760</v>
      </c>
      <c r="D1077" s="154">
        <f ca="1">IF(A1077&lt;$B$1,VLOOKUP(A1077,[1]DI!$A$4:$B$15000,2,FALSE),0)</f>
        <v>0.1265</v>
      </c>
      <c r="E1077" s="155">
        <f t="shared" ca="1" si="318"/>
        <v>1.0004727899999999</v>
      </c>
      <c r="F1077" s="155">
        <f ca="1">(TRUNC(PRODUCT($E$12:$E1076),16))</f>
        <v>1.1471860756496901</v>
      </c>
      <c r="G1077" s="155">
        <f t="shared" ca="1" si="319"/>
        <v>1.1003168250839499</v>
      </c>
      <c r="H1077" s="155">
        <f t="shared" ca="1" si="320"/>
        <v>1.0425961399999999</v>
      </c>
      <c r="I1077" s="154">
        <f t="shared" si="310"/>
        <v>1.7999999999999999E-2</v>
      </c>
      <c r="J1077" s="156">
        <f t="shared" si="311"/>
        <v>44543</v>
      </c>
      <c r="K1077" s="157">
        <f t="shared" si="312"/>
        <v>105</v>
      </c>
      <c r="L1077" s="158">
        <f t="shared" si="313"/>
        <v>105</v>
      </c>
      <c r="M1077" s="159">
        <f t="shared" si="303"/>
        <v>1.007460995</v>
      </c>
      <c r="N1077" s="159">
        <f t="shared" ca="1" si="304"/>
        <v>1.0503749449999999</v>
      </c>
      <c r="O1077" s="158">
        <f t="shared" si="314"/>
        <v>0</v>
      </c>
      <c r="P1077" s="155">
        <f t="shared" ca="1" si="305"/>
        <v>39431.491948199997</v>
      </c>
      <c r="Q1077" s="160">
        <f t="shared" si="306"/>
        <v>0</v>
      </c>
      <c r="R1077" s="155">
        <f t="shared" si="307"/>
        <v>0</v>
      </c>
      <c r="S1077" s="161" t="str">
        <f t="shared" si="315"/>
        <v>A+J=</v>
      </c>
      <c r="T1077" s="156">
        <f t="shared" si="316"/>
        <v>44725</v>
      </c>
      <c r="U1077" s="3"/>
      <c r="V1077" s="3"/>
      <c r="W1077" s="3"/>
      <c r="X1077" s="47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ht="12.75" x14ac:dyDescent="0.2">
      <c r="A1078" s="151">
        <f t="shared" si="308"/>
        <v>44695</v>
      </c>
      <c r="B1078" s="152">
        <f t="shared" ca="1" si="317"/>
        <v>822638.45182199997</v>
      </c>
      <c r="C1078" s="153">
        <f t="shared" si="309"/>
        <v>782760</v>
      </c>
      <c r="D1078" s="154">
        <f ca="1">IF(A1078&lt;$B$1,VLOOKUP(A1078,[1]DI!$A$4:$B$15000,2,FALSE),0)</f>
        <v>0</v>
      </c>
      <c r="E1078" s="155">
        <f t="shared" ca="1" si="318"/>
        <v>1</v>
      </c>
      <c r="F1078" s="155">
        <f ca="1">(TRUNC(PRODUCT($E$12:$E1077),16))</f>
        <v>1.1477284537543999</v>
      </c>
      <c r="G1078" s="155">
        <f t="shared" ca="1" si="319"/>
        <v>1.1003168250839499</v>
      </c>
      <c r="H1078" s="155">
        <f t="shared" ca="1" si="320"/>
        <v>1.04308907</v>
      </c>
      <c r="I1078" s="154">
        <f t="shared" si="310"/>
        <v>1.7999999999999999E-2</v>
      </c>
      <c r="J1078" s="156">
        <f t="shared" si="311"/>
        <v>44543</v>
      </c>
      <c r="K1078" s="157">
        <f t="shared" si="312"/>
        <v>105</v>
      </c>
      <c r="L1078" s="158">
        <f t="shared" si="313"/>
        <v>106</v>
      </c>
      <c r="M1078" s="159">
        <f t="shared" si="303"/>
        <v>1.0075323190000001</v>
      </c>
      <c r="N1078" s="159">
        <f t="shared" ca="1" si="304"/>
        <v>1.05094595</v>
      </c>
      <c r="O1078" s="158">
        <f t="shared" si="314"/>
        <v>0</v>
      </c>
      <c r="P1078" s="155">
        <f t="shared" ca="1" si="305"/>
        <v>39878.451822000003</v>
      </c>
      <c r="Q1078" s="160">
        <f t="shared" si="306"/>
        <v>0</v>
      </c>
      <c r="R1078" s="155">
        <f t="shared" si="307"/>
        <v>0</v>
      </c>
      <c r="S1078" s="161" t="str">
        <f t="shared" si="315"/>
        <v>A+J=</v>
      </c>
      <c r="T1078" s="156">
        <f t="shared" si="316"/>
        <v>44725</v>
      </c>
      <c r="U1078" s="3"/>
      <c r="V1078" s="3"/>
      <c r="W1078" s="3"/>
      <c r="X1078" s="47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ht="12.75" x14ac:dyDescent="0.2">
      <c r="A1079" s="151">
        <f t="shared" si="308"/>
        <v>44696</v>
      </c>
      <c r="B1079" s="152">
        <f t="shared" ca="1" si="317"/>
        <v>822638.45182199997</v>
      </c>
      <c r="C1079" s="153">
        <f t="shared" si="309"/>
        <v>782760</v>
      </c>
      <c r="D1079" s="154">
        <f ca="1">IF(A1079&lt;$B$1,VLOOKUP(A1079,[1]DI!$A$4:$B$15000,2,FALSE),0)</f>
        <v>0</v>
      </c>
      <c r="E1079" s="155">
        <f t="shared" ca="1" si="318"/>
        <v>1</v>
      </c>
      <c r="F1079" s="155">
        <f ca="1">(TRUNC(PRODUCT($E$12:$E1078),16))</f>
        <v>1.1477284537543999</v>
      </c>
      <c r="G1079" s="155">
        <f t="shared" ca="1" si="319"/>
        <v>1.1003168250839499</v>
      </c>
      <c r="H1079" s="155">
        <f t="shared" ca="1" si="320"/>
        <v>1.04308907</v>
      </c>
      <c r="I1079" s="154">
        <f t="shared" si="310"/>
        <v>1.7999999999999999E-2</v>
      </c>
      <c r="J1079" s="156">
        <f t="shared" si="311"/>
        <v>44543</v>
      </c>
      <c r="K1079" s="157">
        <f t="shared" si="312"/>
        <v>105</v>
      </c>
      <c r="L1079" s="158">
        <f t="shared" si="313"/>
        <v>106</v>
      </c>
      <c r="M1079" s="159">
        <f t="shared" si="303"/>
        <v>1.0075323190000001</v>
      </c>
      <c r="N1079" s="159">
        <f t="shared" ca="1" si="304"/>
        <v>1.05094595</v>
      </c>
      <c r="O1079" s="158">
        <f t="shared" si="314"/>
        <v>0</v>
      </c>
      <c r="P1079" s="155">
        <f t="shared" ca="1" si="305"/>
        <v>39878.451822000003</v>
      </c>
      <c r="Q1079" s="160">
        <f t="shared" si="306"/>
        <v>0</v>
      </c>
      <c r="R1079" s="155">
        <f t="shared" si="307"/>
        <v>0</v>
      </c>
      <c r="S1079" s="161" t="str">
        <f t="shared" si="315"/>
        <v>A+J=</v>
      </c>
      <c r="T1079" s="156">
        <f t="shared" si="316"/>
        <v>44725</v>
      </c>
      <c r="U1079" s="3"/>
      <c r="V1079" s="3"/>
      <c r="W1079" s="3"/>
      <c r="X1079" s="47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ht="12.75" x14ac:dyDescent="0.2">
      <c r="A1080" s="151">
        <f t="shared" si="308"/>
        <v>44697</v>
      </c>
      <c r="B1080" s="152">
        <f t="shared" ca="1" si="317"/>
        <v>822638.45182199997</v>
      </c>
      <c r="C1080" s="153">
        <f t="shared" si="309"/>
        <v>782760</v>
      </c>
      <c r="D1080" s="154">
        <f ca="1">IF(A1080&lt;$B$1,VLOOKUP(A1080,[1]DI!$A$4:$B$15000,2,FALSE),0)</f>
        <v>0.1265</v>
      </c>
      <c r="E1080" s="155">
        <f t="shared" ca="1" si="318"/>
        <v>1.0004727899999999</v>
      </c>
      <c r="F1080" s="155">
        <f ca="1">(TRUNC(PRODUCT($E$12:$E1079),16))</f>
        <v>1.1477284537543999</v>
      </c>
      <c r="G1080" s="155">
        <f t="shared" ca="1" si="319"/>
        <v>1.1003168250839499</v>
      </c>
      <c r="H1080" s="155">
        <f t="shared" ca="1" si="320"/>
        <v>1.04308907</v>
      </c>
      <c r="I1080" s="154">
        <f t="shared" si="310"/>
        <v>1.7999999999999999E-2</v>
      </c>
      <c r="J1080" s="156">
        <f t="shared" si="311"/>
        <v>44543</v>
      </c>
      <c r="K1080" s="157">
        <f t="shared" si="312"/>
        <v>106</v>
      </c>
      <c r="L1080" s="158">
        <f t="shared" si="313"/>
        <v>106</v>
      </c>
      <c r="M1080" s="159">
        <f t="shared" si="303"/>
        <v>1.0075323190000001</v>
      </c>
      <c r="N1080" s="159">
        <f t="shared" ca="1" si="304"/>
        <v>1.05094595</v>
      </c>
      <c r="O1080" s="158">
        <f t="shared" si="314"/>
        <v>0</v>
      </c>
      <c r="P1080" s="155">
        <f t="shared" ca="1" si="305"/>
        <v>39878.451822000003</v>
      </c>
      <c r="Q1080" s="160">
        <f t="shared" si="306"/>
        <v>0</v>
      </c>
      <c r="R1080" s="155">
        <f t="shared" si="307"/>
        <v>0</v>
      </c>
      <c r="S1080" s="161" t="str">
        <f t="shared" si="315"/>
        <v>A+J=</v>
      </c>
      <c r="T1080" s="156">
        <f t="shared" si="316"/>
        <v>44725</v>
      </c>
      <c r="U1080" s="3"/>
      <c r="V1080" s="3"/>
      <c r="W1080" s="3"/>
      <c r="X1080" s="47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ht="12.75" x14ac:dyDescent="0.2">
      <c r="A1081" s="151">
        <f t="shared" si="308"/>
        <v>44698</v>
      </c>
      <c r="B1081" s="152">
        <f t="shared" ca="1" si="317"/>
        <v>823085.65200312005</v>
      </c>
      <c r="C1081" s="153">
        <f t="shared" si="309"/>
        <v>782760</v>
      </c>
      <c r="D1081" s="154">
        <f ca="1">IF(A1081&lt;$B$1,VLOOKUP(A1081,[1]DI!$A$4:$B$15000,2,FALSE),0)</f>
        <v>0.1265</v>
      </c>
      <c r="E1081" s="155">
        <f t="shared" ca="1" si="318"/>
        <v>1.0004727899999999</v>
      </c>
      <c r="F1081" s="155">
        <f ca="1">(TRUNC(PRODUCT($E$12:$E1080),16))</f>
        <v>1.14827108829005</v>
      </c>
      <c r="G1081" s="155">
        <f t="shared" ca="1" si="319"/>
        <v>1.1003168250839499</v>
      </c>
      <c r="H1081" s="155">
        <f t="shared" ca="1" si="320"/>
        <v>1.0435822299999999</v>
      </c>
      <c r="I1081" s="154">
        <f t="shared" si="310"/>
        <v>1.7999999999999999E-2</v>
      </c>
      <c r="J1081" s="156">
        <f t="shared" si="311"/>
        <v>44543</v>
      </c>
      <c r="K1081" s="157">
        <f t="shared" si="312"/>
        <v>107</v>
      </c>
      <c r="L1081" s="158">
        <f t="shared" si="313"/>
        <v>107</v>
      </c>
      <c r="M1081" s="159">
        <f t="shared" si="303"/>
        <v>1.0076036479999999</v>
      </c>
      <c r="N1081" s="159">
        <f t="shared" ca="1" si="304"/>
        <v>1.051517262</v>
      </c>
      <c r="O1081" s="158">
        <f t="shared" si="314"/>
        <v>0</v>
      </c>
      <c r="P1081" s="155">
        <f t="shared" ca="1" si="305"/>
        <v>40325.652003119998</v>
      </c>
      <c r="Q1081" s="160">
        <f t="shared" si="306"/>
        <v>0</v>
      </c>
      <c r="R1081" s="155">
        <f t="shared" si="307"/>
        <v>0</v>
      </c>
      <c r="S1081" s="161" t="str">
        <f t="shared" si="315"/>
        <v>A+J=</v>
      </c>
      <c r="T1081" s="156">
        <f t="shared" si="316"/>
        <v>44725</v>
      </c>
      <c r="U1081" s="3"/>
      <c r="V1081" s="3"/>
      <c r="W1081" s="3"/>
      <c r="X1081" s="47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ht="12.75" x14ac:dyDescent="0.2">
      <c r="A1082" s="151">
        <f t="shared" si="308"/>
        <v>44699</v>
      </c>
      <c r="B1082" s="152">
        <f t="shared" ca="1" si="317"/>
        <v>823533.10110192001</v>
      </c>
      <c r="C1082" s="153">
        <f t="shared" si="309"/>
        <v>782760</v>
      </c>
      <c r="D1082" s="154">
        <f ca="1">IF(A1082&lt;$B$1,VLOOKUP(A1082,[1]DI!$A$4:$B$15000,2,FALSE),0)</f>
        <v>0.1265</v>
      </c>
      <c r="E1082" s="155">
        <f t="shared" ca="1" si="318"/>
        <v>1.0004727899999999</v>
      </c>
      <c r="F1082" s="155">
        <f ca="1">(TRUNC(PRODUCT($E$12:$E1081),16))</f>
        <v>1.14881397937788</v>
      </c>
      <c r="G1082" s="155">
        <f t="shared" ca="1" si="319"/>
        <v>1.1003168250839499</v>
      </c>
      <c r="H1082" s="155">
        <f t="shared" ca="1" si="320"/>
        <v>1.04407563</v>
      </c>
      <c r="I1082" s="154">
        <f t="shared" si="310"/>
        <v>1.7999999999999999E-2</v>
      </c>
      <c r="J1082" s="156">
        <f t="shared" si="311"/>
        <v>44543</v>
      </c>
      <c r="K1082" s="157">
        <f t="shared" si="312"/>
        <v>108</v>
      </c>
      <c r="L1082" s="158">
        <f t="shared" si="313"/>
        <v>108</v>
      </c>
      <c r="M1082" s="159">
        <f t="shared" si="303"/>
        <v>1.0076749819999999</v>
      </c>
      <c r="N1082" s="159">
        <f t="shared" ca="1" si="304"/>
        <v>1.052088892</v>
      </c>
      <c r="O1082" s="158">
        <f t="shared" si="314"/>
        <v>0</v>
      </c>
      <c r="P1082" s="155">
        <f t="shared" ca="1" si="305"/>
        <v>40773.101101920001</v>
      </c>
      <c r="Q1082" s="160">
        <f t="shared" si="306"/>
        <v>0</v>
      </c>
      <c r="R1082" s="155">
        <f t="shared" si="307"/>
        <v>0</v>
      </c>
      <c r="S1082" s="161" t="str">
        <f t="shared" si="315"/>
        <v>A+J=</v>
      </c>
      <c r="T1082" s="156">
        <f t="shared" si="316"/>
        <v>44725</v>
      </c>
      <c r="U1082" s="3"/>
      <c r="V1082" s="3"/>
      <c r="W1082" s="3"/>
      <c r="X1082" s="47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ht="12.75" x14ac:dyDescent="0.2">
      <c r="A1083" s="151">
        <f t="shared" si="308"/>
        <v>44700</v>
      </c>
      <c r="B1083" s="152">
        <f t="shared" ca="1" si="317"/>
        <v>823980.79050802998</v>
      </c>
      <c r="C1083" s="153">
        <f t="shared" si="309"/>
        <v>782760</v>
      </c>
      <c r="D1083" s="154">
        <f ca="1">IF(A1083&lt;$B$1,VLOOKUP(A1083,[1]DI!$A$4:$B$15000,2,FALSE),0)</f>
        <v>0.1265</v>
      </c>
      <c r="E1083" s="155">
        <f t="shared" ca="1" si="318"/>
        <v>1.0004727899999999</v>
      </c>
      <c r="F1083" s="155">
        <f ca="1">(TRUNC(PRODUCT($E$12:$E1082),16))</f>
        <v>1.14935712713919</v>
      </c>
      <c r="G1083" s="155">
        <f t="shared" ca="1" si="319"/>
        <v>1.1003168250839499</v>
      </c>
      <c r="H1083" s="155">
        <f t="shared" ca="1" si="320"/>
        <v>1.0445692600000001</v>
      </c>
      <c r="I1083" s="154">
        <f t="shared" si="310"/>
        <v>1.7999999999999999E-2</v>
      </c>
      <c r="J1083" s="156">
        <f t="shared" si="311"/>
        <v>44543</v>
      </c>
      <c r="K1083" s="157">
        <f t="shared" si="312"/>
        <v>109</v>
      </c>
      <c r="L1083" s="158">
        <f t="shared" si="313"/>
        <v>109</v>
      </c>
      <c r="M1083" s="159">
        <f t="shared" si="303"/>
        <v>1.0077463209999999</v>
      </c>
      <c r="N1083" s="159">
        <f t="shared" ca="1" si="304"/>
        <v>1.0526608289999999</v>
      </c>
      <c r="O1083" s="158">
        <f t="shared" si="314"/>
        <v>0</v>
      </c>
      <c r="P1083" s="155">
        <f t="shared" ca="1" si="305"/>
        <v>41220.790508029997</v>
      </c>
      <c r="Q1083" s="160">
        <f t="shared" si="306"/>
        <v>0</v>
      </c>
      <c r="R1083" s="155">
        <f t="shared" si="307"/>
        <v>0</v>
      </c>
      <c r="S1083" s="161" t="str">
        <f t="shared" si="315"/>
        <v>A+J=</v>
      </c>
      <c r="T1083" s="156">
        <f t="shared" si="316"/>
        <v>44725</v>
      </c>
      <c r="U1083" s="3"/>
      <c r="V1083" s="3"/>
      <c r="W1083" s="3"/>
      <c r="X1083" s="47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ht="12.75" x14ac:dyDescent="0.2">
      <c r="A1084" s="151">
        <f t="shared" si="308"/>
        <v>44701</v>
      </c>
      <c r="B1084" s="152">
        <f t="shared" ca="1" si="317"/>
        <v>824428.72022146999</v>
      </c>
      <c r="C1084" s="153">
        <f t="shared" si="309"/>
        <v>782760</v>
      </c>
      <c r="D1084" s="154">
        <f ca="1">IF(A1084&lt;$B$1,VLOOKUP(A1084,[1]DI!$A$4:$B$15000,2,FALSE),0)</f>
        <v>0.1265</v>
      </c>
      <c r="E1084" s="155">
        <f t="shared" ca="1" si="318"/>
        <v>1.0004727899999999</v>
      </c>
      <c r="F1084" s="155">
        <f ca="1">(TRUNC(PRODUCT($E$12:$E1083),16))</f>
        <v>1.1499005316953299</v>
      </c>
      <c r="G1084" s="155">
        <f t="shared" ca="1" si="319"/>
        <v>1.1003168250839499</v>
      </c>
      <c r="H1084" s="155">
        <f t="shared" ca="1" si="320"/>
        <v>1.04506312</v>
      </c>
      <c r="I1084" s="154">
        <f t="shared" si="310"/>
        <v>1.7999999999999999E-2</v>
      </c>
      <c r="J1084" s="156">
        <f t="shared" si="311"/>
        <v>44543</v>
      </c>
      <c r="K1084" s="157">
        <f t="shared" si="312"/>
        <v>110</v>
      </c>
      <c r="L1084" s="158">
        <f t="shared" si="313"/>
        <v>110</v>
      </c>
      <c r="M1084" s="159">
        <f t="shared" si="303"/>
        <v>1.0078176649999999</v>
      </c>
      <c r="N1084" s="159">
        <f t="shared" ca="1" si="304"/>
        <v>1.0532330729999999</v>
      </c>
      <c r="O1084" s="158">
        <f t="shared" si="314"/>
        <v>0</v>
      </c>
      <c r="P1084" s="155">
        <f t="shared" ca="1" si="305"/>
        <v>41668.720221470001</v>
      </c>
      <c r="Q1084" s="160">
        <f t="shared" si="306"/>
        <v>0</v>
      </c>
      <c r="R1084" s="155">
        <f t="shared" si="307"/>
        <v>0</v>
      </c>
      <c r="S1084" s="161" t="str">
        <f t="shared" si="315"/>
        <v>A+J=</v>
      </c>
      <c r="T1084" s="156">
        <f t="shared" si="316"/>
        <v>44725</v>
      </c>
      <c r="U1084" s="3"/>
      <c r="V1084" s="3"/>
      <c r="W1084" s="3"/>
      <c r="X1084" s="47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ht="12.75" x14ac:dyDescent="0.2">
      <c r="A1085" s="151">
        <f t="shared" si="308"/>
        <v>44702</v>
      </c>
      <c r="B1085" s="152">
        <f t="shared" ca="1" si="317"/>
        <v>824876.89259051997</v>
      </c>
      <c r="C1085" s="153">
        <f t="shared" si="309"/>
        <v>782760</v>
      </c>
      <c r="D1085" s="154">
        <f ca="1">IF(A1085&lt;$B$1,VLOOKUP(A1085,[1]DI!$A$4:$B$15000,2,FALSE),0)</f>
        <v>0</v>
      </c>
      <c r="E1085" s="155">
        <f t="shared" ca="1" si="318"/>
        <v>1</v>
      </c>
      <c r="F1085" s="155">
        <f ca="1">(TRUNC(PRODUCT($E$12:$E1084),16))</f>
        <v>1.1504441931677101</v>
      </c>
      <c r="G1085" s="155">
        <f t="shared" ca="1" si="319"/>
        <v>1.1003168250839499</v>
      </c>
      <c r="H1085" s="155">
        <f t="shared" ca="1" si="320"/>
        <v>1.0455572099999999</v>
      </c>
      <c r="I1085" s="154">
        <f t="shared" si="310"/>
        <v>1.7999999999999999E-2</v>
      </c>
      <c r="J1085" s="156">
        <f t="shared" si="311"/>
        <v>44543</v>
      </c>
      <c r="K1085" s="157">
        <f t="shared" si="312"/>
        <v>110</v>
      </c>
      <c r="L1085" s="158">
        <f t="shared" si="313"/>
        <v>111</v>
      </c>
      <c r="M1085" s="159">
        <f t="shared" si="303"/>
        <v>1.0078890149999999</v>
      </c>
      <c r="N1085" s="159">
        <f t="shared" ca="1" si="304"/>
        <v>1.053805627</v>
      </c>
      <c r="O1085" s="158">
        <f t="shared" si="314"/>
        <v>0</v>
      </c>
      <c r="P1085" s="155">
        <f t="shared" ca="1" si="305"/>
        <v>42116.892590520001</v>
      </c>
      <c r="Q1085" s="160">
        <f t="shared" si="306"/>
        <v>0</v>
      </c>
      <c r="R1085" s="155">
        <f t="shared" si="307"/>
        <v>0</v>
      </c>
      <c r="S1085" s="161" t="str">
        <f t="shared" si="315"/>
        <v>A+J=</v>
      </c>
      <c r="T1085" s="156">
        <f t="shared" si="316"/>
        <v>44725</v>
      </c>
      <c r="U1085" s="3"/>
      <c r="V1085" s="3"/>
      <c r="W1085" s="3"/>
      <c r="X1085" s="47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ht="12.75" x14ac:dyDescent="0.2">
      <c r="A1086" s="151">
        <f t="shared" si="308"/>
        <v>44703</v>
      </c>
      <c r="B1086" s="152">
        <f t="shared" ca="1" si="317"/>
        <v>824876.89259051997</v>
      </c>
      <c r="C1086" s="153">
        <f t="shared" si="309"/>
        <v>782760</v>
      </c>
      <c r="D1086" s="154">
        <f ca="1">IF(A1086&lt;$B$1,VLOOKUP(A1086,[1]DI!$A$4:$B$15000,2,FALSE),0)</f>
        <v>0</v>
      </c>
      <c r="E1086" s="155">
        <f t="shared" ca="1" si="318"/>
        <v>1</v>
      </c>
      <c r="F1086" s="155">
        <f ca="1">(TRUNC(PRODUCT($E$12:$E1085),16))</f>
        <v>1.1504441931677101</v>
      </c>
      <c r="G1086" s="155">
        <f t="shared" ca="1" si="319"/>
        <v>1.1003168250839499</v>
      </c>
      <c r="H1086" s="155">
        <f t="shared" ca="1" si="320"/>
        <v>1.0455572099999999</v>
      </c>
      <c r="I1086" s="154">
        <f t="shared" si="310"/>
        <v>1.7999999999999999E-2</v>
      </c>
      <c r="J1086" s="156">
        <f t="shared" si="311"/>
        <v>44543</v>
      </c>
      <c r="K1086" s="157">
        <f t="shared" si="312"/>
        <v>110</v>
      </c>
      <c r="L1086" s="158">
        <f t="shared" si="313"/>
        <v>111</v>
      </c>
      <c r="M1086" s="159">
        <f t="shared" si="303"/>
        <v>1.0078890149999999</v>
      </c>
      <c r="N1086" s="159">
        <f t="shared" ca="1" si="304"/>
        <v>1.053805627</v>
      </c>
      <c r="O1086" s="158">
        <f t="shared" si="314"/>
        <v>0</v>
      </c>
      <c r="P1086" s="155">
        <f t="shared" ca="1" si="305"/>
        <v>42116.892590520001</v>
      </c>
      <c r="Q1086" s="160">
        <f t="shared" si="306"/>
        <v>0</v>
      </c>
      <c r="R1086" s="155">
        <f t="shared" si="307"/>
        <v>0</v>
      </c>
      <c r="S1086" s="161" t="str">
        <f t="shared" si="315"/>
        <v>A+J=</v>
      </c>
      <c r="T1086" s="156">
        <f t="shared" si="316"/>
        <v>44725</v>
      </c>
      <c r="U1086" s="3"/>
      <c r="V1086" s="3"/>
      <c r="W1086" s="3"/>
      <c r="X1086" s="47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ht="12.75" x14ac:dyDescent="0.2">
      <c r="A1087" s="151">
        <f t="shared" si="308"/>
        <v>44704</v>
      </c>
      <c r="B1087" s="152">
        <f t="shared" ca="1" si="317"/>
        <v>824876.89259051997</v>
      </c>
      <c r="C1087" s="153">
        <f t="shared" si="309"/>
        <v>782760</v>
      </c>
      <c r="D1087" s="154">
        <f ca="1">IF(A1087&lt;$B$1,VLOOKUP(A1087,[1]DI!$A$4:$B$15000,2,FALSE),0)</f>
        <v>0.1265</v>
      </c>
      <c r="E1087" s="155">
        <f t="shared" ca="1" si="318"/>
        <v>1.0004727899999999</v>
      </c>
      <c r="F1087" s="155">
        <f ca="1">(TRUNC(PRODUCT($E$12:$E1086),16))</f>
        <v>1.1504441931677101</v>
      </c>
      <c r="G1087" s="155">
        <f t="shared" ca="1" si="319"/>
        <v>1.1003168250839499</v>
      </c>
      <c r="H1087" s="155">
        <f t="shared" ca="1" si="320"/>
        <v>1.0455572099999999</v>
      </c>
      <c r="I1087" s="154">
        <f t="shared" si="310"/>
        <v>1.7999999999999999E-2</v>
      </c>
      <c r="J1087" s="156">
        <f t="shared" si="311"/>
        <v>44543</v>
      </c>
      <c r="K1087" s="157">
        <f t="shared" si="312"/>
        <v>111</v>
      </c>
      <c r="L1087" s="158">
        <f t="shared" si="313"/>
        <v>111</v>
      </c>
      <c r="M1087" s="159">
        <f t="shared" si="303"/>
        <v>1.0078890149999999</v>
      </c>
      <c r="N1087" s="159">
        <f t="shared" ca="1" si="304"/>
        <v>1.053805627</v>
      </c>
      <c r="O1087" s="158">
        <f t="shared" si="314"/>
        <v>0</v>
      </c>
      <c r="P1087" s="155">
        <f t="shared" ca="1" si="305"/>
        <v>42116.892590520001</v>
      </c>
      <c r="Q1087" s="160">
        <f t="shared" si="306"/>
        <v>0</v>
      </c>
      <c r="R1087" s="155">
        <f t="shared" si="307"/>
        <v>0</v>
      </c>
      <c r="S1087" s="161" t="str">
        <f t="shared" si="315"/>
        <v>A+J=</v>
      </c>
      <c r="T1087" s="156">
        <f t="shared" si="316"/>
        <v>44725</v>
      </c>
      <c r="U1087" s="3"/>
      <c r="V1087" s="3"/>
      <c r="W1087" s="3"/>
      <c r="X1087" s="47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ht="12.75" x14ac:dyDescent="0.2">
      <c r="A1088" s="151">
        <f t="shared" si="308"/>
        <v>44705</v>
      </c>
      <c r="B1088" s="152">
        <f t="shared" ca="1" si="317"/>
        <v>825325.31152896001</v>
      </c>
      <c r="C1088" s="153">
        <f t="shared" si="309"/>
        <v>782760</v>
      </c>
      <c r="D1088" s="154">
        <f ca="1">IF(A1088&lt;$B$1,VLOOKUP(A1088,[1]DI!$A$4:$B$15000,2,FALSE),0)</f>
        <v>0.1265</v>
      </c>
      <c r="E1088" s="155">
        <f t="shared" ca="1" si="318"/>
        <v>1.0004727899999999</v>
      </c>
      <c r="F1088" s="155">
        <f ca="1">(TRUNC(PRODUCT($E$12:$E1087),16))</f>
        <v>1.1509881116778</v>
      </c>
      <c r="G1088" s="155">
        <f t="shared" ca="1" si="319"/>
        <v>1.1003168250839499</v>
      </c>
      <c r="H1088" s="155">
        <f t="shared" ca="1" si="320"/>
        <v>1.0460515399999999</v>
      </c>
      <c r="I1088" s="154">
        <f t="shared" si="310"/>
        <v>1.7999999999999999E-2</v>
      </c>
      <c r="J1088" s="156">
        <f t="shared" si="311"/>
        <v>44543</v>
      </c>
      <c r="K1088" s="157">
        <f t="shared" si="312"/>
        <v>112</v>
      </c>
      <c r="L1088" s="158">
        <f t="shared" si="313"/>
        <v>112</v>
      </c>
      <c r="M1088" s="159">
        <f t="shared" si="303"/>
        <v>1.0079603690000001</v>
      </c>
      <c r="N1088" s="159">
        <f t="shared" ca="1" si="304"/>
        <v>1.054378496</v>
      </c>
      <c r="O1088" s="158">
        <f t="shared" si="314"/>
        <v>0</v>
      </c>
      <c r="P1088" s="155">
        <f t="shared" ca="1" si="305"/>
        <v>42565.311528960003</v>
      </c>
      <c r="Q1088" s="160">
        <f t="shared" si="306"/>
        <v>0</v>
      </c>
      <c r="R1088" s="155">
        <f t="shared" si="307"/>
        <v>0</v>
      </c>
      <c r="S1088" s="161" t="str">
        <f t="shared" si="315"/>
        <v>A+J=</v>
      </c>
      <c r="T1088" s="156">
        <f t="shared" si="316"/>
        <v>44725</v>
      </c>
      <c r="U1088" s="3"/>
      <c r="V1088" s="3"/>
      <c r="W1088" s="3"/>
      <c r="X1088" s="47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ht="12.75" x14ac:dyDescent="0.2">
      <c r="A1089" s="151">
        <f t="shared" si="308"/>
        <v>44706</v>
      </c>
      <c r="B1089" s="152">
        <f t="shared" ca="1" si="317"/>
        <v>825773.97234024003</v>
      </c>
      <c r="C1089" s="153">
        <f t="shared" si="309"/>
        <v>782760</v>
      </c>
      <c r="D1089" s="154">
        <f ca="1">IF(A1089&lt;$B$1,VLOOKUP(A1089,[1]DI!$A$4:$B$15000,2,FALSE),0)</f>
        <v>0.1265</v>
      </c>
      <c r="E1089" s="155">
        <f t="shared" ca="1" si="318"/>
        <v>1.0004727899999999</v>
      </c>
      <c r="F1089" s="155">
        <f ca="1">(TRUNC(PRODUCT($E$12:$E1088),16))</f>
        <v>1.1515322873471201</v>
      </c>
      <c r="G1089" s="155">
        <f t="shared" ca="1" si="319"/>
        <v>1.1003168250839499</v>
      </c>
      <c r="H1089" s="155">
        <f t="shared" ca="1" si="320"/>
        <v>1.0465461</v>
      </c>
      <c r="I1089" s="154">
        <f t="shared" si="310"/>
        <v>1.7999999999999999E-2</v>
      </c>
      <c r="J1089" s="156">
        <f t="shared" si="311"/>
        <v>44543</v>
      </c>
      <c r="K1089" s="157">
        <f t="shared" si="312"/>
        <v>113</v>
      </c>
      <c r="L1089" s="158">
        <f t="shared" si="313"/>
        <v>113</v>
      </c>
      <c r="M1089" s="159">
        <f t="shared" si="303"/>
        <v>1.008031728</v>
      </c>
      <c r="N1089" s="159">
        <f t="shared" ca="1" si="304"/>
        <v>1.054951674</v>
      </c>
      <c r="O1089" s="158">
        <f t="shared" si="314"/>
        <v>0</v>
      </c>
      <c r="P1089" s="155">
        <f t="shared" ca="1" si="305"/>
        <v>43013.972340239998</v>
      </c>
      <c r="Q1089" s="160">
        <f t="shared" si="306"/>
        <v>0</v>
      </c>
      <c r="R1089" s="155">
        <f t="shared" si="307"/>
        <v>0</v>
      </c>
      <c r="S1089" s="161" t="str">
        <f t="shared" si="315"/>
        <v>A+J=</v>
      </c>
      <c r="T1089" s="156">
        <f t="shared" si="316"/>
        <v>44725</v>
      </c>
      <c r="U1089" s="3"/>
      <c r="V1089" s="3"/>
      <c r="W1089" s="3"/>
      <c r="X1089" s="47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ht="12.75" x14ac:dyDescent="0.2">
      <c r="A1090" s="151">
        <f t="shared" si="308"/>
        <v>44707</v>
      </c>
      <c r="B1090" s="152">
        <f t="shared" ca="1" si="317"/>
        <v>826222.88206919003</v>
      </c>
      <c r="C1090" s="153">
        <f t="shared" si="309"/>
        <v>782760</v>
      </c>
      <c r="D1090" s="154">
        <f ca="1">IF(A1090&lt;$B$1,VLOOKUP(A1090,[1]DI!$A$4:$B$15000,2,FALSE),0)</f>
        <v>0.1265</v>
      </c>
      <c r="E1090" s="155">
        <f t="shared" ca="1" si="318"/>
        <v>1.0004727899999999</v>
      </c>
      <c r="F1090" s="155">
        <f ca="1">(TRUNC(PRODUCT($E$12:$E1089),16))</f>
        <v>1.1520767202972499</v>
      </c>
      <c r="G1090" s="155">
        <f t="shared" ca="1" si="319"/>
        <v>1.1003168250839499</v>
      </c>
      <c r="H1090" s="155">
        <f t="shared" ca="1" si="320"/>
        <v>1.0470409000000001</v>
      </c>
      <c r="I1090" s="154">
        <f t="shared" si="310"/>
        <v>1.7999999999999999E-2</v>
      </c>
      <c r="J1090" s="156">
        <f t="shared" si="311"/>
        <v>44543</v>
      </c>
      <c r="K1090" s="157">
        <f t="shared" si="312"/>
        <v>114</v>
      </c>
      <c r="L1090" s="158">
        <f t="shared" si="313"/>
        <v>114</v>
      </c>
      <c r="M1090" s="159">
        <f t="shared" si="303"/>
        <v>1.0081030929999999</v>
      </c>
      <c r="N1090" s="159">
        <f t="shared" ca="1" si="304"/>
        <v>1.0555251699999999</v>
      </c>
      <c r="O1090" s="158">
        <f t="shared" si="314"/>
        <v>0</v>
      </c>
      <c r="P1090" s="155">
        <f t="shared" ca="1" si="305"/>
        <v>43462.882069189996</v>
      </c>
      <c r="Q1090" s="160">
        <f t="shared" si="306"/>
        <v>0</v>
      </c>
      <c r="R1090" s="155">
        <f t="shared" si="307"/>
        <v>0</v>
      </c>
      <c r="S1090" s="161" t="str">
        <f t="shared" si="315"/>
        <v>A+J=</v>
      </c>
      <c r="T1090" s="156">
        <f t="shared" si="316"/>
        <v>44725</v>
      </c>
      <c r="U1090" s="3"/>
      <c r="V1090" s="3"/>
      <c r="W1090" s="3"/>
      <c r="X1090" s="47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ht="12.75" x14ac:dyDescent="0.2">
      <c r="A1091" s="151">
        <f t="shared" si="308"/>
        <v>44708</v>
      </c>
      <c r="B1091" s="152">
        <f t="shared" ca="1" si="317"/>
        <v>826672.03210547997</v>
      </c>
      <c r="C1091" s="153">
        <f t="shared" si="309"/>
        <v>782760</v>
      </c>
      <c r="D1091" s="154">
        <f ca="1">IF(A1091&lt;$B$1,VLOOKUP(A1091,[1]DI!$A$4:$B$15000,2,FALSE),0)</f>
        <v>0.1265</v>
      </c>
      <c r="E1091" s="155">
        <f t="shared" ca="1" si="318"/>
        <v>1.0004727899999999</v>
      </c>
      <c r="F1091" s="155">
        <f ca="1">(TRUNC(PRODUCT($E$12:$E1090),16))</f>
        <v>1.15262141064984</v>
      </c>
      <c r="G1091" s="155">
        <f t="shared" ca="1" si="319"/>
        <v>1.1003168250839499</v>
      </c>
      <c r="H1091" s="155">
        <f t="shared" ca="1" si="320"/>
        <v>1.04753593</v>
      </c>
      <c r="I1091" s="154">
        <f t="shared" si="310"/>
        <v>1.7999999999999999E-2</v>
      </c>
      <c r="J1091" s="156">
        <f t="shared" si="311"/>
        <v>44543</v>
      </c>
      <c r="K1091" s="157">
        <f t="shared" si="312"/>
        <v>115</v>
      </c>
      <c r="L1091" s="158">
        <f t="shared" si="313"/>
        <v>115</v>
      </c>
      <c r="M1091" s="159">
        <f t="shared" si="303"/>
        <v>1.0081744619999999</v>
      </c>
      <c r="N1091" s="159">
        <f t="shared" ca="1" si="304"/>
        <v>1.0560989730000001</v>
      </c>
      <c r="O1091" s="158">
        <f t="shared" si="314"/>
        <v>0</v>
      </c>
      <c r="P1091" s="155">
        <f t="shared" ca="1" si="305"/>
        <v>43912.032105480001</v>
      </c>
      <c r="Q1091" s="160">
        <f t="shared" si="306"/>
        <v>0</v>
      </c>
      <c r="R1091" s="155">
        <f t="shared" si="307"/>
        <v>0</v>
      </c>
      <c r="S1091" s="161" t="str">
        <f t="shared" si="315"/>
        <v>A+J=</v>
      </c>
      <c r="T1091" s="156">
        <f t="shared" si="316"/>
        <v>44725</v>
      </c>
      <c r="U1091" s="3"/>
      <c r="V1091" s="3"/>
      <c r="W1091" s="3"/>
      <c r="X1091" s="47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ht="12.75" x14ac:dyDescent="0.2">
      <c r="A1092" s="151">
        <f t="shared" si="308"/>
        <v>44709</v>
      </c>
      <c r="B1092" s="152">
        <f t="shared" ca="1" si="317"/>
        <v>827121.43105944002</v>
      </c>
      <c r="C1092" s="153">
        <f t="shared" si="309"/>
        <v>782760</v>
      </c>
      <c r="D1092" s="154">
        <f ca="1">IF(A1092&lt;$B$1,VLOOKUP(A1092,[1]DI!$A$4:$B$15000,2,FALSE),0)</f>
        <v>0</v>
      </c>
      <c r="E1092" s="155">
        <f t="shared" ca="1" si="318"/>
        <v>1</v>
      </c>
      <c r="F1092" s="155">
        <f ca="1">(TRUNC(PRODUCT($E$12:$E1091),16))</f>
        <v>1.1531663585265799</v>
      </c>
      <c r="G1092" s="155">
        <f t="shared" ca="1" si="319"/>
        <v>1.1003168250839499</v>
      </c>
      <c r="H1092" s="155">
        <f t="shared" ca="1" si="320"/>
        <v>1.0480312000000001</v>
      </c>
      <c r="I1092" s="154">
        <f t="shared" si="310"/>
        <v>1.7999999999999999E-2</v>
      </c>
      <c r="J1092" s="156">
        <f t="shared" si="311"/>
        <v>44543</v>
      </c>
      <c r="K1092" s="157">
        <f t="shared" si="312"/>
        <v>115</v>
      </c>
      <c r="L1092" s="158">
        <f t="shared" si="313"/>
        <v>116</v>
      </c>
      <c r="M1092" s="159">
        <f t="shared" si="303"/>
        <v>1.008245837</v>
      </c>
      <c r="N1092" s="159">
        <f t="shared" ca="1" si="304"/>
        <v>1.056673094</v>
      </c>
      <c r="O1092" s="158">
        <f t="shared" si="314"/>
        <v>0</v>
      </c>
      <c r="P1092" s="155">
        <f t="shared" ca="1" si="305"/>
        <v>44361.431059440001</v>
      </c>
      <c r="Q1092" s="160">
        <f t="shared" si="306"/>
        <v>0</v>
      </c>
      <c r="R1092" s="155">
        <f t="shared" si="307"/>
        <v>0</v>
      </c>
      <c r="S1092" s="161" t="str">
        <f t="shared" si="315"/>
        <v>A+J=</v>
      </c>
      <c r="T1092" s="156">
        <f t="shared" si="316"/>
        <v>44725</v>
      </c>
      <c r="U1092" s="3"/>
      <c r="V1092" s="3"/>
      <c r="W1092" s="3"/>
      <c r="X1092" s="47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ht="12.75" x14ac:dyDescent="0.2">
      <c r="A1093" s="151">
        <f t="shared" si="308"/>
        <v>44710</v>
      </c>
      <c r="B1093" s="152">
        <f t="shared" ca="1" si="317"/>
        <v>827121.43105944002</v>
      </c>
      <c r="C1093" s="153">
        <f t="shared" si="309"/>
        <v>782760</v>
      </c>
      <c r="D1093" s="154">
        <f ca="1">IF(A1093&lt;$B$1,VLOOKUP(A1093,[1]DI!$A$4:$B$15000,2,FALSE),0)</f>
        <v>0</v>
      </c>
      <c r="E1093" s="155">
        <f t="shared" ca="1" si="318"/>
        <v>1</v>
      </c>
      <c r="F1093" s="155">
        <f ca="1">(TRUNC(PRODUCT($E$12:$E1092),16))</f>
        <v>1.1531663585265799</v>
      </c>
      <c r="G1093" s="155">
        <f t="shared" ca="1" si="319"/>
        <v>1.1003168250839499</v>
      </c>
      <c r="H1093" s="155">
        <f t="shared" ca="1" si="320"/>
        <v>1.0480312000000001</v>
      </c>
      <c r="I1093" s="154">
        <f t="shared" si="310"/>
        <v>1.7999999999999999E-2</v>
      </c>
      <c r="J1093" s="156">
        <f t="shared" si="311"/>
        <v>44543</v>
      </c>
      <c r="K1093" s="157">
        <f t="shared" si="312"/>
        <v>115</v>
      </c>
      <c r="L1093" s="158">
        <f t="shared" si="313"/>
        <v>116</v>
      </c>
      <c r="M1093" s="159">
        <f t="shared" si="303"/>
        <v>1.008245837</v>
      </c>
      <c r="N1093" s="159">
        <f t="shared" ca="1" si="304"/>
        <v>1.056673094</v>
      </c>
      <c r="O1093" s="158">
        <f t="shared" si="314"/>
        <v>0</v>
      </c>
      <c r="P1093" s="155">
        <f t="shared" ca="1" si="305"/>
        <v>44361.431059440001</v>
      </c>
      <c r="Q1093" s="160">
        <f t="shared" si="306"/>
        <v>0</v>
      </c>
      <c r="R1093" s="155">
        <f t="shared" si="307"/>
        <v>0</v>
      </c>
      <c r="S1093" s="161" t="str">
        <f t="shared" si="315"/>
        <v>A+J=</v>
      </c>
      <c r="T1093" s="156">
        <f t="shared" si="316"/>
        <v>44725</v>
      </c>
      <c r="U1093" s="3"/>
      <c r="V1093" s="3"/>
      <c r="W1093" s="3"/>
      <c r="X1093" s="47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ht="12.75" x14ac:dyDescent="0.2">
      <c r="A1094" s="151">
        <f t="shared" si="308"/>
        <v>44711</v>
      </c>
      <c r="B1094" s="152">
        <f t="shared" ca="1" si="317"/>
        <v>827121.43105944002</v>
      </c>
      <c r="C1094" s="153">
        <f t="shared" si="309"/>
        <v>782760</v>
      </c>
      <c r="D1094" s="154">
        <f ca="1">IF(A1094&lt;$B$1,VLOOKUP(A1094,[1]DI!$A$4:$B$15000,2,FALSE),0)</f>
        <v>0.1265</v>
      </c>
      <c r="E1094" s="155">
        <f t="shared" ca="1" si="318"/>
        <v>1.0004727899999999</v>
      </c>
      <c r="F1094" s="155">
        <f ca="1">(TRUNC(PRODUCT($E$12:$E1093),16))</f>
        <v>1.1531663585265799</v>
      </c>
      <c r="G1094" s="155">
        <f t="shared" ca="1" si="319"/>
        <v>1.1003168250839499</v>
      </c>
      <c r="H1094" s="155">
        <f t="shared" ca="1" si="320"/>
        <v>1.0480312000000001</v>
      </c>
      <c r="I1094" s="154">
        <f t="shared" si="310"/>
        <v>1.7999999999999999E-2</v>
      </c>
      <c r="J1094" s="156">
        <f t="shared" si="311"/>
        <v>44543</v>
      </c>
      <c r="K1094" s="157">
        <f t="shared" si="312"/>
        <v>116</v>
      </c>
      <c r="L1094" s="158">
        <f t="shared" si="313"/>
        <v>116</v>
      </c>
      <c r="M1094" s="159">
        <f t="shared" si="303"/>
        <v>1.008245837</v>
      </c>
      <c r="N1094" s="159">
        <f t="shared" ca="1" si="304"/>
        <v>1.056673094</v>
      </c>
      <c r="O1094" s="158">
        <f t="shared" si="314"/>
        <v>0</v>
      </c>
      <c r="P1094" s="155">
        <f t="shared" ca="1" si="305"/>
        <v>44361.431059440001</v>
      </c>
      <c r="Q1094" s="160">
        <f t="shared" si="306"/>
        <v>0</v>
      </c>
      <c r="R1094" s="155">
        <f t="shared" si="307"/>
        <v>0</v>
      </c>
      <c r="S1094" s="161" t="str">
        <f t="shared" si="315"/>
        <v>A+J=</v>
      </c>
      <c r="T1094" s="156">
        <f t="shared" si="316"/>
        <v>44725</v>
      </c>
      <c r="U1094" s="3"/>
      <c r="V1094" s="3"/>
      <c r="W1094" s="3"/>
      <c r="X1094" s="47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ht="12.75" x14ac:dyDescent="0.2">
      <c r="A1095" s="151">
        <f t="shared" si="308"/>
        <v>44712</v>
      </c>
      <c r="B1095" s="152">
        <f t="shared" ca="1" si="317"/>
        <v>827571.06405864004</v>
      </c>
      <c r="C1095" s="153">
        <f t="shared" si="309"/>
        <v>782760</v>
      </c>
      <c r="D1095" s="154">
        <f ca="1">IF(A1095&lt;$B$1,VLOOKUP(A1095,[1]DI!$A$4:$B$15000,2,FALSE),0)</f>
        <v>0.1265</v>
      </c>
      <c r="E1095" s="155">
        <f t="shared" ca="1" si="318"/>
        <v>1.0004727899999999</v>
      </c>
      <c r="F1095" s="155">
        <f ca="1">(TRUNC(PRODUCT($E$12:$E1094),16))</f>
        <v>1.1537115640492299</v>
      </c>
      <c r="G1095" s="155">
        <f t="shared" ca="1" si="319"/>
        <v>1.1003168250839499</v>
      </c>
      <c r="H1095" s="155">
        <f t="shared" ca="1" si="320"/>
        <v>1.0485266900000001</v>
      </c>
      <c r="I1095" s="154">
        <f t="shared" si="310"/>
        <v>1.7999999999999999E-2</v>
      </c>
      <c r="J1095" s="156">
        <f t="shared" si="311"/>
        <v>44543</v>
      </c>
      <c r="K1095" s="157">
        <f t="shared" si="312"/>
        <v>117</v>
      </c>
      <c r="L1095" s="158">
        <f t="shared" si="313"/>
        <v>117</v>
      </c>
      <c r="M1095" s="159">
        <f t="shared" si="303"/>
        <v>1.0083172170000001</v>
      </c>
      <c r="N1095" s="159">
        <f t="shared" ca="1" si="304"/>
        <v>1.0572475139999999</v>
      </c>
      <c r="O1095" s="158">
        <f t="shared" si="314"/>
        <v>0</v>
      </c>
      <c r="P1095" s="155">
        <f t="shared" ca="1" si="305"/>
        <v>44811.064058639997</v>
      </c>
      <c r="Q1095" s="160">
        <f t="shared" si="306"/>
        <v>0</v>
      </c>
      <c r="R1095" s="155">
        <f t="shared" si="307"/>
        <v>0</v>
      </c>
      <c r="S1095" s="161" t="str">
        <f t="shared" si="315"/>
        <v>A+J=</v>
      </c>
      <c r="T1095" s="156">
        <f t="shared" si="316"/>
        <v>44725</v>
      </c>
      <c r="U1095" s="3"/>
      <c r="V1095" s="3"/>
      <c r="W1095" s="3"/>
      <c r="X1095" s="47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ht="12.75" x14ac:dyDescent="0.2">
      <c r="A1096" s="151">
        <f t="shared" si="308"/>
        <v>44713</v>
      </c>
      <c r="B1096" s="152">
        <f t="shared" ca="1" si="317"/>
        <v>828020.95302035997</v>
      </c>
      <c r="C1096" s="153">
        <f t="shared" si="309"/>
        <v>782760</v>
      </c>
      <c r="D1096" s="154">
        <f ca="1">IF(A1096&lt;$B$1,VLOOKUP(A1096,[1]DI!$A$4:$B$15000,2,FALSE),0)</f>
        <v>0.1265</v>
      </c>
      <c r="E1096" s="155">
        <f t="shared" ca="1" si="318"/>
        <v>1.0004727899999999</v>
      </c>
      <c r="F1096" s="155">
        <f ca="1">(TRUNC(PRODUCT($E$12:$E1095),16))</f>
        <v>1.1542570273396</v>
      </c>
      <c r="G1096" s="155">
        <f t="shared" ca="1" si="319"/>
        <v>1.1003168250839499</v>
      </c>
      <c r="H1096" s="155">
        <f t="shared" ca="1" si="320"/>
        <v>1.04902243</v>
      </c>
      <c r="I1096" s="154">
        <f t="shared" si="310"/>
        <v>1.7999999999999999E-2</v>
      </c>
      <c r="J1096" s="156">
        <f t="shared" si="311"/>
        <v>44543</v>
      </c>
      <c r="K1096" s="157">
        <f t="shared" si="312"/>
        <v>118</v>
      </c>
      <c r="L1096" s="158">
        <f t="shared" si="313"/>
        <v>118</v>
      </c>
      <c r="M1096" s="159">
        <f t="shared" si="303"/>
        <v>1.0083886010000001</v>
      </c>
      <c r="N1096" s="159">
        <f t="shared" ca="1" si="304"/>
        <v>1.0578222610000001</v>
      </c>
      <c r="O1096" s="158">
        <f t="shared" si="314"/>
        <v>0</v>
      </c>
      <c r="P1096" s="155">
        <f t="shared" ca="1" si="305"/>
        <v>45260.953020360001</v>
      </c>
      <c r="Q1096" s="160">
        <f t="shared" si="306"/>
        <v>0</v>
      </c>
      <c r="R1096" s="155">
        <f t="shared" si="307"/>
        <v>0</v>
      </c>
      <c r="S1096" s="161" t="str">
        <f t="shared" si="315"/>
        <v>A+J=</v>
      </c>
      <c r="T1096" s="156">
        <f t="shared" si="316"/>
        <v>44725</v>
      </c>
      <c r="U1096" s="3"/>
      <c r="V1096" s="3"/>
      <c r="W1096" s="3"/>
      <c r="X1096" s="47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ht="12.75" x14ac:dyDescent="0.2">
      <c r="A1097" s="151">
        <f t="shared" si="308"/>
        <v>44714</v>
      </c>
      <c r="B1097" s="152">
        <f t="shared" ca="1" si="317"/>
        <v>828471.08307216002</v>
      </c>
      <c r="C1097" s="153">
        <f t="shared" si="309"/>
        <v>782760</v>
      </c>
      <c r="D1097" s="154">
        <f ca="1">IF(A1097&lt;$B$1,VLOOKUP(A1097,[1]DI!$A$4:$B$15000,2,FALSE),0)</f>
        <v>0.1265</v>
      </c>
      <c r="E1097" s="155">
        <f t="shared" ca="1" si="318"/>
        <v>1.0004727899999999</v>
      </c>
      <c r="F1097" s="155">
        <f ca="1">(TRUNC(PRODUCT($E$12:$E1096),16))</f>
        <v>1.15480274851955</v>
      </c>
      <c r="G1097" s="155">
        <f t="shared" ca="1" si="319"/>
        <v>1.1003168250839499</v>
      </c>
      <c r="H1097" s="155">
        <f t="shared" ca="1" si="320"/>
        <v>1.0495184</v>
      </c>
      <c r="I1097" s="154">
        <f t="shared" si="310"/>
        <v>1.7999999999999999E-2</v>
      </c>
      <c r="J1097" s="156">
        <f t="shared" si="311"/>
        <v>44543</v>
      </c>
      <c r="K1097" s="157">
        <f t="shared" si="312"/>
        <v>119</v>
      </c>
      <c r="L1097" s="158">
        <f t="shared" si="313"/>
        <v>119</v>
      </c>
      <c r="M1097" s="159">
        <f t="shared" si="303"/>
        <v>1.0084599910000001</v>
      </c>
      <c r="N1097" s="159">
        <f t="shared" ca="1" si="304"/>
        <v>1.058397316</v>
      </c>
      <c r="O1097" s="158">
        <f t="shared" si="314"/>
        <v>0</v>
      </c>
      <c r="P1097" s="155">
        <f t="shared" ca="1" si="305"/>
        <v>45711.08307216</v>
      </c>
      <c r="Q1097" s="160">
        <f t="shared" si="306"/>
        <v>0</v>
      </c>
      <c r="R1097" s="155">
        <f t="shared" si="307"/>
        <v>0</v>
      </c>
      <c r="S1097" s="161" t="str">
        <f t="shared" si="315"/>
        <v>A+J=</v>
      </c>
      <c r="T1097" s="156">
        <f t="shared" si="316"/>
        <v>44725</v>
      </c>
      <c r="U1097" s="3"/>
      <c r="V1097" s="3"/>
      <c r="W1097" s="3"/>
      <c r="X1097" s="47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ht="12.75" x14ac:dyDescent="0.2">
      <c r="A1098" s="151">
        <f t="shared" si="308"/>
        <v>44715</v>
      </c>
      <c r="B1098" s="152">
        <f t="shared" ca="1" si="317"/>
        <v>828921.45499680005</v>
      </c>
      <c r="C1098" s="153">
        <f t="shared" si="309"/>
        <v>782760</v>
      </c>
      <c r="D1098" s="154">
        <f ca="1">IF(A1098&lt;$B$1,VLOOKUP(A1098,[1]DI!$A$4:$B$15000,2,FALSE),0)</f>
        <v>0.1265</v>
      </c>
      <c r="E1098" s="155">
        <f t="shared" ca="1" si="318"/>
        <v>1.0004727899999999</v>
      </c>
      <c r="F1098" s="155">
        <f ca="1">(TRUNC(PRODUCT($E$12:$E1097),16))</f>
        <v>1.1553487277110299</v>
      </c>
      <c r="G1098" s="155">
        <f t="shared" ca="1" si="319"/>
        <v>1.1003168250839499</v>
      </c>
      <c r="H1098" s="155">
        <f t="shared" ca="1" si="320"/>
        <v>1.0500145999999999</v>
      </c>
      <c r="I1098" s="154">
        <f t="shared" si="310"/>
        <v>1.7999999999999999E-2</v>
      </c>
      <c r="J1098" s="156">
        <f t="shared" si="311"/>
        <v>44543</v>
      </c>
      <c r="K1098" s="157">
        <f t="shared" si="312"/>
        <v>120</v>
      </c>
      <c r="L1098" s="158">
        <f t="shared" si="313"/>
        <v>120</v>
      </c>
      <c r="M1098" s="159">
        <f t="shared" si="303"/>
        <v>1.008531386</v>
      </c>
      <c r="N1098" s="159">
        <f t="shared" ca="1" si="304"/>
        <v>1.0589726800000001</v>
      </c>
      <c r="O1098" s="158">
        <f t="shared" si="314"/>
        <v>0</v>
      </c>
      <c r="P1098" s="155">
        <f t="shared" ca="1" si="305"/>
        <v>46161.454996799999</v>
      </c>
      <c r="Q1098" s="160">
        <f t="shared" si="306"/>
        <v>0</v>
      </c>
      <c r="R1098" s="155">
        <f t="shared" si="307"/>
        <v>0</v>
      </c>
      <c r="S1098" s="161" t="str">
        <f t="shared" si="315"/>
        <v>A+J=</v>
      </c>
      <c r="T1098" s="156">
        <f t="shared" si="316"/>
        <v>44725</v>
      </c>
      <c r="U1098" s="3"/>
      <c r="V1098" s="3"/>
      <c r="W1098" s="3"/>
      <c r="X1098" s="47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ht="12.75" x14ac:dyDescent="0.2">
      <c r="A1099" s="151">
        <f t="shared" si="308"/>
        <v>44716</v>
      </c>
      <c r="B1099" s="152">
        <f t="shared" ca="1" si="317"/>
        <v>829372.06801151996</v>
      </c>
      <c r="C1099" s="153">
        <f t="shared" si="309"/>
        <v>782760</v>
      </c>
      <c r="D1099" s="154">
        <f ca="1">IF(A1099&lt;$B$1,VLOOKUP(A1099,[1]DI!$A$4:$B$15000,2,FALSE),0)</f>
        <v>0</v>
      </c>
      <c r="E1099" s="155">
        <f t="shared" ca="1" si="318"/>
        <v>1</v>
      </c>
      <c r="F1099" s="155">
        <f ca="1">(TRUNC(PRODUCT($E$12:$E1098),16))</f>
        <v>1.155894965036</v>
      </c>
      <c r="G1099" s="155">
        <f t="shared" ca="1" si="319"/>
        <v>1.1003168250839499</v>
      </c>
      <c r="H1099" s="155">
        <f t="shared" ca="1" si="320"/>
        <v>1.05051103</v>
      </c>
      <c r="I1099" s="154">
        <f t="shared" si="310"/>
        <v>1.7999999999999999E-2</v>
      </c>
      <c r="J1099" s="156">
        <f t="shared" si="311"/>
        <v>44543</v>
      </c>
      <c r="K1099" s="157">
        <f t="shared" si="312"/>
        <v>120</v>
      </c>
      <c r="L1099" s="158">
        <f t="shared" si="313"/>
        <v>121</v>
      </c>
      <c r="M1099" s="159">
        <f t="shared" si="303"/>
        <v>1.008602786</v>
      </c>
      <c r="N1099" s="159">
        <f t="shared" ca="1" si="304"/>
        <v>1.059548352</v>
      </c>
      <c r="O1099" s="158">
        <f t="shared" si="314"/>
        <v>0</v>
      </c>
      <c r="P1099" s="155">
        <f t="shared" ca="1" si="305"/>
        <v>46612.068011520001</v>
      </c>
      <c r="Q1099" s="160">
        <f t="shared" si="306"/>
        <v>0</v>
      </c>
      <c r="R1099" s="155">
        <f t="shared" si="307"/>
        <v>0</v>
      </c>
      <c r="S1099" s="161" t="str">
        <f t="shared" si="315"/>
        <v>A+J=</v>
      </c>
      <c r="T1099" s="156">
        <f t="shared" si="316"/>
        <v>44725</v>
      </c>
      <c r="U1099" s="3"/>
      <c r="V1099" s="3"/>
      <c r="W1099" s="3"/>
      <c r="X1099" s="47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ht="12.75" x14ac:dyDescent="0.2">
      <c r="A1100" s="151">
        <f t="shared" si="308"/>
        <v>44717</v>
      </c>
      <c r="B1100" s="152">
        <f t="shared" ca="1" si="317"/>
        <v>829372.06801151996</v>
      </c>
      <c r="C1100" s="153">
        <f t="shared" si="309"/>
        <v>782760</v>
      </c>
      <c r="D1100" s="154">
        <f ca="1">IF(A1100&lt;$B$1,VLOOKUP(A1100,[1]DI!$A$4:$B$15000,2,FALSE),0)</f>
        <v>0</v>
      </c>
      <c r="E1100" s="155">
        <f t="shared" ca="1" si="318"/>
        <v>1</v>
      </c>
      <c r="F1100" s="155">
        <f ca="1">(TRUNC(PRODUCT($E$12:$E1099),16))</f>
        <v>1.155894965036</v>
      </c>
      <c r="G1100" s="155">
        <f t="shared" ca="1" si="319"/>
        <v>1.1003168250839499</v>
      </c>
      <c r="H1100" s="155">
        <f t="shared" ca="1" si="320"/>
        <v>1.05051103</v>
      </c>
      <c r="I1100" s="154">
        <f t="shared" si="310"/>
        <v>1.7999999999999999E-2</v>
      </c>
      <c r="J1100" s="156">
        <f t="shared" si="311"/>
        <v>44543</v>
      </c>
      <c r="K1100" s="157">
        <f t="shared" si="312"/>
        <v>120</v>
      </c>
      <c r="L1100" s="158">
        <f t="shared" si="313"/>
        <v>121</v>
      </c>
      <c r="M1100" s="159">
        <f t="shared" ref="M1100:M1163" si="321">ROUND((I1100+1)^(L1100/252),9)</f>
        <v>1.008602786</v>
      </c>
      <c r="N1100" s="159">
        <f t="shared" ref="N1100:N1163" ca="1" si="322">ROUND(H1100*M1100,9)</f>
        <v>1.059548352</v>
      </c>
      <c r="O1100" s="158">
        <f t="shared" si="314"/>
        <v>0</v>
      </c>
      <c r="P1100" s="155">
        <f t="shared" ref="P1100:P1163" ca="1" si="323">TRUNC(((N1100-1)*C1100),8)</f>
        <v>46612.068011520001</v>
      </c>
      <c r="Q1100" s="160">
        <f t="shared" ref="Q1100:Q1163" si="324">IF($O1100&gt;0,VLOOKUP($O1100,$W$12:$AC$150,7),0)</f>
        <v>0</v>
      </c>
      <c r="R1100" s="155">
        <f t="shared" ref="R1100:R1163" si="325">IF(Q1100&gt;0,TRUNC(Q1100*C$12,8),0)</f>
        <v>0</v>
      </c>
      <c r="S1100" s="161" t="str">
        <f t="shared" si="315"/>
        <v>A+J=</v>
      </c>
      <c r="T1100" s="156">
        <f t="shared" si="316"/>
        <v>44725</v>
      </c>
      <c r="U1100" s="3"/>
      <c r="V1100" s="3"/>
      <c r="W1100" s="3"/>
      <c r="X1100" s="47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ht="12.75" x14ac:dyDescent="0.2">
      <c r="A1101" s="151">
        <f t="shared" ref="A1101:A1164" si="326">(A1100+1)</f>
        <v>44718</v>
      </c>
      <c r="B1101" s="152">
        <f t="shared" ca="1" si="317"/>
        <v>829372.06801151996</v>
      </c>
      <c r="C1101" s="153">
        <f t="shared" ref="C1101:C1164" si="327">(C1100-R1100)</f>
        <v>782760</v>
      </c>
      <c r="D1101" s="154">
        <f ca="1">IF(A1101&lt;$B$1,VLOOKUP(A1101,[1]DI!$A$4:$B$15000,2,FALSE),0)</f>
        <v>0.1265</v>
      </c>
      <c r="E1101" s="155">
        <f t="shared" ca="1" si="318"/>
        <v>1.0004727899999999</v>
      </c>
      <c r="F1101" s="155">
        <f ca="1">(TRUNC(PRODUCT($E$12:$E1100),16))</f>
        <v>1.155894965036</v>
      </c>
      <c r="G1101" s="155">
        <f t="shared" ca="1" si="319"/>
        <v>1.1003168250839499</v>
      </c>
      <c r="H1101" s="155">
        <f t="shared" ca="1" si="320"/>
        <v>1.05051103</v>
      </c>
      <c r="I1101" s="154">
        <f t="shared" ref="I1101:I1164" si="328">I1100</f>
        <v>1.7999999999999999E-2</v>
      </c>
      <c r="J1101" s="156">
        <f t="shared" ref="J1101:J1164" si="329">IF(O1100&gt;0,VLOOKUP(O1100,W$12:AG$150,2),J1100)</f>
        <v>44543</v>
      </c>
      <c r="K1101" s="157">
        <f t="shared" ref="K1101:K1164" si="330">IF(A1101&gt;J1101,IF(NETWORKDAYS(J1101,A1101,$W$160:$W$544)-1=0,1,NETWORKDAYS(J1101,A1101,$W$160:$W$544)-1),0)</f>
        <v>121</v>
      </c>
      <c r="L1101" s="158">
        <f t="shared" ref="L1101:L1164" si="331">IF(AND(K1101=1,K1100=1),1,IF(K1101&gt;0,IF(K1101=K1100,K1101+1,K1101),0))</f>
        <v>121</v>
      </c>
      <c r="M1101" s="159">
        <f t="shared" si="321"/>
        <v>1.008602786</v>
      </c>
      <c r="N1101" s="159">
        <f t="shared" ca="1" si="322"/>
        <v>1.059548352</v>
      </c>
      <c r="O1101" s="158">
        <f t="shared" ref="O1101:O1164" si="332">IF(VLOOKUP(A1101,X$12:AE$150,8)=VLOOKUP(A1100,X$12:AE$150,8),0,VLOOKUP(A1101,X$12:AE$150,8))</f>
        <v>0</v>
      </c>
      <c r="P1101" s="155">
        <f t="shared" ca="1" si="323"/>
        <v>46612.068011520001</v>
      </c>
      <c r="Q1101" s="160">
        <f t="shared" si="324"/>
        <v>0</v>
      </c>
      <c r="R1101" s="155">
        <f t="shared" si="325"/>
        <v>0</v>
      </c>
      <c r="S1101" s="161" t="str">
        <f t="shared" ref="S1101:S1164" si="333">IF(O1100&gt;0,VLOOKUP(O1100,W$12:AG$150,10),S1100)</f>
        <v>A+J=</v>
      </c>
      <c r="T1101" s="156">
        <f t="shared" ref="T1101:T1164" si="334">IF(O1100&gt;0,VLOOKUP(O1100,W$12:AG$150,11),T1100)</f>
        <v>44725</v>
      </c>
      <c r="U1101" s="3"/>
      <c r="V1101" s="3"/>
      <c r="W1101" s="3"/>
      <c r="X1101" s="47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ht="12.75" x14ac:dyDescent="0.2">
      <c r="A1102" s="151">
        <f t="shared" si="326"/>
        <v>44719</v>
      </c>
      <c r="B1102" s="152">
        <f t="shared" ref="B1102:B1165" ca="1" si="335">IF(A1102&lt;=TODAY(),C1102+P1102,IF(AND(A1102&gt;TODAY(),A1102&lt;=$B$1),IF(VLOOKUP(TODAY(),$A$10:$D$5000,4,FALSE)=0,"n.d",C1102+P1102),"n.d"))</f>
        <v>829822.92837840004</v>
      </c>
      <c r="C1102" s="153">
        <f t="shared" si="327"/>
        <v>782760</v>
      </c>
      <c r="D1102" s="154">
        <f ca="1">IF(A1102&lt;$B$1,VLOOKUP(A1102,[1]DI!$A$4:$B$15000,2,FALSE),0)</f>
        <v>0.1265</v>
      </c>
      <c r="E1102" s="155">
        <f t="shared" ref="E1102:E1165" ca="1" si="336">ROUND(((1+D1102)^(1/252)),8)</f>
        <v>1.0004727899999999</v>
      </c>
      <c r="F1102" s="155">
        <f ca="1">(TRUNC(PRODUCT($E$12:$E1101),16))</f>
        <v>1.1564414606165201</v>
      </c>
      <c r="G1102" s="155">
        <f t="shared" ref="G1102:G1165" ca="1" si="337">IF(O1101&gt;0,F1101,G1101)</f>
        <v>1.1003168250839499</v>
      </c>
      <c r="H1102" s="155">
        <f t="shared" ref="H1102:H1165" ca="1" si="338">ROUND(F1102/G1102,8)</f>
        <v>1.0510077</v>
      </c>
      <c r="I1102" s="154">
        <f t="shared" si="328"/>
        <v>1.7999999999999999E-2</v>
      </c>
      <c r="J1102" s="156">
        <f t="shared" si="329"/>
        <v>44543</v>
      </c>
      <c r="K1102" s="157">
        <f t="shared" si="330"/>
        <v>122</v>
      </c>
      <c r="L1102" s="158">
        <f t="shared" si="331"/>
        <v>122</v>
      </c>
      <c r="M1102" s="159">
        <f t="shared" si="321"/>
        <v>1.00867419</v>
      </c>
      <c r="N1102" s="159">
        <f t="shared" ca="1" si="322"/>
        <v>1.06012434</v>
      </c>
      <c r="O1102" s="158">
        <f t="shared" si="332"/>
        <v>0</v>
      </c>
      <c r="P1102" s="155">
        <f t="shared" ca="1" si="323"/>
        <v>47062.9283784</v>
      </c>
      <c r="Q1102" s="160">
        <f t="shared" si="324"/>
        <v>0</v>
      </c>
      <c r="R1102" s="155">
        <f t="shared" si="325"/>
        <v>0</v>
      </c>
      <c r="S1102" s="161" t="str">
        <f t="shared" si="333"/>
        <v>A+J=</v>
      </c>
      <c r="T1102" s="156">
        <f t="shared" si="334"/>
        <v>44725</v>
      </c>
      <c r="U1102" s="3"/>
      <c r="V1102" s="3"/>
      <c r="W1102" s="3"/>
      <c r="X1102" s="47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ht="12.75" x14ac:dyDescent="0.2">
      <c r="A1103" s="151">
        <f t="shared" si="326"/>
        <v>44720</v>
      </c>
      <c r="B1103" s="152">
        <f t="shared" ca="1" si="335"/>
        <v>830274.04001124005</v>
      </c>
      <c r="C1103" s="153">
        <f t="shared" si="327"/>
        <v>782760</v>
      </c>
      <c r="D1103" s="154">
        <f ca="1">IF(A1103&lt;$B$1,VLOOKUP(A1103,[1]DI!$A$4:$B$15000,2,FALSE),0)</f>
        <v>0.1265</v>
      </c>
      <c r="E1103" s="155">
        <f t="shared" ca="1" si="336"/>
        <v>1.0004727899999999</v>
      </c>
      <c r="F1103" s="155">
        <f ca="1">(TRUNC(PRODUCT($E$12:$E1102),16))</f>
        <v>1.1569882145746899</v>
      </c>
      <c r="G1103" s="155">
        <f t="shared" ca="1" si="337"/>
        <v>1.1003168250839499</v>
      </c>
      <c r="H1103" s="155">
        <f t="shared" ca="1" si="338"/>
        <v>1.0515046100000001</v>
      </c>
      <c r="I1103" s="154">
        <f t="shared" si="328"/>
        <v>1.7999999999999999E-2</v>
      </c>
      <c r="J1103" s="156">
        <f t="shared" si="329"/>
        <v>44543</v>
      </c>
      <c r="K1103" s="157">
        <f t="shared" si="330"/>
        <v>123</v>
      </c>
      <c r="L1103" s="158">
        <f t="shared" si="331"/>
        <v>123</v>
      </c>
      <c r="M1103" s="159">
        <f t="shared" si="321"/>
        <v>1.0087455999999999</v>
      </c>
      <c r="N1103" s="159">
        <f t="shared" ca="1" si="322"/>
        <v>1.0607006489999999</v>
      </c>
      <c r="O1103" s="158">
        <f t="shared" si="332"/>
        <v>0</v>
      </c>
      <c r="P1103" s="155">
        <f t="shared" ca="1" si="323"/>
        <v>47514.040011240002</v>
      </c>
      <c r="Q1103" s="160">
        <f t="shared" si="324"/>
        <v>0</v>
      </c>
      <c r="R1103" s="155">
        <f t="shared" si="325"/>
        <v>0</v>
      </c>
      <c r="S1103" s="161" t="str">
        <f t="shared" si="333"/>
        <v>A+J=</v>
      </c>
      <c r="T1103" s="156">
        <f t="shared" si="334"/>
        <v>44725</v>
      </c>
      <c r="U1103" s="3"/>
      <c r="V1103" s="3"/>
      <c r="W1103" s="3"/>
      <c r="X1103" s="47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ht="12.75" x14ac:dyDescent="0.2">
      <c r="A1104" s="151">
        <f t="shared" si="326"/>
        <v>44721</v>
      </c>
      <c r="B1104" s="152">
        <f t="shared" ca="1" si="335"/>
        <v>830725.39195139997</v>
      </c>
      <c r="C1104" s="153">
        <f t="shared" si="327"/>
        <v>782760</v>
      </c>
      <c r="D1104" s="154">
        <f ca="1">IF(A1104&lt;$B$1,VLOOKUP(A1104,[1]DI!$A$4:$B$15000,2,FALSE),0)</f>
        <v>0.1265</v>
      </c>
      <c r="E1104" s="155">
        <f t="shared" ca="1" si="336"/>
        <v>1.0004727899999999</v>
      </c>
      <c r="F1104" s="155">
        <f ca="1">(TRUNC(PRODUCT($E$12:$E1103),16))</f>
        <v>1.15753522703265</v>
      </c>
      <c r="G1104" s="155">
        <f t="shared" ca="1" si="337"/>
        <v>1.1003168250839499</v>
      </c>
      <c r="H1104" s="155">
        <f t="shared" ca="1" si="338"/>
        <v>1.0520017500000001</v>
      </c>
      <c r="I1104" s="154">
        <f t="shared" si="328"/>
        <v>1.7999999999999999E-2</v>
      </c>
      <c r="J1104" s="156">
        <f t="shared" si="329"/>
        <v>44543</v>
      </c>
      <c r="K1104" s="157">
        <f t="shared" si="330"/>
        <v>124</v>
      </c>
      <c r="L1104" s="158">
        <f t="shared" si="331"/>
        <v>124</v>
      </c>
      <c r="M1104" s="159">
        <f t="shared" si="321"/>
        <v>1.008817015</v>
      </c>
      <c r="N1104" s="159">
        <f t="shared" ca="1" si="322"/>
        <v>1.061277265</v>
      </c>
      <c r="O1104" s="158">
        <f t="shared" si="332"/>
        <v>0</v>
      </c>
      <c r="P1104" s="155">
        <f t="shared" ca="1" si="323"/>
        <v>47965.391951400001</v>
      </c>
      <c r="Q1104" s="160">
        <f t="shared" si="324"/>
        <v>0</v>
      </c>
      <c r="R1104" s="155">
        <f t="shared" si="325"/>
        <v>0</v>
      </c>
      <c r="S1104" s="161" t="str">
        <f t="shared" si="333"/>
        <v>A+J=</v>
      </c>
      <c r="T1104" s="156">
        <f t="shared" si="334"/>
        <v>44725</v>
      </c>
      <c r="U1104" s="3"/>
      <c r="V1104" s="3"/>
      <c r="W1104" s="3"/>
      <c r="X1104" s="47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ht="12.75" x14ac:dyDescent="0.2">
      <c r="A1105" s="151">
        <f t="shared" si="326"/>
        <v>44722</v>
      </c>
      <c r="B1105" s="152">
        <f t="shared" ca="1" si="335"/>
        <v>831176.99359199998</v>
      </c>
      <c r="C1105" s="153">
        <f t="shared" si="327"/>
        <v>782760</v>
      </c>
      <c r="D1105" s="154">
        <f ca="1">IF(A1105&lt;$B$1,VLOOKUP(A1105,[1]DI!$A$4:$B$15000,2,FALSE),0)</f>
        <v>0.1265</v>
      </c>
      <c r="E1105" s="155">
        <f t="shared" ca="1" si="336"/>
        <v>1.0004727899999999</v>
      </c>
      <c r="F1105" s="155">
        <f ca="1">(TRUNC(PRODUCT($E$12:$E1104),16))</f>
        <v>1.1580824981126401</v>
      </c>
      <c r="G1105" s="155">
        <f t="shared" ca="1" si="337"/>
        <v>1.1003168250839499</v>
      </c>
      <c r="H1105" s="155">
        <f t="shared" ca="1" si="338"/>
        <v>1.0524991299999999</v>
      </c>
      <c r="I1105" s="154">
        <f t="shared" si="328"/>
        <v>1.7999999999999999E-2</v>
      </c>
      <c r="J1105" s="156">
        <f t="shared" si="329"/>
        <v>44543</v>
      </c>
      <c r="K1105" s="157">
        <f t="shared" si="330"/>
        <v>125</v>
      </c>
      <c r="L1105" s="158">
        <f t="shared" si="331"/>
        <v>125</v>
      </c>
      <c r="M1105" s="159">
        <f t="shared" si="321"/>
        <v>1.008888435</v>
      </c>
      <c r="N1105" s="159">
        <f t="shared" ca="1" si="322"/>
        <v>1.0618542</v>
      </c>
      <c r="O1105" s="158">
        <f t="shared" si="332"/>
        <v>0</v>
      </c>
      <c r="P1105" s="155">
        <f t="shared" ca="1" si="323"/>
        <v>48416.993591999999</v>
      </c>
      <c r="Q1105" s="160">
        <f t="shared" si="324"/>
        <v>0</v>
      </c>
      <c r="R1105" s="155">
        <f t="shared" si="325"/>
        <v>0</v>
      </c>
      <c r="S1105" s="161" t="str">
        <f t="shared" si="333"/>
        <v>A+J=</v>
      </c>
      <c r="T1105" s="156">
        <f t="shared" si="334"/>
        <v>44725</v>
      </c>
      <c r="U1105" s="3"/>
      <c r="V1105" s="3"/>
      <c r="W1105" s="3"/>
      <c r="X1105" s="47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ht="12.75" x14ac:dyDescent="0.2">
      <c r="A1106" s="151">
        <f t="shared" si="326"/>
        <v>44723</v>
      </c>
      <c r="B1106" s="152">
        <f t="shared" ca="1" si="335"/>
        <v>831628.83632266999</v>
      </c>
      <c r="C1106" s="153">
        <f t="shared" si="327"/>
        <v>782760</v>
      </c>
      <c r="D1106" s="154">
        <f ca="1">IF(A1106&lt;$B$1,VLOOKUP(A1106,[1]DI!$A$4:$B$15000,2,FALSE),0)</f>
        <v>0</v>
      </c>
      <c r="E1106" s="155">
        <f t="shared" ca="1" si="336"/>
        <v>1</v>
      </c>
      <c r="F1106" s="155">
        <f ca="1">(TRUNC(PRODUCT($E$12:$E1105),16))</f>
        <v>1.1586300279369199</v>
      </c>
      <c r="G1106" s="155">
        <f t="shared" ca="1" si="337"/>
        <v>1.1003168250839499</v>
      </c>
      <c r="H1106" s="155">
        <f t="shared" ca="1" si="338"/>
        <v>1.05299674</v>
      </c>
      <c r="I1106" s="154">
        <f t="shared" si="328"/>
        <v>1.7999999999999999E-2</v>
      </c>
      <c r="J1106" s="156">
        <f t="shared" si="329"/>
        <v>44543</v>
      </c>
      <c r="K1106" s="157">
        <f t="shared" si="330"/>
        <v>125</v>
      </c>
      <c r="L1106" s="158">
        <f t="shared" si="331"/>
        <v>126</v>
      </c>
      <c r="M1106" s="159">
        <f t="shared" si="321"/>
        <v>1.00895986</v>
      </c>
      <c r="N1106" s="159">
        <f t="shared" ca="1" si="322"/>
        <v>1.0624314429999999</v>
      </c>
      <c r="O1106" s="158">
        <f t="shared" si="332"/>
        <v>0</v>
      </c>
      <c r="P1106" s="155">
        <f t="shared" ca="1" si="323"/>
        <v>48868.836322670002</v>
      </c>
      <c r="Q1106" s="160">
        <f t="shared" si="324"/>
        <v>0</v>
      </c>
      <c r="R1106" s="155">
        <f t="shared" si="325"/>
        <v>0</v>
      </c>
      <c r="S1106" s="161" t="str">
        <f t="shared" si="333"/>
        <v>A+J=</v>
      </c>
      <c r="T1106" s="156">
        <f t="shared" si="334"/>
        <v>44725</v>
      </c>
      <c r="U1106" s="3"/>
      <c r="V1106" s="3"/>
      <c r="W1106" s="3"/>
      <c r="X1106" s="47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ht="12.75" x14ac:dyDescent="0.2">
      <c r="A1107" s="151">
        <f t="shared" si="326"/>
        <v>44724</v>
      </c>
      <c r="B1107" s="152">
        <f t="shared" ca="1" si="335"/>
        <v>831628.83632266999</v>
      </c>
      <c r="C1107" s="153">
        <f t="shared" si="327"/>
        <v>782760</v>
      </c>
      <c r="D1107" s="154">
        <f ca="1">IF(A1107&lt;$B$1,VLOOKUP(A1107,[1]DI!$A$4:$B$15000,2,FALSE),0)</f>
        <v>0</v>
      </c>
      <c r="E1107" s="155">
        <f t="shared" ca="1" si="336"/>
        <v>1</v>
      </c>
      <c r="F1107" s="155">
        <f ca="1">(TRUNC(PRODUCT($E$12:$E1106),16))</f>
        <v>1.1586300279369199</v>
      </c>
      <c r="G1107" s="155">
        <f t="shared" ca="1" si="337"/>
        <v>1.1003168250839499</v>
      </c>
      <c r="H1107" s="155">
        <f t="shared" ca="1" si="338"/>
        <v>1.05299674</v>
      </c>
      <c r="I1107" s="154">
        <f t="shared" si="328"/>
        <v>1.7999999999999999E-2</v>
      </c>
      <c r="J1107" s="156">
        <f t="shared" si="329"/>
        <v>44543</v>
      </c>
      <c r="K1107" s="157">
        <f t="shared" si="330"/>
        <v>125</v>
      </c>
      <c r="L1107" s="158">
        <f t="shared" si="331"/>
        <v>126</v>
      </c>
      <c r="M1107" s="159">
        <f t="shared" si="321"/>
        <v>1.00895986</v>
      </c>
      <c r="N1107" s="159">
        <f t="shared" ca="1" si="322"/>
        <v>1.0624314429999999</v>
      </c>
      <c r="O1107" s="158">
        <f t="shared" si="332"/>
        <v>0</v>
      </c>
      <c r="P1107" s="155">
        <f t="shared" ca="1" si="323"/>
        <v>48868.836322670002</v>
      </c>
      <c r="Q1107" s="160">
        <f t="shared" si="324"/>
        <v>0</v>
      </c>
      <c r="R1107" s="155">
        <f t="shared" si="325"/>
        <v>0</v>
      </c>
      <c r="S1107" s="161" t="str">
        <f t="shared" si="333"/>
        <v>A+J=</v>
      </c>
      <c r="T1107" s="156">
        <f t="shared" si="334"/>
        <v>44725</v>
      </c>
      <c r="U1107" s="3"/>
      <c r="V1107" s="3"/>
      <c r="W1107" s="3"/>
      <c r="X1107" s="47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ht="12.75" x14ac:dyDescent="0.2">
      <c r="A1108" s="151">
        <f t="shared" si="326"/>
        <v>44725</v>
      </c>
      <c r="B1108" s="152">
        <f t="shared" ca="1" si="335"/>
        <v>831628.83632266999</v>
      </c>
      <c r="C1108" s="153">
        <f t="shared" si="327"/>
        <v>782760</v>
      </c>
      <c r="D1108" s="154">
        <f ca="1">IF(A1108&lt;$B$1,VLOOKUP(A1108,[1]DI!$A$4:$B$15000,2,FALSE),0)</f>
        <v>0.1265</v>
      </c>
      <c r="E1108" s="155">
        <f t="shared" ca="1" si="336"/>
        <v>1.0004727899999999</v>
      </c>
      <c r="F1108" s="155">
        <f ca="1">(TRUNC(PRODUCT($E$12:$E1107),16))</f>
        <v>1.1586300279369199</v>
      </c>
      <c r="G1108" s="155">
        <f t="shared" ca="1" si="337"/>
        <v>1.1003168250839499</v>
      </c>
      <c r="H1108" s="155">
        <f t="shared" ca="1" si="338"/>
        <v>1.05299674</v>
      </c>
      <c r="I1108" s="154">
        <f t="shared" si="328"/>
        <v>1.7999999999999999E-2</v>
      </c>
      <c r="J1108" s="156">
        <f t="shared" si="329"/>
        <v>44543</v>
      </c>
      <c r="K1108" s="157">
        <f t="shared" si="330"/>
        <v>126</v>
      </c>
      <c r="L1108" s="158">
        <f t="shared" si="331"/>
        <v>126</v>
      </c>
      <c r="M1108" s="159">
        <f t="shared" si="321"/>
        <v>1.00895986</v>
      </c>
      <c r="N1108" s="159">
        <f t="shared" ca="1" si="322"/>
        <v>1.0624314429999999</v>
      </c>
      <c r="O1108" s="158">
        <f t="shared" si="332"/>
        <v>6</v>
      </c>
      <c r="P1108" s="155">
        <f t="shared" ca="1" si="323"/>
        <v>48868.836322670002</v>
      </c>
      <c r="Q1108" s="160">
        <f t="shared" si="324"/>
        <v>6.2659999999999993E-2</v>
      </c>
      <c r="R1108" s="155">
        <f t="shared" si="325"/>
        <v>62660</v>
      </c>
      <c r="S1108" s="161" t="str">
        <f t="shared" si="333"/>
        <v>A+J=</v>
      </c>
      <c r="T1108" s="156">
        <f t="shared" si="334"/>
        <v>44725</v>
      </c>
      <c r="U1108" s="35"/>
      <c r="V1108" s="35"/>
      <c r="W1108" s="35"/>
      <c r="X1108" s="46"/>
      <c r="Y1108" s="35"/>
      <c r="Z1108" s="38"/>
      <c r="AA1108" s="35"/>
      <c r="AB1108" s="35"/>
      <c r="AC1108" s="35"/>
      <c r="AD1108" s="35"/>
      <c r="AE1108" s="35"/>
      <c r="AF1108" s="36"/>
      <c r="AG1108" s="35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</row>
    <row r="1109" spans="1:148" ht="12.75" x14ac:dyDescent="0.2">
      <c r="A1109" s="151">
        <f t="shared" si="326"/>
        <v>44726</v>
      </c>
      <c r="B1109" s="152">
        <f t="shared" ca="1" si="335"/>
        <v>720491.46004190005</v>
      </c>
      <c r="C1109" s="153">
        <f t="shared" si="327"/>
        <v>720100</v>
      </c>
      <c r="D1109" s="154">
        <f ca="1">IF(A1109&lt;$B$1,VLOOKUP(A1109,[1]DI!$A$4:$B$15000,2,FALSE),0)</f>
        <v>0.1265</v>
      </c>
      <c r="E1109" s="155">
        <f t="shared" ca="1" si="336"/>
        <v>1.0004727899999999</v>
      </c>
      <c r="F1109" s="155">
        <f ca="1">(TRUNC(PRODUCT($E$12:$E1108),16))</f>
        <v>1.1591778166278299</v>
      </c>
      <c r="G1109" s="155">
        <f t="shared" ca="1" si="337"/>
        <v>1.1586300279369199</v>
      </c>
      <c r="H1109" s="155">
        <f t="shared" ca="1" si="338"/>
        <v>1.0004727899999999</v>
      </c>
      <c r="I1109" s="154">
        <f t="shared" si="328"/>
        <v>1.7999999999999999E-2</v>
      </c>
      <c r="J1109" s="156">
        <f t="shared" si="329"/>
        <v>44725</v>
      </c>
      <c r="K1109" s="157">
        <f t="shared" si="330"/>
        <v>1</v>
      </c>
      <c r="L1109" s="158">
        <f t="shared" si="331"/>
        <v>1</v>
      </c>
      <c r="M1109" s="159">
        <f t="shared" si="321"/>
        <v>1.0000707959999999</v>
      </c>
      <c r="N1109" s="159">
        <f t="shared" ca="1" si="322"/>
        <v>1.0005436190000001</v>
      </c>
      <c r="O1109" s="158">
        <f t="shared" si="332"/>
        <v>0</v>
      </c>
      <c r="P1109" s="155">
        <f t="shared" ca="1" si="323"/>
        <v>391.46004190000002</v>
      </c>
      <c r="Q1109" s="160">
        <f t="shared" si="324"/>
        <v>0</v>
      </c>
      <c r="R1109" s="155">
        <f t="shared" si="325"/>
        <v>0</v>
      </c>
      <c r="S1109" s="161" t="str">
        <f t="shared" si="333"/>
        <v>A+J=</v>
      </c>
      <c r="T1109" s="156">
        <f t="shared" si="334"/>
        <v>44908</v>
      </c>
      <c r="U1109" s="35"/>
      <c r="V1109" s="35"/>
      <c r="W1109" s="35"/>
      <c r="X1109" s="46"/>
      <c r="Y1109" s="35"/>
      <c r="Z1109" s="38"/>
      <c r="AA1109" s="35"/>
      <c r="AB1109" s="35"/>
      <c r="AC1109" s="35"/>
      <c r="AD1109" s="35"/>
      <c r="AE1109" s="35"/>
      <c r="AF1109" s="36"/>
      <c r="AG1109" s="35"/>
      <c r="AH1109" s="37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</row>
    <row r="1110" spans="1:148" ht="12.75" x14ac:dyDescent="0.2">
      <c r="A1110" s="151">
        <f t="shared" si="326"/>
        <v>44727</v>
      </c>
      <c r="B1110" s="152">
        <f t="shared" ca="1" si="335"/>
        <v>720883.13107310003</v>
      </c>
      <c r="C1110" s="153">
        <f t="shared" si="327"/>
        <v>720100</v>
      </c>
      <c r="D1110" s="154">
        <f ca="1">IF(A1110&lt;$B$1,VLOOKUP(A1110,[1]DI!$A$4:$B$15000,2,FALSE),0)</f>
        <v>0.1265</v>
      </c>
      <c r="E1110" s="155">
        <f t="shared" ca="1" si="336"/>
        <v>1.0004727899999999</v>
      </c>
      <c r="F1110" s="155">
        <f ca="1">(TRUNC(PRODUCT($E$12:$E1109),16))</f>
        <v>1.1597258643077599</v>
      </c>
      <c r="G1110" s="155">
        <f t="shared" ca="1" si="337"/>
        <v>1.1586300279369199</v>
      </c>
      <c r="H1110" s="155">
        <f t="shared" ca="1" si="338"/>
        <v>1.0009458</v>
      </c>
      <c r="I1110" s="154">
        <f t="shared" si="328"/>
        <v>1.7999999999999999E-2</v>
      </c>
      <c r="J1110" s="156">
        <f t="shared" si="329"/>
        <v>44725</v>
      </c>
      <c r="K1110" s="157">
        <f t="shared" si="330"/>
        <v>2</v>
      </c>
      <c r="L1110" s="158">
        <f t="shared" si="331"/>
        <v>2</v>
      </c>
      <c r="M1110" s="159">
        <f t="shared" si="321"/>
        <v>1.000141597</v>
      </c>
      <c r="N1110" s="159">
        <f t="shared" ca="1" si="322"/>
        <v>1.001087531</v>
      </c>
      <c r="O1110" s="158">
        <f t="shared" si="332"/>
        <v>0</v>
      </c>
      <c r="P1110" s="155">
        <f t="shared" ca="1" si="323"/>
        <v>783.13107309999998</v>
      </c>
      <c r="Q1110" s="160">
        <f t="shared" si="324"/>
        <v>0</v>
      </c>
      <c r="R1110" s="155">
        <f t="shared" si="325"/>
        <v>0</v>
      </c>
      <c r="S1110" s="161" t="str">
        <f t="shared" si="333"/>
        <v>A+J=</v>
      </c>
      <c r="T1110" s="156">
        <f t="shared" si="334"/>
        <v>44908</v>
      </c>
      <c r="U1110" s="3"/>
      <c r="V1110" s="3"/>
      <c r="W1110" s="3"/>
      <c r="X1110" s="47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ht="12.75" x14ac:dyDescent="0.2">
      <c r="A1111" s="151">
        <f t="shared" si="326"/>
        <v>44728</v>
      </c>
      <c r="B1111" s="152">
        <f t="shared" ca="1" si="335"/>
        <v>721275.01885439001</v>
      </c>
      <c r="C1111" s="153">
        <f t="shared" si="327"/>
        <v>720100</v>
      </c>
      <c r="D1111" s="154">
        <f ca="1">IF(A1111&lt;$B$1,VLOOKUP(A1111,[1]DI!$A$4:$B$15000,2,FALSE),0)</f>
        <v>0</v>
      </c>
      <c r="E1111" s="155">
        <f t="shared" ca="1" si="336"/>
        <v>1</v>
      </c>
      <c r="F1111" s="155">
        <f ca="1">(TRUNC(PRODUCT($E$12:$E1110),16))</f>
        <v>1.16027417109914</v>
      </c>
      <c r="G1111" s="155">
        <f t="shared" ca="1" si="337"/>
        <v>1.1586300279369199</v>
      </c>
      <c r="H1111" s="155">
        <f t="shared" ca="1" si="338"/>
        <v>1.00141904</v>
      </c>
      <c r="I1111" s="154">
        <f t="shared" si="328"/>
        <v>1.7999999999999999E-2</v>
      </c>
      <c r="J1111" s="156">
        <f t="shared" si="329"/>
        <v>44725</v>
      </c>
      <c r="K1111" s="157">
        <f t="shared" si="330"/>
        <v>2</v>
      </c>
      <c r="L1111" s="158">
        <f t="shared" si="331"/>
        <v>3</v>
      </c>
      <c r="M1111" s="159">
        <f t="shared" si="321"/>
        <v>1.0002124029999999</v>
      </c>
      <c r="N1111" s="159">
        <f t="shared" ca="1" si="322"/>
        <v>1.001631744</v>
      </c>
      <c r="O1111" s="158">
        <f t="shared" si="332"/>
        <v>0</v>
      </c>
      <c r="P1111" s="155">
        <f t="shared" ca="1" si="323"/>
        <v>1175.0188543899999</v>
      </c>
      <c r="Q1111" s="160">
        <f t="shared" si="324"/>
        <v>0</v>
      </c>
      <c r="R1111" s="155">
        <f t="shared" si="325"/>
        <v>0</v>
      </c>
      <c r="S1111" s="161" t="str">
        <f t="shared" si="333"/>
        <v>A+J=</v>
      </c>
      <c r="T1111" s="156">
        <f t="shared" si="334"/>
        <v>44908</v>
      </c>
      <c r="U1111" s="3"/>
      <c r="V1111" s="3"/>
      <c r="W1111" s="3"/>
      <c r="X1111" s="47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ht="12.75" x14ac:dyDescent="0.2">
      <c r="A1112" s="151">
        <f t="shared" si="326"/>
        <v>44729</v>
      </c>
      <c r="B1112" s="152">
        <f t="shared" ca="1" si="335"/>
        <v>721275.01885439001</v>
      </c>
      <c r="C1112" s="153">
        <f t="shared" si="327"/>
        <v>720100</v>
      </c>
      <c r="D1112" s="154">
        <f ca="1">IF(A1112&lt;$B$1,VLOOKUP(A1112,[1]DI!$A$4:$B$15000,2,FALSE),0)</f>
        <v>0.13150000000000001</v>
      </c>
      <c r="E1112" s="155">
        <f t="shared" ca="1" si="336"/>
        <v>1.0004903700000001</v>
      </c>
      <c r="F1112" s="155">
        <f ca="1">(TRUNC(PRODUCT($E$12:$E1111),16))</f>
        <v>1.16027417109914</v>
      </c>
      <c r="G1112" s="155">
        <f t="shared" ca="1" si="337"/>
        <v>1.1586300279369199</v>
      </c>
      <c r="H1112" s="155">
        <f t="shared" ca="1" si="338"/>
        <v>1.00141904</v>
      </c>
      <c r="I1112" s="154">
        <f t="shared" si="328"/>
        <v>1.7999999999999999E-2</v>
      </c>
      <c r="J1112" s="156">
        <f t="shared" si="329"/>
        <v>44725</v>
      </c>
      <c r="K1112" s="157">
        <f t="shared" si="330"/>
        <v>3</v>
      </c>
      <c r="L1112" s="158">
        <f t="shared" si="331"/>
        <v>3</v>
      </c>
      <c r="M1112" s="159">
        <f t="shared" si="321"/>
        <v>1.0002124029999999</v>
      </c>
      <c r="N1112" s="159">
        <f t="shared" ca="1" si="322"/>
        <v>1.001631744</v>
      </c>
      <c r="O1112" s="158">
        <f t="shared" si="332"/>
        <v>0</v>
      </c>
      <c r="P1112" s="155">
        <f t="shared" ca="1" si="323"/>
        <v>1175.0188543899999</v>
      </c>
      <c r="Q1112" s="160">
        <f t="shared" si="324"/>
        <v>0</v>
      </c>
      <c r="R1112" s="155">
        <f t="shared" si="325"/>
        <v>0</v>
      </c>
      <c r="S1112" s="161" t="str">
        <f t="shared" si="333"/>
        <v>A+J=</v>
      </c>
      <c r="T1112" s="156">
        <f t="shared" si="334"/>
        <v>44908</v>
      </c>
      <c r="U1112" s="3"/>
      <c r="V1112" s="3"/>
      <c r="W1112" s="3"/>
      <c r="X1112" s="47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ht="12.75" x14ac:dyDescent="0.2">
      <c r="A1113" s="151">
        <f t="shared" si="326"/>
        <v>44730</v>
      </c>
      <c r="B1113" s="152">
        <f t="shared" ca="1" si="335"/>
        <v>721679.80146640004</v>
      </c>
      <c r="C1113" s="153">
        <f t="shared" si="327"/>
        <v>720100</v>
      </c>
      <c r="D1113" s="154">
        <f ca="1">IF(A1113&lt;$B$1,VLOOKUP(A1113,[1]DI!$A$4:$B$15000,2,FALSE),0)</f>
        <v>0</v>
      </c>
      <c r="E1113" s="155">
        <f t="shared" ca="1" si="336"/>
        <v>1</v>
      </c>
      <c r="F1113" s="155">
        <f ca="1">(TRUNC(PRODUCT($E$12:$E1112),16))</f>
        <v>1.1608431347444199</v>
      </c>
      <c r="G1113" s="155">
        <f t="shared" ca="1" si="337"/>
        <v>1.1586300279369199</v>
      </c>
      <c r="H1113" s="155">
        <f t="shared" ca="1" si="338"/>
        <v>1.0019101100000001</v>
      </c>
      <c r="I1113" s="154">
        <f t="shared" si="328"/>
        <v>1.7999999999999999E-2</v>
      </c>
      <c r="J1113" s="156">
        <f t="shared" si="329"/>
        <v>44725</v>
      </c>
      <c r="K1113" s="157">
        <f t="shared" si="330"/>
        <v>3</v>
      </c>
      <c r="L1113" s="158">
        <f t="shared" si="331"/>
        <v>4</v>
      </c>
      <c r="M1113" s="159">
        <f t="shared" si="321"/>
        <v>1.0002832129999999</v>
      </c>
      <c r="N1113" s="159">
        <f t="shared" ca="1" si="322"/>
        <v>1.0021938640000001</v>
      </c>
      <c r="O1113" s="158">
        <f t="shared" si="332"/>
        <v>0</v>
      </c>
      <c r="P1113" s="155">
        <f t="shared" ca="1" si="323"/>
        <v>1579.8014664</v>
      </c>
      <c r="Q1113" s="160">
        <f t="shared" si="324"/>
        <v>0</v>
      </c>
      <c r="R1113" s="155">
        <f t="shared" si="325"/>
        <v>0</v>
      </c>
      <c r="S1113" s="161" t="str">
        <f t="shared" si="333"/>
        <v>A+J=</v>
      </c>
      <c r="T1113" s="156">
        <f t="shared" si="334"/>
        <v>44908</v>
      </c>
      <c r="U1113" s="3"/>
      <c r="V1113" s="3"/>
      <c r="W1113" s="3"/>
      <c r="X1113" s="47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ht="12.75" x14ac:dyDescent="0.2">
      <c r="A1114" s="151">
        <f t="shared" si="326"/>
        <v>44731</v>
      </c>
      <c r="B1114" s="152">
        <f t="shared" ca="1" si="335"/>
        <v>721679.80146640004</v>
      </c>
      <c r="C1114" s="153">
        <f t="shared" si="327"/>
        <v>720100</v>
      </c>
      <c r="D1114" s="154">
        <f ca="1">IF(A1114&lt;$B$1,VLOOKUP(A1114,[1]DI!$A$4:$B$15000,2,FALSE),0)</f>
        <v>0</v>
      </c>
      <c r="E1114" s="155">
        <f t="shared" ca="1" si="336"/>
        <v>1</v>
      </c>
      <c r="F1114" s="155">
        <f ca="1">(TRUNC(PRODUCT($E$12:$E1113),16))</f>
        <v>1.1608431347444199</v>
      </c>
      <c r="G1114" s="155">
        <f t="shared" ca="1" si="337"/>
        <v>1.1586300279369199</v>
      </c>
      <c r="H1114" s="155">
        <f t="shared" ca="1" si="338"/>
        <v>1.0019101100000001</v>
      </c>
      <c r="I1114" s="154">
        <f t="shared" si="328"/>
        <v>1.7999999999999999E-2</v>
      </c>
      <c r="J1114" s="156">
        <f t="shared" si="329"/>
        <v>44725</v>
      </c>
      <c r="K1114" s="157">
        <f t="shared" si="330"/>
        <v>3</v>
      </c>
      <c r="L1114" s="158">
        <f t="shared" si="331"/>
        <v>4</v>
      </c>
      <c r="M1114" s="159">
        <f t="shared" si="321"/>
        <v>1.0002832129999999</v>
      </c>
      <c r="N1114" s="159">
        <f t="shared" ca="1" si="322"/>
        <v>1.0021938640000001</v>
      </c>
      <c r="O1114" s="158">
        <f t="shared" si="332"/>
        <v>0</v>
      </c>
      <c r="P1114" s="155">
        <f t="shared" ca="1" si="323"/>
        <v>1579.8014664</v>
      </c>
      <c r="Q1114" s="160">
        <f t="shared" si="324"/>
        <v>0</v>
      </c>
      <c r="R1114" s="155">
        <f t="shared" si="325"/>
        <v>0</v>
      </c>
      <c r="S1114" s="161" t="str">
        <f t="shared" si="333"/>
        <v>A+J=</v>
      </c>
      <c r="T1114" s="156">
        <f t="shared" si="334"/>
        <v>44908</v>
      </c>
      <c r="U1114" s="3"/>
      <c r="V1114" s="3"/>
      <c r="W1114" s="3"/>
      <c r="X1114" s="47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ht="12.75" x14ac:dyDescent="0.2">
      <c r="A1115" s="151">
        <f t="shared" si="326"/>
        <v>44732</v>
      </c>
      <c r="B1115" s="152">
        <f t="shared" ca="1" si="335"/>
        <v>721679.80146640004</v>
      </c>
      <c r="C1115" s="153">
        <f t="shared" si="327"/>
        <v>720100</v>
      </c>
      <c r="D1115" s="154">
        <f ca="1">IF(A1115&lt;$B$1,VLOOKUP(A1115,[1]DI!$A$4:$B$15000,2,FALSE),0)</f>
        <v>0.13150000000000001</v>
      </c>
      <c r="E1115" s="155">
        <f t="shared" ca="1" si="336"/>
        <v>1.0004903700000001</v>
      </c>
      <c r="F1115" s="155">
        <f ca="1">(TRUNC(PRODUCT($E$12:$E1114),16))</f>
        <v>1.1608431347444199</v>
      </c>
      <c r="G1115" s="155">
        <f t="shared" ca="1" si="337"/>
        <v>1.1586300279369199</v>
      </c>
      <c r="H1115" s="155">
        <f t="shared" ca="1" si="338"/>
        <v>1.0019101100000001</v>
      </c>
      <c r="I1115" s="154">
        <f t="shared" si="328"/>
        <v>1.7999999999999999E-2</v>
      </c>
      <c r="J1115" s="156">
        <f t="shared" si="329"/>
        <v>44725</v>
      </c>
      <c r="K1115" s="157">
        <f t="shared" si="330"/>
        <v>4</v>
      </c>
      <c r="L1115" s="158">
        <f t="shared" si="331"/>
        <v>4</v>
      </c>
      <c r="M1115" s="159">
        <f t="shared" si="321"/>
        <v>1.0002832129999999</v>
      </c>
      <c r="N1115" s="159">
        <f t="shared" ca="1" si="322"/>
        <v>1.0021938640000001</v>
      </c>
      <c r="O1115" s="158">
        <f t="shared" si="332"/>
        <v>0</v>
      </c>
      <c r="P1115" s="155">
        <f t="shared" ca="1" si="323"/>
        <v>1579.8014664</v>
      </c>
      <c r="Q1115" s="160">
        <f t="shared" si="324"/>
        <v>0</v>
      </c>
      <c r="R1115" s="155">
        <f t="shared" si="325"/>
        <v>0</v>
      </c>
      <c r="S1115" s="161" t="str">
        <f t="shared" si="333"/>
        <v>A+J=</v>
      </c>
      <c r="T1115" s="156">
        <f t="shared" si="334"/>
        <v>44908</v>
      </c>
      <c r="U1115" s="3"/>
      <c r="V1115" s="3"/>
      <c r="W1115" s="3"/>
      <c r="X1115" s="47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ht="12.75" x14ac:dyDescent="0.2">
      <c r="A1116" s="151">
        <f t="shared" si="326"/>
        <v>44733</v>
      </c>
      <c r="B1116" s="152">
        <f t="shared" ca="1" si="335"/>
        <v>722084.80370888999</v>
      </c>
      <c r="C1116" s="153">
        <f t="shared" si="327"/>
        <v>720100</v>
      </c>
      <c r="D1116" s="154">
        <f ca="1">IF(A1116&lt;$B$1,VLOOKUP(A1116,[1]DI!$A$4:$B$15000,2,FALSE),0)</f>
        <v>0.13150000000000001</v>
      </c>
      <c r="E1116" s="155">
        <f t="shared" ca="1" si="336"/>
        <v>1.0004903700000001</v>
      </c>
      <c r="F1116" s="155">
        <f ca="1">(TRUNC(PRODUCT($E$12:$E1115),16))</f>
        <v>1.1614123773924101</v>
      </c>
      <c r="G1116" s="155">
        <f t="shared" ca="1" si="337"/>
        <v>1.1586300279369199</v>
      </c>
      <c r="H1116" s="155">
        <f t="shared" ca="1" si="338"/>
        <v>1.00240141</v>
      </c>
      <c r="I1116" s="154">
        <f t="shared" si="328"/>
        <v>1.7999999999999999E-2</v>
      </c>
      <c r="J1116" s="156">
        <f t="shared" si="329"/>
        <v>44725</v>
      </c>
      <c r="K1116" s="157">
        <f t="shared" si="330"/>
        <v>5</v>
      </c>
      <c r="L1116" s="158">
        <f t="shared" si="331"/>
        <v>5</v>
      </c>
      <c r="M1116" s="159">
        <f t="shared" si="321"/>
        <v>1.0003540289999999</v>
      </c>
      <c r="N1116" s="159">
        <f t="shared" ca="1" si="322"/>
        <v>1.0027562889999999</v>
      </c>
      <c r="O1116" s="158">
        <f t="shared" si="332"/>
        <v>0</v>
      </c>
      <c r="P1116" s="155">
        <f t="shared" ca="1" si="323"/>
        <v>1984.8037088900001</v>
      </c>
      <c r="Q1116" s="160">
        <f t="shared" si="324"/>
        <v>0</v>
      </c>
      <c r="R1116" s="155">
        <f t="shared" si="325"/>
        <v>0</v>
      </c>
      <c r="S1116" s="161" t="str">
        <f t="shared" si="333"/>
        <v>A+J=</v>
      </c>
      <c r="T1116" s="156">
        <f t="shared" si="334"/>
        <v>44908</v>
      </c>
      <c r="U1116" s="3"/>
      <c r="V1116" s="3"/>
      <c r="W1116" s="3"/>
      <c r="X1116" s="47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ht="12.75" x14ac:dyDescent="0.2">
      <c r="A1117" s="151">
        <f t="shared" si="326"/>
        <v>44734</v>
      </c>
      <c r="B1117" s="152">
        <f t="shared" ca="1" si="335"/>
        <v>722490.03998389002</v>
      </c>
      <c r="C1117" s="153">
        <f t="shared" si="327"/>
        <v>720100</v>
      </c>
      <c r="D1117" s="154">
        <f ca="1">IF(A1117&lt;$B$1,VLOOKUP(A1117,[1]DI!$A$4:$B$15000,2,FALSE),0)</f>
        <v>0.13150000000000001</v>
      </c>
      <c r="E1117" s="155">
        <f t="shared" ca="1" si="336"/>
        <v>1.0004903700000001</v>
      </c>
      <c r="F1117" s="155">
        <f ca="1">(TRUNC(PRODUCT($E$12:$E1116),16))</f>
        <v>1.16198189917991</v>
      </c>
      <c r="G1117" s="155">
        <f t="shared" ca="1" si="337"/>
        <v>1.1586300279369199</v>
      </c>
      <c r="H1117" s="155">
        <f t="shared" ca="1" si="338"/>
        <v>1.0028929600000001</v>
      </c>
      <c r="I1117" s="154">
        <f t="shared" si="328"/>
        <v>1.7999999999999999E-2</v>
      </c>
      <c r="J1117" s="156">
        <f t="shared" si="329"/>
        <v>44725</v>
      </c>
      <c r="K1117" s="157">
        <f t="shared" si="330"/>
        <v>6</v>
      </c>
      <c r="L1117" s="158">
        <f t="shared" si="331"/>
        <v>6</v>
      </c>
      <c r="M1117" s="159">
        <f t="shared" si="321"/>
        <v>1.0004248499999999</v>
      </c>
      <c r="N1117" s="159">
        <f t="shared" ca="1" si="322"/>
        <v>1.003319039</v>
      </c>
      <c r="O1117" s="158">
        <f t="shared" si="332"/>
        <v>0</v>
      </c>
      <c r="P1117" s="155">
        <f t="shared" ca="1" si="323"/>
        <v>2390.0399838899998</v>
      </c>
      <c r="Q1117" s="160">
        <f t="shared" si="324"/>
        <v>0</v>
      </c>
      <c r="R1117" s="155">
        <f t="shared" si="325"/>
        <v>0</v>
      </c>
      <c r="S1117" s="161" t="str">
        <f t="shared" si="333"/>
        <v>A+J=</v>
      </c>
      <c r="T1117" s="156">
        <f t="shared" si="334"/>
        <v>44908</v>
      </c>
      <c r="U1117" s="3"/>
      <c r="V1117" s="3"/>
      <c r="W1117" s="3"/>
      <c r="X1117" s="47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ht="12.75" x14ac:dyDescent="0.2">
      <c r="A1118" s="151">
        <f t="shared" si="326"/>
        <v>44735</v>
      </c>
      <c r="B1118" s="152">
        <f t="shared" ca="1" si="335"/>
        <v>722895.50309040002</v>
      </c>
      <c r="C1118" s="153">
        <f t="shared" si="327"/>
        <v>720100</v>
      </c>
      <c r="D1118" s="154">
        <f ca="1">IF(A1118&lt;$B$1,VLOOKUP(A1118,[1]DI!$A$4:$B$15000,2,FALSE),0)</f>
        <v>0.13150000000000001</v>
      </c>
      <c r="E1118" s="155">
        <f t="shared" ca="1" si="336"/>
        <v>1.0004903700000001</v>
      </c>
      <c r="F1118" s="155">
        <f ca="1">(TRUNC(PRODUCT($E$12:$E1117),16))</f>
        <v>1.1625517002438099</v>
      </c>
      <c r="G1118" s="155">
        <f t="shared" ca="1" si="337"/>
        <v>1.1586300279369199</v>
      </c>
      <c r="H1118" s="155">
        <f t="shared" ca="1" si="338"/>
        <v>1.0033847499999999</v>
      </c>
      <c r="I1118" s="154">
        <f t="shared" si="328"/>
        <v>1.7999999999999999E-2</v>
      </c>
      <c r="J1118" s="156">
        <f t="shared" si="329"/>
        <v>44725</v>
      </c>
      <c r="K1118" s="157">
        <f t="shared" si="330"/>
        <v>7</v>
      </c>
      <c r="L1118" s="158">
        <f t="shared" si="331"/>
        <v>7</v>
      </c>
      <c r="M1118" s="159">
        <f t="shared" si="321"/>
        <v>1.0004956759999999</v>
      </c>
      <c r="N1118" s="159">
        <f t="shared" ca="1" si="322"/>
        <v>1.0038821040000001</v>
      </c>
      <c r="O1118" s="158">
        <f t="shared" si="332"/>
        <v>0</v>
      </c>
      <c r="P1118" s="155">
        <f t="shared" ca="1" si="323"/>
        <v>2795.5030904</v>
      </c>
      <c r="Q1118" s="160">
        <f t="shared" si="324"/>
        <v>0</v>
      </c>
      <c r="R1118" s="155">
        <f t="shared" si="325"/>
        <v>0</v>
      </c>
      <c r="S1118" s="161" t="str">
        <f t="shared" si="333"/>
        <v>A+J=</v>
      </c>
      <c r="T1118" s="156">
        <f t="shared" si="334"/>
        <v>44908</v>
      </c>
      <c r="U1118" s="3"/>
      <c r="V1118" s="3"/>
      <c r="W1118" s="3"/>
      <c r="X1118" s="47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ht="12.75" x14ac:dyDescent="0.2">
      <c r="A1119" s="151">
        <f t="shared" si="326"/>
        <v>44736</v>
      </c>
      <c r="B1119" s="152">
        <f t="shared" ca="1" si="335"/>
        <v>723301.19230829994</v>
      </c>
      <c r="C1119" s="153">
        <f t="shared" si="327"/>
        <v>720100</v>
      </c>
      <c r="D1119" s="154">
        <f ca="1">IF(A1119&lt;$B$1,VLOOKUP(A1119,[1]DI!$A$4:$B$15000,2,FALSE),0)</f>
        <v>0.13150000000000001</v>
      </c>
      <c r="E1119" s="155">
        <f t="shared" ca="1" si="336"/>
        <v>1.0004903700000001</v>
      </c>
      <c r="F1119" s="155">
        <f ca="1">(TRUNC(PRODUCT($E$12:$E1118),16))</f>
        <v>1.1631217807210601</v>
      </c>
      <c r="G1119" s="155">
        <f t="shared" ca="1" si="337"/>
        <v>1.1586300279369199</v>
      </c>
      <c r="H1119" s="155">
        <f t="shared" ca="1" si="338"/>
        <v>1.0038767799999999</v>
      </c>
      <c r="I1119" s="154">
        <f t="shared" si="328"/>
        <v>1.7999999999999999E-2</v>
      </c>
      <c r="J1119" s="156">
        <f t="shared" si="329"/>
        <v>44725</v>
      </c>
      <c r="K1119" s="157">
        <f t="shared" si="330"/>
        <v>8</v>
      </c>
      <c r="L1119" s="158">
        <f t="shared" si="331"/>
        <v>8</v>
      </c>
      <c r="M1119" s="159">
        <f t="shared" si="321"/>
        <v>1.000566507</v>
      </c>
      <c r="N1119" s="159">
        <f t="shared" ca="1" si="322"/>
        <v>1.004445483</v>
      </c>
      <c r="O1119" s="158">
        <f t="shared" si="332"/>
        <v>0</v>
      </c>
      <c r="P1119" s="155">
        <f t="shared" ca="1" si="323"/>
        <v>3201.1923083000001</v>
      </c>
      <c r="Q1119" s="160">
        <f t="shared" si="324"/>
        <v>0</v>
      </c>
      <c r="R1119" s="155">
        <f t="shared" si="325"/>
        <v>0</v>
      </c>
      <c r="S1119" s="161" t="str">
        <f t="shared" si="333"/>
        <v>A+J=</v>
      </c>
      <c r="T1119" s="156">
        <f t="shared" si="334"/>
        <v>44908</v>
      </c>
      <c r="U1119" s="3"/>
      <c r="V1119" s="3"/>
      <c r="W1119" s="3"/>
      <c r="X1119" s="47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ht="12.75" x14ac:dyDescent="0.2">
      <c r="A1120" s="151">
        <f t="shared" si="326"/>
        <v>44737</v>
      </c>
      <c r="B1120" s="152">
        <f t="shared" ca="1" si="335"/>
        <v>723707.10907779005</v>
      </c>
      <c r="C1120" s="153">
        <f t="shared" si="327"/>
        <v>720100</v>
      </c>
      <c r="D1120" s="154">
        <f ca="1">IF(A1120&lt;$B$1,VLOOKUP(A1120,[1]DI!$A$4:$B$15000,2,FALSE),0)</f>
        <v>0</v>
      </c>
      <c r="E1120" s="155">
        <f t="shared" ca="1" si="336"/>
        <v>1</v>
      </c>
      <c r="F1120" s="155">
        <f ca="1">(TRUNC(PRODUCT($E$12:$E1119),16))</f>
        <v>1.16369214074867</v>
      </c>
      <c r="G1120" s="155">
        <f t="shared" ca="1" si="337"/>
        <v>1.1586300279369199</v>
      </c>
      <c r="H1120" s="155">
        <f t="shared" ca="1" si="338"/>
        <v>1.00436905</v>
      </c>
      <c r="I1120" s="154">
        <f t="shared" si="328"/>
        <v>1.7999999999999999E-2</v>
      </c>
      <c r="J1120" s="156">
        <f t="shared" si="329"/>
        <v>44725</v>
      </c>
      <c r="K1120" s="157">
        <f t="shared" si="330"/>
        <v>8</v>
      </c>
      <c r="L1120" s="158">
        <f t="shared" si="331"/>
        <v>9</v>
      </c>
      <c r="M1120" s="159">
        <f t="shared" si="321"/>
        <v>1.000637343</v>
      </c>
      <c r="N1120" s="159">
        <f t="shared" ca="1" si="322"/>
        <v>1.0050091779999999</v>
      </c>
      <c r="O1120" s="158">
        <f t="shared" si="332"/>
        <v>0</v>
      </c>
      <c r="P1120" s="155">
        <f t="shared" ca="1" si="323"/>
        <v>3607.1090777899999</v>
      </c>
      <c r="Q1120" s="160">
        <f t="shared" si="324"/>
        <v>0</v>
      </c>
      <c r="R1120" s="155">
        <f t="shared" si="325"/>
        <v>0</v>
      </c>
      <c r="S1120" s="161" t="str">
        <f t="shared" si="333"/>
        <v>A+J=</v>
      </c>
      <c r="T1120" s="156">
        <f t="shared" si="334"/>
        <v>44908</v>
      </c>
      <c r="U1120" s="3"/>
      <c r="V1120" s="3"/>
      <c r="W1120" s="3"/>
      <c r="X1120" s="47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ht="12.75" x14ac:dyDescent="0.2">
      <c r="A1121" s="151">
        <f t="shared" si="326"/>
        <v>44738</v>
      </c>
      <c r="B1121" s="152">
        <f t="shared" ca="1" si="335"/>
        <v>723707.10907779005</v>
      </c>
      <c r="C1121" s="153">
        <f t="shared" si="327"/>
        <v>720100</v>
      </c>
      <c r="D1121" s="154">
        <f ca="1">IF(A1121&lt;$B$1,VLOOKUP(A1121,[1]DI!$A$4:$B$15000,2,FALSE),0)</f>
        <v>0</v>
      </c>
      <c r="E1121" s="155">
        <f t="shared" ca="1" si="336"/>
        <v>1</v>
      </c>
      <c r="F1121" s="155">
        <f ca="1">(TRUNC(PRODUCT($E$12:$E1120),16))</f>
        <v>1.16369214074867</v>
      </c>
      <c r="G1121" s="155">
        <f t="shared" ca="1" si="337"/>
        <v>1.1586300279369199</v>
      </c>
      <c r="H1121" s="155">
        <f t="shared" ca="1" si="338"/>
        <v>1.00436905</v>
      </c>
      <c r="I1121" s="154">
        <f t="shared" si="328"/>
        <v>1.7999999999999999E-2</v>
      </c>
      <c r="J1121" s="156">
        <f t="shared" si="329"/>
        <v>44725</v>
      </c>
      <c r="K1121" s="157">
        <f t="shared" si="330"/>
        <v>8</v>
      </c>
      <c r="L1121" s="158">
        <f t="shared" si="331"/>
        <v>9</v>
      </c>
      <c r="M1121" s="159">
        <f t="shared" si="321"/>
        <v>1.000637343</v>
      </c>
      <c r="N1121" s="159">
        <f t="shared" ca="1" si="322"/>
        <v>1.0050091779999999</v>
      </c>
      <c r="O1121" s="158">
        <f t="shared" si="332"/>
        <v>0</v>
      </c>
      <c r="P1121" s="155">
        <f t="shared" ca="1" si="323"/>
        <v>3607.1090777899999</v>
      </c>
      <c r="Q1121" s="160">
        <f t="shared" si="324"/>
        <v>0</v>
      </c>
      <c r="R1121" s="155">
        <f t="shared" si="325"/>
        <v>0</v>
      </c>
      <c r="S1121" s="161" t="str">
        <f t="shared" si="333"/>
        <v>A+J=</v>
      </c>
      <c r="T1121" s="156">
        <f t="shared" si="334"/>
        <v>44908</v>
      </c>
      <c r="U1121" s="3"/>
      <c r="V1121" s="3"/>
      <c r="W1121" s="3"/>
      <c r="X1121" s="47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ht="12.75" x14ac:dyDescent="0.2">
      <c r="A1122" s="151">
        <f t="shared" si="326"/>
        <v>44739</v>
      </c>
      <c r="B1122" s="152">
        <f t="shared" ca="1" si="335"/>
        <v>723707.10907779005</v>
      </c>
      <c r="C1122" s="153">
        <f t="shared" si="327"/>
        <v>720100</v>
      </c>
      <c r="D1122" s="154">
        <f ca="1">IF(A1122&lt;$B$1,VLOOKUP(A1122,[1]DI!$A$4:$B$15000,2,FALSE),0)</f>
        <v>0.13150000000000001</v>
      </c>
      <c r="E1122" s="155">
        <f t="shared" ca="1" si="336"/>
        <v>1.0004903700000001</v>
      </c>
      <c r="F1122" s="155">
        <f ca="1">(TRUNC(PRODUCT($E$12:$E1121),16))</f>
        <v>1.16369214074867</v>
      </c>
      <c r="G1122" s="155">
        <f t="shared" ca="1" si="337"/>
        <v>1.1586300279369199</v>
      </c>
      <c r="H1122" s="155">
        <f t="shared" ca="1" si="338"/>
        <v>1.00436905</v>
      </c>
      <c r="I1122" s="154">
        <f t="shared" si="328"/>
        <v>1.7999999999999999E-2</v>
      </c>
      <c r="J1122" s="156">
        <f t="shared" si="329"/>
        <v>44725</v>
      </c>
      <c r="K1122" s="157">
        <f t="shared" si="330"/>
        <v>9</v>
      </c>
      <c r="L1122" s="158">
        <f t="shared" si="331"/>
        <v>9</v>
      </c>
      <c r="M1122" s="159">
        <f t="shared" si="321"/>
        <v>1.000637343</v>
      </c>
      <c r="N1122" s="159">
        <f t="shared" ca="1" si="322"/>
        <v>1.0050091779999999</v>
      </c>
      <c r="O1122" s="158">
        <f t="shared" si="332"/>
        <v>0</v>
      </c>
      <c r="P1122" s="155">
        <f t="shared" ca="1" si="323"/>
        <v>3607.1090777899999</v>
      </c>
      <c r="Q1122" s="160">
        <f t="shared" si="324"/>
        <v>0</v>
      </c>
      <c r="R1122" s="155">
        <f t="shared" si="325"/>
        <v>0</v>
      </c>
      <c r="S1122" s="161" t="str">
        <f t="shared" si="333"/>
        <v>A+J=</v>
      </c>
      <c r="T1122" s="156">
        <f t="shared" si="334"/>
        <v>44908</v>
      </c>
      <c r="U1122" s="3"/>
      <c r="V1122" s="3"/>
      <c r="W1122" s="3"/>
      <c r="X1122" s="47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ht="12.75" x14ac:dyDescent="0.2">
      <c r="A1123" s="151">
        <f t="shared" si="326"/>
        <v>44740</v>
      </c>
      <c r="B1123" s="152">
        <f t="shared" ca="1" si="335"/>
        <v>724113.25195869</v>
      </c>
      <c r="C1123" s="153">
        <f t="shared" si="327"/>
        <v>720100</v>
      </c>
      <c r="D1123" s="154">
        <f ca="1">IF(A1123&lt;$B$1,VLOOKUP(A1123,[1]DI!$A$4:$B$15000,2,FALSE),0)</f>
        <v>0.13150000000000001</v>
      </c>
      <c r="E1123" s="155">
        <f t="shared" ca="1" si="336"/>
        <v>1.0004903700000001</v>
      </c>
      <c r="F1123" s="155">
        <f ca="1">(TRUNC(PRODUCT($E$12:$E1122),16))</f>
        <v>1.16426278046373</v>
      </c>
      <c r="G1123" s="155">
        <f t="shared" ca="1" si="337"/>
        <v>1.1586300279369199</v>
      </c>
      <c r="H1123" s="155">
        <f t="shared" ca="1" si="338"/>
        <v>1.0048615599999999</v>
      </c>
      <c r="I1123" s="154">
        <f t="shared" si="328"/>
        <v>1.7999999999999999E-2</v>
      </c>
      <c r="J1123" s="156">
        <f t="shared" si="329"/>
        <v>44725</v>
      </c>
      <c r="K1123" s="157">
        <f t="shared" si="330"/>
        <v>10</v>
      </c>
      <c r="L1123" s="158">
        <f t="shared" si="331"/>
        <v>10</v>
      </c>
      <c r="M1123" s="159">
        <f t="shared" si="321"/>
        <v>1.0007081840000001</v>
      </c>
      <c r="N1123" s="159">
        <f t="shared" ca="1" si="322"/>
        <v>1.005573187</v>
      </c>
      <c r="O1123" s="158">
        <f t="shared" si="332"/>
        <v>0</v>
      </c>
      <c r="P1123" s="155">
        <f t="shared" ca="1" si="323"/>
        <v>4013.2519586899998</v>
      </c>
      <c r="Q1123" s="160">
        <f t="shared" si="324"/>
        <v>0</v>
      </c>
      <c r="R1123" s="155">
        <f t="shared" si="325"/>
        <v>0</v>
      </c>
      <c r="S1123" s="161" t="str">
        <f t="shared" si="333"/>
        <v>A+J=</v>
      </c>
      <c r="T1123" s="156">
        <f t="shared" si="334"/>
        <v>44908</v>
      </c>
      <c r="U1123" s="3"/>
      <c r="V1123" s="3"/>
      <c r="W1123" s="3"/>
      <c r="X1123" s="47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ht="12.75" x14ac:dyDescent="0.2">
      <c r="A1124" s="151">
        <f t="shared" si="326"/>
        <v>44741</v>
      </c>
      <c r="B1124" s="152">
        <f t="shared" ca="1" si="335"/>
        <v>724519.62887210003</v>
      </c>
      <c r="C1124" s="153">
        <f t="shared" si="327"/>
        <v>720100</v>
      </c>
      <c r="D1124" s="154">
        <f ca="1">IF(A1124&lt;$B$1,VLOOKUP(A1124,[1]DI!$A$4:$B$15000,2,FALSE),0)</f>
        <v>0.13150000000000001</v>
      </c>
      <c r="E1124" s="155">
        <f t="shared" ca="1" si="336"/>
        <v>1.0004903700000001</v>
      </c>
      <c r="F1124" s="155">
        <f ca="1">(TRUNC(PRODUCT($E$12:$E1123),16))</f>
        <v>1.1648337000033899</v>
      </c>
      <c r="G1124" s="155">
        <f t="shared" ca="1" si="337"/>
        <v>1.1586300279369199</v>
      </c>
      <c r="H1124" s="155">
        <f t="shared" ca="1" si="338"/>
        <v>1.0053543199999999</v>
      </c>
      <c r="I1124" s="154">
        <f t="shared" si="328"/>
        <v>1.7999999999999999E-2</v>
      </c>
      <c r="J1124" s="156">
        <f t="shared" si="329"/>
        <v>44725</v>
      </c>
      <c r="K1124" s="157">
        <f t="shared" si="330"/>
        <v>11</v>
      </c>
      <c r="L1124" s="158">
        <f t="shared" si="331"/>
        <v>11</v>
      </c>
      <c r="M1124" s="159">
        <f t="shared" si="321"/>
        <v>1.0007790299999999</v>
      </c>
      <c r="N1124" s="159">
        <f t="shared" ca="1" si="322"/>
        <v>1.0061375210000001</v>
      </c>
      <c r="O1124" s="158">
        <f t="shared" si="332"/>
        <v>0</v>
      </c>
      <c r="P1124" s="155">
        <f t="shared" ca="1" si="323"/>
        <v>4419.6288721000001</v>
      </c>
      <c r="Q1124" s="160">
        <f t="shared" si="324"/>
        <v>0</v>
      </c>
      <c r="R1124" s="155">
        <f t="shared" si="325"/>
        <v>0</v>
      </c>
      <c r="S1124" s="161" t="str">
        <f t="shared" si="333"/>
        <v>A+J=</v>
      </c>
      <c r="T1124" s="156">
        <f t="shared" si="334"/>
        <v>44908</v>
      </c>
      <c r="U1124" s="3"/>
      <c r="V1124" s="3"/>
      <c r="W1124" s="3"/>
      <c r="X1124" s="47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ht="12.75" x14ac:dyDescent="0.2">
      <c r="A1125" s="151">
        <f t="shared" si="326"/>
        <v>44742</v>
      </c>
      <c r="B1125" s="152">
        <f t="shared" ca="1" si="335"/>
        <v>724926.22613609</v>
      </c>
      <c r="C1125" s="153">
        <f t="shared" si="327"/>
        <v>720100</v>
      </c>
      <c r="D1125" s="154">
        <f ca="1">IF(A1125&lt;$B$1,VLOOKUP(A1125,[1]DI!$A$4:$B$15000,2,FALSE),0)</f>
        <v>0.13150000000000001</v>
      </c>
      <c r="E1125" s="155">
        <f t="shared" ca="1" si="336"/>
        <v>1.0004903700000001</v>
      </c>
      <c r="F1125" s="155">
        <f ca="1">(TRUNC(PRODUCT($E$12:$E1124),16))</f>
        <v>1.16540489950486</v>
      </c>
      <c r="G1125" s="155">
        <f t="shared" ca="1" si="337"/>
        <v>1.1586300279369199</v>
      </c>
      <c r="H1125" s="155">
        <f t="shared" ca="1" si="338"/>
        <v>1.00584731</v>
      </c>
      <c r="I1125" s="154">
        <f t="shared" si="328"/>
        <v>1.7999999999999999E-2</v>
      </c>
      <c r="J1125" s="156">
        <f t="shared" si="329"/>
        <v>44725</v>
      </c>
      <c r="K1125" s="157">
        <f t="shared" si="330"/>
        <v>12</v>
      </c>
      <c r="L1125" s="158">
        <f t="shared" si="331"/>
        <v>12</v>
      </c>
      <c r="M1125" s="159">
        <f t="shared" si="321"/>
        <v>1.0008498809999999</v>
      </c>
      <c r="N1125" s="159">
        <f t="shared" ca="1" si="322"/>
        <v>1.006702161</v>
      </c>
      <c r="O1125" s="158">
        <f t="shared" si="332"/>
        <v>0</v>
      </c>
      <c r="P1125" s="155">
        <f t="shared" ca="1" si="323"/>
        <v>4826.2261360900002</v>
      </c>
      <c r="Q1125" s="160">
        <f t="shared" si="324"/>
        <v>0</v>
      </c>
      <c r="R1125" s="155">
        <f t="shared" si="325"/>
        <v>0</v>
      </c>
      <c r="S1125" s="161" t="str">
        <f t="shared" si="333"/>
        <v>A+J=</v>
      </c>
      <c r="T1125" s="156">
        <f t="shared" si="334"/>
        <v>44908</v>
      </c>
      <c r="U1125" s="3"/>
      <c r="V1125" s="3"/>
      <c r="W1125" s="3"/>
      <c r="X1125" s="47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ht="12.75" x14ac:dyDescent="0.2">
      <c r="A1126" s="151">
        <f t="shared" si="326"/>
        <v>44743</v>
      </c>
      <c r="B1126" s="152">
        <f t="shared" ca="1" si="335"/>
        <v>725333.05671250005</v>
      </c>
      <c r="C1126" s="153">
        <f t="shared" si="327"/>
        <v>720100</v>
      </c>
      <c r="D1126" s="154">
        <f ca="1">IF(A1126&lt;$B$1,VLOOKUP(A1126,[1]DI!$A$4:$B$15000,2,FALSE),0)</f>
        <v>0.13150000000000001</v>
      </c>
      <c r="E1126" s="155">
        <f t="shared" ca="1" si="336"/>
        <v>1.0004903700000001</v>
      </c>
      <c r="F1126" s="155">
        <f ca="1">(TRUNC(PRODUCT($E$12:$E1125),16))</f>
        <v>1.1659763791054301</v>
      </c>
      <c r="G1126" s="155">
        <f t="shared" ca="1" si="337"/>
        <v>1.1586300279369199</v>
      </c>
      <c r="H1126" s="155">
        <f t="shared" ca="1" si="338"/>
        <v>1.00634055</v>
      </c>
      <c r="I1126" s="154">
        <f t="shared" si="328"/>
        <v>1.7999999999999999E-2</v>
      </c>
      <c r="J1126" s="156">
        <f t="shared" si="329"/>
        <v>44725</v>
      </c>
      <c r="K1126" s="157">
        <f t="shared" si="330"/>
        <v>13</v>
      </c>
      <c r="L1126" s="158">
        <f t="shared" si="331"/>
        <v>13</v>
      </c>
      <c r="M1126" s="159">
        <f t="shared" si="321"/>
        <v>1.0009207369999999</v>
      </c>
      <c r="N1126" s="159">
        <f t="shared" ca="1" si="322"/>
        <v>1.007267125</v>
      </c>
      <c r="O1126" s="158">
        <f t="shared" si="332"/>
        <v>0</v>
      </c>
      <c r="P1126" s="155">
        <f t="shared" ca="1" si="323"/>
        <v>5233.0567124999998</v>
      </c>
      <c r="Q1126" s="160">
        <f t="shared" si="324"/>
        <v>0</v>
      </c>
      <c r="R1126" s="155">
        <f t="shared" si="325"/>
        <v>0</v>
      </c>
      <c r="S1126" s="161" t="str">
        <f t="shared" si="333"/>
        <v>A+J=</v>
      </c>
      <c r="T1126" s="156">
        <f t="shared" si="334"/>
        <v>44908</v>
      </c>
      <c r="U1126" s="3"/>
      <c r="V1126" s="3"/>
      <c r="W1126" s="3"/>
      <c r="X1126" s="47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ht="12.75" x14ac:dyDescent="0.2">
      <c r="A1127" s="151">
        <f t="shared" si="326"/>
        <v>44744</v>
      </c>
      <c r="B1127" s="152">
        <f t="shared" ca="1" si="335"/>
        <v>725740.11484050006</v>
      </c>
      <c r="C1127" s="153">
        <f t="shared" si="327"/>
        <v>720100</v>
      </c>
      <c r="D1127" s="154">
        <f ca="1">IF(A1127&lt;$B$1,VLOOKUP(A1127,[1]DI!$A$4:$B$15000,2,FALSE),0)</f>
        <v>0</v>
      </c>
      <c r="E1127" s="155">
        <f t="shared" ca="1" si="336"/>
        <v>1</v>
      </c>
      <c r="F1127" s="155">
        <f ca="1">(TRUNC(PRODUCT($E$12:$E1126),16))</f>
        <v>1.1665481389424499</v>
      </c>
      <c r="G1127" s="155">
        <f t="shared" ca="1" si="337"/>
        <v>1.1586300279369199</v>
      </c>
      <c r="H1127" s="155">
        <f t="shared" ca="1" si="338"/>
        <v>1.00683403</v>
      </c>
      <c r="I1127" s="154">
        <f t="shared" si="328"/>
        <v>1.7999999999999999E-2</v>
      </c>
      <c r="J1127" s="156">
        <f t="shared" si="329"/>
        <v>44725</v>
      </c>
      <c r="K1127" s="157">
        <f t="shared" si="330"/>
        <v>13</v>
      </c>
      <c r="L1127" s="158">
        <f t="shared" si="331"/>
        <v>14</v>
      </c>
      <c r="M1127" s="159">
        <f t="shared" si="321"/>
        <v>1.0009915979999999</v>
      </c>
      <c r="N1127" s="159">
        <f t="shared" ca="1" si="322"/>
        <v>1.007832405</v>
      </c>
      <c r="O1127" s="158">
        <f t="shared" si="332"/>
        <v>0</v>
      </c>
      <c r="P1127" s="155">
        <f t="shared" ca="1" si="323"/>
        <v>5640.1148405000004</v>
      </c>
      <c r="Q1127" s="160">
        <f t="shared" si="324"/>
        <v>0</v>
      </c>
      <c r="R1127" s="155">
        <f t="shared" si="325"/>
        <v>0</v>
      </c>
      <c r="S1127" s="161" t="str">
        <f t="shared" si="333"/>
        <v>A+J=</v>
      </c>
      <c r="T1127" s="156">
        <f t="shared" si="334"/>
        <v>44908</v>
      </c>
      <c r="U1127" s="3"/>
      <c r="V1127" s="3"/>
      <c r="W1127" s="3"/>
      <c r="X1127" s="47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ht="12.75" x14ac:dyDescent="0.2">
      <c r="A1128" s="151">
        <f t="shared" si="326"/>
        <v>44745</v>
      </c>
      <c r="B1128" s="152">
        <f t="shared" ca="1" si="335"/>
        <v>725740.11484050006</v>
      </c>
      <c r="C1128" s="153">
        <f t="shared" si="327"/>
        <v>720100</v>
      </c>
      <c r="D1128" s="154">
        <f ca="1">IF(A1128&lt;$B$1,VLOOKUP(A1128,[1]DI!$A$4:$B$15000,2,FALSE),0)</f>
        <v>0</v>
      </c>
      <c r="E1128" s="155">
        <f t="shared" ca="1" si="336"/>
        <v>1</v>
      </c>
      <c r="F1128" s="155">
        <f ca="1">(TRUNC(PRODUCT($E$12:$E1127),16))</f>
        <v>1.1665481389424499</v>
      </c>
      <c r="G1128" s="155">
        <f t="shared" ca="1" si="337"/>
        <v>1.1586300279369199</v>
      </c>
      <c r="H1128" s="155">
        <f t="shared" ca="1" si="338"/>
        <v>1.00683403</v>
      </c>
      <c r="I1128" s="154">
        <f t="shared" si="328"/>
        <v>1.7999999999999999E-2</v>
      </c>
      <c r="J1128" s="156">
        <f t="shared" si="329"/>
        <v>44725</v>
      </c>
      <c r="K1128" s="157">
        <f t="shared" si="330"/>
        <v>13</v>
      </c>
      <c r="L1128" s="158">
        <f t="shared" si="331"/>
        <v>14</v>
      </c>
      <c r="M1128" s="159">
        <f t="shared" si="321"/>
        <v>1.0009915979999999</v>
      </c>
      <c r="N1128" s="159">
        <f t="shared" ca="1" si="322"/>
        <v>1.007832405</v>
      </c>
      <c r="O1128" s="158">
        <f t="shared" si="332"/>
        <v>0</v>
      </c>
      <c r="P1128" s="155">
        <f t="shared" ca="1" si="323"/>
        <v>5640.1148405000004</v>
      </c>
      <c r="Q1128" s="160">
        <f t="shared" si="324"/>
        <v>0</v>
      </c>
      <c r="R1128" s="155">
        <f t="shared" si="325"/>
        <v>0</v>
      </c>
      <c r="S1128" s="161" t="str">
        <f t="shared" si="333"/>
        <v>A+J=</v>
      </c>
      <c r="T1128" s="156">
        <f t="shared" si="334"/>
        <v>44908</v>
      </c>
      <c r="U1128" s="3"/>
      <c r="V1128" s="3"/>
      <c r="W1128" s="3"/>
      <c r="X1128" s="47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ht="12.75" x14ac:dyDescent="0.2">
      <c r="A1129" s="151">
        <f t="shared" si="326"/>
        <v>44746</v>
      </c>
      <c r="B1129" s="152">
        <f t="shared" ca="1" si="335"/>
        <v>725740.11484050006</v>
      </c>
      <c r="C1129" s="153">
        <f t="shared" si="327"/>
        <v>720100</v>
      </c>
      <c r="D1129" s="154">
        <f ca="1">IF(A1129&lt;$B$1,VLOOKUP(A1129,[1]DI!$A$4:$B$15000,2,FALSE),0)</f>
        <v>0.13150000000000001</v>
      </c>
      <c r="E1129" s="155">
        <f t="shared" ca="1" si="336"/>
        <v>1.0004903700000001</v>
      </c>
      <c r="F1129" s="155">
        <f ca="1">(TRUNC(PRODUCT($E$12:$E1128),16))</f>
        <v>1.1665481389424499</v>
      </c>
      <c r="G1129" s="155">
        <f t="shared" ca="1" si="337"/>
        <v>1.1586300279369199</v>
      </c>
      <c r="H1129" s="155">
        <f t="shared" ca="1" si="338"/>
        <v>1.00683403</v>
      </c>
      <c r="I1129" s="154">
        <f t="shared" si="328"/>
        <v>1.7999999999999999E-2</v>
      </c>
      <c r="J1129" s="156">
        <f t="shared" si="329"/>
        <v>44725</v>
      </c>
      <c r="K1129" s="157">
        <f t="shared" si="330"/>
        <v>14</v>
      </c>
      <c r="L1129" s="158">
        <f t="shared" si="331"/>
        <v>14</v>
      </c>
      <c r="M1129" s="159">
        <f t="shared" si="321"/>
        <v>1.0009915979999999</v>
      </c>
      <c r="N1129" s="159">
        <f t="shared" ca="1" si="322"/>
        <v>1.007832405</v>
      </c>
      <c r="O1129" s="158">
        <f t="shared" si="332"/>
        <v>0</v>
      </c>
      <c r="P1129" s="155">
        <f t="shared" ca="1" si="323"/>
        <v>5640.1148405000004</v>
      </c>
      <c r="Q1129" s="160">
        <f t="shared" si="324"/>
        <v>0</v>
      </c>
      <c r="R1129" s="155">
        <f t="shared" si="325"/>
        <v>0</v>
      </c>
      <c r="S1129" s="161" t="str">
        <f t="shared" si="333"/>
        <v>A+J=</v>
      </c>
      <c r="T1129" s="156">
        <f t="shared" si="334"/>
        <v>44908</v>
      </c>
      <c r="U1129" s="3"/>
      <c r="V1129" s="3"/>
      <c r="W1129" s="3"/>
      <c r="X1129" s="47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ht="12.75" x14ac:dyDescent="0.2">
      <c r="A1130" s="151">
        <f t="shared" si="326"/>
        <v>44747</v>
      </c>
      <c r="B1130" s="152">
        <f t="shared" ca="1" si="335"/>
        <v>726147.3990799</v>
      </c>
      <c r="C1130" s="153">
        <f t="shared" si="327"/>
        <v>720100</v>
      </c>
      <c r="D1130" s="154">
        <f ca="1">IF(A1130&lt;$B$1,VLOOKUP(A1130,[1]DI!$A$4:$B$15000,2,FALSE),0)</f>
        <v>0.13150000000000001</v>
      </c>
      <c r="E1130" s="155">
        <f t="shared" ca="1" si="336"/>
        <v>1.0004903700000001</v>
      </c>
      <c r="F1130" s="155">
        <f ca="1">(TRUNC(PRODUCT($E$12:$E1129),16))</f>
        <v>1.1671201791533401</v>
      </c>
      <c r="G1130" s="155">
        <f t="shared" ca="1" si="337"/>
        <v>1.1586300279369199</v>
      </c>
      <c r="H1130" s="155">
        <f t="shared" ca="1" si="338"/>
        <v>1.00732775</v>
      </c>
      <c r="I1130" s="154">
        <f t="shared" si="328"/>
        <v>1.7999999999999999E-2</v>
      </c>
      <c r="J1130" s="156">
        <f t="shared" si="329"/>
        <v>44725</v>
      </c>
      <c r="K1130" s="157">
        <f t="shared" si="330"/>
        <v>15</v>
      </c>
      <c r="L1130" s="158">
        <f t="shared" si="331"/>
        <v>15</v>
      </c>
      <c r="M1130" s="159">
        <f t="shared" si="321"/>
        <v>1.0010624640000001</v>
      </c>
      <c r="N1130" s="159">
        <f t="shared" ca="1" si="322"/>
        <v>1.008397999</v>
      </c>
      <c r="O1130" s="158">
        <f t="shared" si="332"/>
        <v>0</v>
      </c>
      <c r="P1130" s="155">
        <f t="shared" ca="1" si="323"/>
        <v>6047.3990799000003</v>
      </c>
      <c r="Q1130" s="160">
        <f t="shared" si="324"/>
        <v>0</v>
      </c>
      <c r="R1130" s="155">
        <f t="shared" si="325"/>
        <v>0</v>
      </c>
      <c r="S1130" s="161" t="str">
        <f t="shared" si="333"/>
        <v>A+J=</v>
      </c>
      <c r="T1130" s="156">
        <f t="shared" si="334"/>
        <v>44908</v>
      </c>
      <c r="U1130" s="3"/>
      <c r="V1130" s="3"/>
      <c r="W1130" s="3"/>
      <c r="X1130" s="47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ht="12.75" x14ac:dyDescent="0.2">
      <c r="A1131" s="151">
        <f t="shared" si="326"/>
        <v>44748</v>
      </c>
      <c r="B1131" s="152">
        <f t="shared" ca="1" si="335"/>
        <v>726554.91159100004</v>
      </c>
      <c r="C1131" s="153">
        <f t="shared" si="327"/>
        <v>720100</v>
      </c>
      <c r="D1131" s="154">
        <f ca="1">IF(A1131&lt;$B$1,VLOOKUP(A1131,[1]DI!$A$4:$B$15000,2,FALSE),0)</f>
        <v>0.13150000000000001</v>
      </c>
      <c r="E1131" s="155">
        <f t="shared" ca="1" si="336"/>
        <v>1.0004903700000001</v>
      </c>
      <c r="F1131" s="155">
        <f ca="1">(TRUNC(PRODUCT($E$12:$E1130),16))</f>
        <v>1.1676924998756</v>
      </c>
      <c r="G1131" s="155">
        <f t="shared" ca="1" si="337"/>
        <v>1.1586300279369199</v>
      </c>
      <c r="H1131" s="155">
        <f t="shared" ca="1" si="338"/>
        <v>1.00782171</v>
      </c>
      <c r="I1131" s="154">
        <f t="shared" si="328"/>
        <v>1.7999999999999999E-2</v>
      </c>
      <c r="J1131" s="156">
        <f t="shared" si="329"/>
        <v>44725</v>
      </c>
      <c r="K1131" s="157">
        <f t="shared" si="330"/>
        <v>16</v>
      </c>
      <c r="L1131" s="158">
        <f t="shared" si="331"/>
        <v>16</v>
      </c>
      <c r="M1131" s="159">
        <f t="shared" si="321"/>
        <v>1.001133335</v>
      </c>
      <c r="N1131" s="159">
        <f t="shared" ca="1" si="322"/>
        <v>1.0089639100000001</v>
      </c>
      <c r="O1131" s="158">
        <f t="shared" si="332"/>
        <v>0</v>
      </c>
      <c r="P1131" s="155">
        <f t="shared" ca="1" si="323"/>
        <v>6454.911591</v>
      </c>
      <c r="Q1131" s="160">
        <f t="shared" si="324"/>
        <v>0</v>
      </c>
      <c r="R1131" s="155">
        <f t="shared" si="325"/>
        <v>0</v>
      </c>
      <c r="S1131" s="161" t="str">
        <f t="shared" si="333"/>
        <v>A+J=</v>
      </c>
      <c r="T1131" s="156">
        <f t="shared" si="334"/>
        <v>44908</v>
      </c>
      <c r="U1131" s="3"/>
      <c r="V1131" s="3"/>
      <c r="W1131" s="3"/>
      <c r="X1131" s="47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ht="12.75" x14ac:dyDescent="0.2">
      <c r="A1132" s="151">
        <f t="shared" si="326"/>
        <v>44749</v>
      </c>
      <c r="B1132" s="152">
        <f t="shared" ca="1" si="335"/>
        <v>726962.65741450002</v>
      </c>
      <c r="C1132" s="153">
        <f t="shared" si="327"/>
        <v>720100</v>
      </c>
      <c r="D1132" s="154">
        <f ca="1">IF(A1132&lt;$B$1,VLOOKUP(A1132,[1]DI!$A$4:$B$15000,2,FALSE),0)</f>
        <v>0.13150000000000001</v>
      </c>
      <c r="E1132" s="155">
        <f t="shared" ca="1" si="336"/>
        <v>1.0004903700000001</v>
      </c>
      <c r="F1132" s="155">
        <f ca="1">(TRUNC(PRODUCT($E$12:$E1131),16))</f>
        <v>1.16826510124676</v>
      </c>
      <c r="G1132" s="155">
        <f t="shared" ca="1" si="337"/>
        <v>1.1586300279369199</v>
      </c>
      <c r="H1132" s="155">
        <f t="shared" ca="1" si="338"/>
        <v>1.00831592</v>
      </c>
      <c r="I1132" s="154">
        <f t="shared" si="328"/>
        <v>1.7999999999999999E-2</v>
      </c>
      <c r="J1132" s="156">
        <f t="shared" si="329"/>
        <v>44725</v>
      </c>
      <c r="K1132" s="157">
        <f t="shared" si="330"/>
        <v>17</v>
      </c>
      <c r="L1132" s="158">
        <f t="shared" si="331"/>
        <v>17</v>
      </c>
      <c r="M1132" s="159">
        <f t="shared" si="321"/>
        <v>1.0012042109999999</v>
      </c>
      <c r="N1132" s="159">
        <f t="shared" ca="1" si="322"/>
        <v>1.009530145</v>
      </c>
      <c r="O1132" s="158">
        <f t="shared" si="332"/>
        <v>0</v>
      </c>
      <c r="P1132" s="155">
        <f t="shared" ca="1" si="323"/>
        <v>6862.6574145000004</v>
      </c>
      <c r="Q1132" s="160">
        <f t="shared" si="324"/>
        <v>0</v>
      </c>
      <c r="R1132" s="155">
        <f t="shared" si="325"/>
        <v>0</v>
      </c>
      <c r="S1132" s="161" t="str">
        <f t="shared" si="333"/>
        <v>A+J=</v>
      </c>
      <c r="T1132" s="156">
        <f t="shared" si="334"/>
        <v>44908</v>
      </c>
      <c r="U1132" s="3"/>
      <c r="V1132" s="3"/>
      <c r="W1132" s="3"/>
      <c r="X1132" s="47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ht="12.75" x14ac:dyDescent="0.2">
      <c r="A1133" s="151">
        <f t="shared" si="326"/>
        <v>44750</v>
      </c>
      <c r="B1133" s="152">
        <f t="shared" ca="1" si="335"/>
        <v>727370.63078958995</v>
      </c>
      <c r="C1133" s="153">
        <f t="shared" si="327"/>
        <v>720100</v>
      </c>
      <c r="D1133" s="154">
        <f ca="1">IF(A1133&lt;$B$1,VLOOKUP(A1133,[1]DI!$A$4:$B$15000,2,FALSE),0)</f>
        <v>0.13150000000000001</v>
      </c>
      <c r="E1133" s="155">
        <f t="shared" ca="1" si="336"/>
        <v>1.0004903700000001</v>
      </c>
      <c r="F1133" s="155">
        <f ca="1">(TRUNC(PRODUCT($E$12:$E1132),16))</f>
        <v>1.16883798340446</v>
      </c>
      <c r="G1133" s="155">
        <f t="shared" ca="1" si="337"/>
        <v>1.1586300279369199</v>
      </c>
      <c r="H1133" s="155">
        <f t="shared" ca="1" si="338"/>
        <v>1.00881037</v>
      </c>
      <c r="I1133" s="154">
        <f t="shared" si="328"/>
        <v>1.7999999999999999E-2</v>
      </c>
      <c r="J1133" s="156">
        <f t="shared" si="329"/>
        <v>44725</v>
      </c>
      <c r="K1133" s="157">
        <f t="shared" si="330"/>
        <v>18</v>
      </c>
      <c r="L1133" s="158">
        <f t="shared" si="331"/>
        <v>18</v>
      </c>
      <c r="M1133" s="159">
        <f t="shared" si="321"/>
        <v>1.001275092</v>
      </c>
      <c r="N1133" s="159">
        <f t="shared" ca="1" si="322"/>
        <v>1.010096696</v>
      </c>
      <c r="O1133" s="158">
        <f t="shared" si="332"/>
        <v>0</v>
      </c>
      <c r="P1133" s="155">
        <f t="shared" ca="1" si="323"/>
        <v>7270.6307895899999</v>
      </c>
      <c r="Q1133" s="160">
        <f t="shared" si="324"/>
        <v>0</v>
      </c>
      <c r="R1133" s="155">
        <f t="shared" si="325"/>
        <v>0</v>
      </c>
      <c r="S1133" s="161" t="str">
        <f t="shared" si="333"/>
        <v>A+J=</v>
      </c>
      <c r="T1133" s="156">
        <f t="shared" si="334"/>
        <v>44908</v>
      </c>
      <c r="U1133" s="3"/>
      <c r="V1133" s="3"/>
      <c r="W1133" s="3"/>
      <c r="X1133" s="47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ht="12.75" x14ac:dyDescent="0.2">
      <c r="A1134" s="151">
        <f t="shared" si="326"/>
        <v>44751</v>
      </c>
      <c r="B1134" s="152">
        <f t="shared" ca="1" si="335"/>
        <v>727778.83099618996</v>
      </c>
      <c r="C1134" s="153">
        <f t="shared" si="327"/>
        <v>720100</v>
      </c>
      <c r="D1134" s="154">
        <f ca="1">IF(A1134&lt;$B$1,VLOOKUP(A1134,[1]DI!$A$4:$B$15000,2,FALSE),0)</f>
        <v>0</v>
      </c>
      <c r="E1134" s="155">
        <f t="shared" ca="1" si="336"/>
        <v>1</v>
      </c>
      <c r="F1134" s="155">
        <f ca="1">(TRUNC(PRODUCT($E$12:$E1133),16))</f>
        <v>1.1694111464863799</v>
      </c>
      <c r="G1134" s="155">
        <f t="shared" ca="1" si="337"/>
        <v>1.1586300279369199</v>
      </c>
      <c r="H1134" s="155">
        <f t="shared" ca="1" si="338"/>
        <v>1.00930506</v>
      </c>
      <c r="I1134" s="154">
        <f t="shared" si="328"/>
        <v>1.7999999999999999E-2</v>
      </c>
      <c r="J1134" s="156">
        <f t="shared" si="329"/>
        <v>44725</v>
      </c>
      <c r="K1134" s="157">
        <f t="shared" si="330"/>
        <v>18</v>
      </c>
      <c r="L1134" s="158">
        <f t="shared" si="331"/>
        <v>19</v>
      </c>
      <c r="M1134" s="159">
        <f t="shared" si="321"/>
        <v>1.001345978</v>
      </c>
      <c r="N1134" s="159">
        <f t="shared" ca="1" si="322"/>
        <v>1.010663562</v>
      </c>
      <c r="O1134" s="158">
        <f t="shared" si="332"/>
        <v>0</v>
      </c>
      <c r="P1134" s="155">
        <f t="shared" ca="1" si="323"/>
        <v>7678.8309961900004</v>
      </c>
      <c r="Q1134" s="160">
        <f t="shared" si="324"/>
        <v>0</v>
      </c>
      <c r="R1134" s="155">
        <f t="shared" si="325"/>
        <v>0</v>
      </c>
      <c r="S1134" s="161" t="str">
        <f t="shared" si="333"/>
        <v>A+J=</v>
      </c>
      <c r="T1134" s="156">
        <f t="shared" si="334"/>
        <v>44908</v>
      </c>
      <c r="U1134" s="3"/>
      <c r="V1134" s="3"/>
      <c r="W1134" s="3"/>
      <c r="X1134" s="47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ht="12.75" x14ac:dyDescent="0.2">
      <c r="A1135" s="151">
        <f t="shared" si="326"/>
        <v>44752</v>
      </c>
      <c r="B1135" s="152">
        <f t="shared" ca="1" si="335"/>
        <v>727778.83099618996</v>
      </c>
      <c r="C1135" s="153">
        <f t="shared" si="327"/>
        <v>720100</v>
      </c>
      <c r="D1135" s="154">
        <f ca="1">IF(A1135&lt;$B$1,VLOOKUP(A1135,[1]DI!$A$4:$B$15000,2,FALSE),0)</f>
        <v>0</v>
      </c>
      <c r="E1135" s="155">
        <f t="shared" ca="1" si="336"/>
        <v>1</v>
      </c>
      <c r="F1135" s="155">
        <f ca="1">(TRUNC(PRODUCT($E$12:$E1134),16))</f>
        <v>1.1694111464863799</v>
      </c>
      <c r="G1135" s="155">
        <f t="shared" ca="1" si="337"/>
        <v>1.1586300279369199</v>
      </c>
      <c r="H1135" s="155">
        <f t="shared" ca="1" si="338"/>
        <v>1.00930506</v>
      </c>
      <c r="I1135" s="154">
        <f t="shared" si="328"/>
        <v>1.7999999999999999E-2</v>
      </c>
      <c r="J1135" s="156">
        <f t="shared" si="329"/>
        <v>44725</v>
      </c>
      <c r="K1135" s="157">
        <f t="shared" si="330"/>
        <v>18</v>
      </c>
      <c r="L1135" s="158">
        <f t="shared" si="331"/>
        <v>19</v>
      </c>
      <c r="M1135" s="159">
        <f t="shared" si="321"/>
        <v>1.001345978</v>
      </c>
      <c r="N1135" s="159">
        <f t="shared" ca="1" si="322"/>
        <v>1.010663562</v>
      </c>
      <c r="O1135" s="158">
        <f t="shared" si="332"/>
        <v>0</v>
      </c>
      <c r="P1135" s="155">
        <f t="shared" ca="1" si="323"/>
        <v>7678.8309961900004</v>
      </c>
      <c r="Q1135" s="160">
        <f t="shared" si="324"/>
        <v>0</v>
      </c>
      <c r="R1135" s="155">
        <f t="shared" si="325"/>
        <v>0</v>
      </c>
      <c r="S1135" s="161" t="str">
        <f t="shared" si="333"/>
        <v>A+J=</v>
      </c>
      <c r="T1135" s="156">
        <f t="shared" si="334"/>
        <v>44908</v>
      </c>
      <c r="U1135" s="3"/>
      <c r="V1135" s="3"/>
      <c r="W1135" s="3"/>
      <c r="X1135" s="47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ht="12.75" x14ac:dyDescent="0.2">
      <c r="A1136" s="151">
        <f t="shared" si="326"/>
        <v>44753</v>
      </c>
      <c r="B1136" s="152">
        <f t="shared" ca="1" si="335"/>
        <v>727778.83099618996</v>
      </c>
      <c r="C1136" s="153">
        <f t="shared" si="327"/>
        <v>720100</v>
      </c>
      <c r="D1136" s="154">
        <f ca="1">IF(A1136&lt;$B$1,VLOOKUP(A1136,[1]DI!$A$4:$B$15000,2,FALSE),0)</f>
        <v>0.13150000000000001</v>
      </c>
      <c r="E1136" s="155">
        <f t="shared" ca="1" si="336"/>
        <v>1.0004903700000001</v>
      </c>
      <c r="F1136" s="155">
        <f ca="1">(TRUNC(PRODUCT($E$12:$E1135),16))</f>
        <v>1.1694111464863799</v>
      </c>
      <c r="G1136" s="155">
        <f t="shared" ca="1" si="337"/>
        <v>1.1586300279369199</v>
      </c>
      <c r="H1136" s="155">
        <f t="shared" ca="1" si="338"/>
        <v>1.00930506</v>
      </c>
      <c r="I1136" s="154">
        <f t="shared" si="328"/>
        <v>1.7999999999999999E-2</v>
      </c>
      <c r="J1136" s="156">
        <f t="shared" si="329"/>
        <v>44725</v>
      </c>
      <c r="K1136" s="157">
        <f t="shared" si="330"/>
        <v>19</v>
      </c>
      <c r="L1136" s="158">
        <f t="shared" si="331"/>
        <v>19</v>
      </c>
      <c r="M1136" s="159">
        <f t="shared" si="321"/>
        <v>1.001345978</v>
      </c>
      <c r="N1136" s="159">
        <f t="shared" ca="1" si="322"/>
        <v>1.010663562</v>
      </c>
      <c r="O1136" s="158">
        <f t="shared" si="332"/>
        <v>0</v>
      </c>
      <c r="P1136" s="155">
        <f t="shared" ca="1" si="323"/>
        <v>7678.8309961900004</v>
      </c>
      <c r="Q1136" s="160">
        <f t="shared" si="324"/>
        <v>0</v>
      </c>
      <c r="R1136" s="155">
        <f t="shared" si="325"/>
        <v>0</v>
      </c>
      <c r="S1136" s="161" t="str">
        <f t="shared" si="333"/>
        <v>A+J=</v>
      </c>
      <c r="T1136" s="156">
        <f t="shared" si="334"/>
        <v>44908</v>
      </c>
      <c r="U1136" s="3"/>
      <c r="V1136" s="3"/>
      <c r="W1136" s="3"/>
      <c r="X1136" s="47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ht="12.75" x14ac:dyDescent="0.2">
      <c r="A1137" s="151">
        <f t="shared" si="326"/>
        <v>44754</v>
      </c>
      <c r="B1137" s="152">
        <f t="shared" ca="1" si="335"/>
        <v>728187.25875438994</v>
      </c>
      <c r="C1137" s="153">
        <f t="shared" si="327"/>
        <v>720100</v>
      </c>
      <c r="D1137" s="154">
        <f ca="1">IF(A1137&lt;$B$1,VLOOKUP(A1137,[1]DI!$A$4:$B$15000,2,FALSE),0)</f>
        <v>0.13150000000000001</v>
      </c>
      <c r="E1137" s="155">
        <f t="shared" ca="1" si="336"/>
        <v>1.0004903700000001</v>
      </c>
      <c r="F1137" s="155">
        <f ca="1">(TRUNC(PRODUCT($E$12:$E1136),16))</f>
        <v>1.1699845906302799</v>
      </c>
      <c r="G1137" s="155">
        <f t="shared" ca="1" si="337"/>
        <v>1.1586300279369199</v>
      </c>
      <c r="H1137" s="155">
        <f t="shared" ca="1" si="338"/>
        <v>1.0097999900000001</v>
      </c>
      <c r="I1137" s="154">
        <f t="shared" si="328"/>
        <v>1.7999999999999999E-2</v>
      </c>
      <c r="J1137" s="156">
        <f t="shared" si="329"/>
        <v>44725</v>
      </c>
      <c r="K1137" s="157">
        <f t="shared" si="330"/>
        <v>20</v>
      </c>
      <c r="L1137" s="158">
        <f t="shared" si="331"/>
        <v>20</v>
      </c>
      <c r="M1137" s="159">
        <f t="shared" si="321"/>
        <v>1.001416869</v>
      </c>
      <c r="N1137" s="159">
        <f t="shared" ca="1" si="322"/>
        <v>1.0112307439999999</v>
      </c>
      <c r="O1137" s="158">
        <f t="shared" si="332"/>
        <v>0</v>
      </c>
      <c r="P1137" s="155">
        <f t="shared" ca="1" si="323"/>
        <v>8087.2587543899999</v>
      </c>
      <c r="Q1137" s="160">
        <f t="shared" si="324"/>
        <v>0</v>
      </c>
      <c r="R1137" s="155">
        <f t="shared" si="325"/>
        <v>0</v>
      </c>
      <c r="S1137" s="161" t="str">
        <f t="shared" si="333"/>
        <v>A+J=</v>
      </c>
      <c r="T1137" s="156">
        <f t="shared" si="334"/>
        <v>44908</v>
      </c>
      <c r="U1137" s="3"/>
      <c r="V1137" s="3"/>
      <c r="W1137" s="3"/>
      <c r="X1137" s="47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ht="12.75" x14ac:dyDescent="0.2">
      <c r="A1138" s="151">
        <f t="shared" si="326"/>
        <v>44755</v>
      </c>
      <c r="B1138" s="152">
        <f t="shared" ca="1" si="335"/>
        <v>728595.92126519</v>
      </c>
      <c r="C1138" s="153">
        <f t="shared" si="327"/>
        <v>720100</v>
      </c>
      <c r="D1138" s="154">
        <f ca="1">IF(A1138&lt;$B$1,VLOOKUP(A1138,[1]DI!$A$4:$B$15000,2,FALSE),0)</f>
        <v>0.13150000000000001</v>
      </c>
      <c r="E1138" s="155">
        <f t="shared" ca="1" si="336"/>
        <v>1.0004903700000001</v>
      </c>
      <c r="F1138" s="155">
        <f ca="1">(TRUNC(PRODUCT($E$12:$E1137),16))</f>
        <v>1.1705583159739901</v>
      </c>
      <c r="G1138" s="155">
        <f t="shared" ca="1" si="337"/>
        <v>1.1586300279369199</v>
      </c>
      <c r="H1138" s="155">
        <f t="shared" ca="1" si="338"/>
        <v>1.01029517</v>
      </c>
      <c r="I1138" s="154">
        <f t="shared" si="328"/>
        <v>1.7999999999999999E-2</v>
      </c>
      <c r="J1138" s="156">
        <f t="shared" si="329"/>
        <v>44725</v>
      </c>
      <c r="K1138" s="157">
        <f t="shared" si="330"/>
        <v>21</v>
      </c>
      <c r="L1138" s="158">
        <f t="shared" si="331"/>
        <v>21</v>
      </c>
      <c r="M1138" s="159">
        <f t="shared" si="321"/>
        <v>1.001487765</v>
      </c>
      <c r="N1138" s="159">
        <f t="shared" ca="1" si="322"/>
        <v>1.011798252</v>
      </c>
      <c r="O1138" s="158">
        <f t="shared" si="332"/>
        <v>0</v>
      </c>
      <c r="P1138" s="155">
        <f t="shared" ca="1" si="323"/>
        <v>8495.9212651899998</v>
      </c>
      <c r="Q1138" s="160">
        <f t="shared" si="324"/>
        <v>0</v>
      </c>
      <c r="R1138" s="155">
        <f t="shared" si="325"/>
        <v>0</v>
      </c>
      <c r="S1138" s="161" t="str">
        <f t="shared" si="333"/>
        <v>A+J=</v>
      </c>
      <c r="T1138" s="156">
        <f t="shared" si="334"/>
        <v>44908</v>
      </c>
      <c r="U1138" s="3"/>
      <c r="V1138" s="3"/>
      <c r="W1138" s="3"/>
      <c r="X1138" s="47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ht="12.75" x14ac:dyDescent="0.2">
      <c r="A1139" s="151">
        <f t="shared" si="326"/>
        <v>44756</v>
      </c>
      <c r="B1139" s="152">
        <f t="shared" ca="1" si="335"/>
        <v>729004.80412660004</v>
      </c>
      <c r="C1139" s="153">
        <f t="shared" si="327"/>
        <v>720100</v>
      </c>
      <c r="D1139" s="154">
        <f ca="1">IF(A1139&lt;$B$1,VLOOKUP(A1139,[1]DI!$A$4:$B$15000,2,FALSE),0)</f>
        <v>0.13150000000000001</v>
      </c>
      <c r="E1139" s="155">
        <f t="shared" ca="1" si="336"/>
        <v>1.0004903700000001</v>
      </c>
      <c r="F1139" s="155">
        <f ca="1">(TRUNC(PRODUCT($E$12:$E1138),16))</f>
        <v>1.17113232265539</v>
      </c>
      <c r="G1139" s="155">
        <f t="shared" ca="1" si="337"/>
        <v>1.1586300279369199</v>
      </c>
      <c r="H1139" s="155">
        <f t="shared" ca="1" si="338"/>
        <v>1.0107905800000001</v>
      </c>
      <c r="I1139" s="154">
        <f t="shared" si="328"/>
        <v>1.7999999999999999E-2</v>
      </c>
      <c r="J1139" s="156">
        <f t="shared" si="329"/>
        <v>44725</v>
      </c>
      <c r="K1139" s="157">
        <f t="shared" si="330"/>
        <v>22</v>
      </c>
      <c r="L1139" s="158">
        <f t="shared" si="331"/>
        <v>22</v>
      </c>
      <c r="M1139" s="159">
        <f t="shared" si="321"/>
        <v>1.0015586670000001</v>
      </c>
      <c r="N1139" s="159">
        <f t="shared" ca="1" si="322"/>
        <v>1.012366066</v>
      </c>
      <c r="O1139" s="158">
        <f t="shared" si="332"/>
        <v>0</v>
      </c>
      <c r="P1139" s="155">
        <f t="shared" ca="1" si="323"/>
        <v>8904.8041266</v>
      </c>
      <c r="Q1139" s="160">
        <f t="shared" si="324"/>
        <v>0</v>
      </c>
      <c r="R1139" s="155">
        <f t="shared" si="325"/>
        <v>0</v>
      </c>
      <c r="S1139" s="161" t="str">
        <f t="shared" si="333"/>
        <v>A+J=</v>
      </c>
      <c r="T1139" s="156">
        <f t="shared" si="334"/>
        <v>44908</v>
      </c>
      <c r="U1139" s="3"/>
      <c r="V1139" s="3"/>
      <c r="W1139" s="3"/>
      <c r="X1139" s="47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ht="12.75" x14ac:dyDescent="0.2">
      <c r="A1140" s="151">
        <f t="shared" si="326"/>
        <v>44757</v>
      </c>
      <c r="B1140" s="152">
        <f t="shared" ca="1" si="335"/>
        <v>729413.92822150001</v>
      </c>
      <c r="C1140" s="153">
        <f t="shared" si="327"/>
        <v>720100</v>
      </c>
      <c r="D1140" s="154">
        <f ca="1">IF(A1140&lt;$B$1,VLOOKUP(A1140,[1]DI!$A$4:$B$15000,2,FALSE),0)</f>
        <v>0.13150000000000001</v>
      </c>
      <c r="E1140" s="155">
        <f t="shared" ca="1" si="336"/>
        <v>1.0004903700000001</v>
      </c>
      <c r="F1140" s="155">
        <f ca="1">(TRUNC(PRODUCT($E$12:$E1139),16))</f>
        <v>1.1717066108124601</v>
      </c>
      <c r="G1140" s="155">
        <f t="shared" ca="1" si="337"/>
        <v>1.1586300279369199</v>
      </c>
      <c r="H1140" s="155">
        <f t="shared" ca="1" si="338"/>
        <v>1.0112862499999999</v>
      </c>
      <c r="I1140" s="154">
        <f t="shared" si="328"/>
        <v>1.7999999999999999E-2</v>
      </c>
      <c r="J1140" s="156">
        <f t="shared" si="329"/>
        <v>44725</v>
      </c>
      <c r="K1140" s="157">
        <f t="shared" si="330"/>
        <v>23</v>
      </c>
      <c r="L1140" s="158">
        <f t="shared" si="331"/>
        <v>23</v>
      </c>
      <c r="M1140" s="159">
        <f t="shared" si="321"/>
        <v>1.001629573</v>
      </c>
      <c r="N1140" s="159">
        <f t="shared" ca="1" si="322"/>
        <v>1.012934215</v>
      </c>
      <c r="O1140" s="158">
        <f t="shared" si="332"/>
        <v>0</v>
      </c>
      <c r="P1140" s="155">
        <f t="shared" ca="1" si="323"/>
        <v>9313.9282215000003</v>
      </c>
      <c r="Q1140" s="160">
        <f t="shared" si="324"/>
        <v>0</v>
      </c>
      <c r="R1140" s="155">
        <f t="shared" si="325"/>
        <v>0</v>
      </c>
      <c r="S1140" s="161" t="str">
        <f t="shared" si="333"/>
        <v>A+J=</v>
      </c>
      <c r="T1140" s="156">
        <f t="shared" si="334"/>
        <v>44908</v>
      </c>
      <c r="U1140" s="3"/>
      <c r="V1140" s="3"/>
      <c r="W1140" s="3"/>
      <c r="X1140" s="47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ht="12.75" x14ac:dyDescent="0.2">
      <c r="A1141" s="151">
        <f t="shared" si="326"/>
        <v>44758</v>
      </c>
      <c r="B1141" s="152">
        <f t="shared" ca="1" si="335"/>
        <v>729823.27194689005</v>
      </c>
      <c r="C1141" s="153">
        <f t="shared" si="327"/>
        <v>720100</v>
      </c>
      <c r="D1141" s="154">
        <f ca="1">IF(A1141&lt;$B$1,VLOOKUP(A1141,[1]DI!$A$4:$B$15000,2,FALSE),0)</f>
        <v>0</v>
      </c>
      <c r="E1141" s="155">
        <f t="shared" ca="1" si="336"/>
        <v>1</v>
      </c>
      <c r="F1141" s="155">
        <f ca="1">(TRUNC(PRODUCT($E$12:$E1140),16))</f>
        <v>1.1722811805832001</v>
      </c>
      <c r="G1141" s="155">
        <f t="shared" ca="1" si="337"/>
        <v>1.1586300279369199</v>
      </c>
      <c r="H1141" s="155">
        <f t="shared" ca="1" si="338"/>
        <v>1.0117821499999999</v>
      </c>
      <c r="I1141" s="154">
        <f t="shared" si="328"/>
        <v>1.7999999999999999E-2</v>
      </c>
      <c r="J1141" s="156">
        <f t="shared" si="329"/>
        <v>44725</v>
      </c>
      <c r="K1141" s="157">
        <f t="shared" si="330"/>
        <v>23</v>
      </c>
      <c r="L1141" s="158">
        <f t="shared" si="331"/>
        <v>24</v>
      </c>
      <c r="M1141" s="159">
        <f t="shared" si="321"/>
        <v>1.0017004839999999</v>
      </c>
      <c r="N1141" s="159">
        <f t="shared" ca="1" si="322"/>
        <v>1.013502669</v>
      </c>
      <c r="O1141" s="158">
        <f t="shared" si="332"/>
        <v>0</v>
      </c>
      <c r="P1141" s="155">
        <f t="shared" ca="1" si="323"/>
        <v>9723.2719468899995</v>
      </c>
      <c r="Q1141" s="160">
        <f t="shared" si="324"/>
        <v>0</v>
      </c>
      <c r="R1141" s="155">
        <f t="shared" si="325"/>
        <v>0</v>
      </c>
      <c r="S1141" s="161" t="str">
        <f t="shared" si="333"/>
        <v>A+J=</v>
      </c>
      <c r="T1141" s="156">
        <f t="shared" si="334"/>
        <v>44908</v>
      </c>
      <c r="U1141" s="3"/>
      <c r="V1141" s="3"/>
      <c r="W1141" s="3"/>
      <c r="X1141" s="47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ht="12.75" x14ac:dyDescent="0.2">
      <c r="A1142" s="151">
        <f t="shared" si="326"/>
        <v>44759</v>
      </c>
      <c r="B1142" s="152">
        <f t="shared" ca="1" si="335"/>
        <v>729823.27194689005</v>
      </c>
      <c r="C1142" s="153">
        <f t="shared" si="327"/>
        <v>720100</v>
      </c>
      <c r="D1142" s="154">
        <f ca="1">IF(A1142&lt;$B$1,VLOOKUP(A1142,[1]DI!$A$4:$B$15000,2,FALSE),0)</f>
        <v>0</v>
      </c>
      <c r="E1142" s="155">
        <f t="shared" ca="1" si="336"/>
        <v>1</v>
      </c>
      <c r="F1142" s="155">
        <f ca="1">(TRUNC(PRODUCT($E$12:$E1141),16))</f>
        <v>1.1722811805832001</v>
      </c>
      <c r="G1142" s="155">
        <f t="shared" ca="1" si="337"/>
        <v>1.1586300279369199</v>
      </c>
      <c r="H1142" s="155">
        <f t="shared" ca="1" si="338"/>
        <v>1.0117821499999999</v>
      </c>
      <c r="I1142" s="154">
        <f t="shared" si="328"/>
        <v>1.7999999999999999E-2</v>
      </c>
      <c r="J1142" s="156">
        <f t="shared" si="329"/>
        <v>44725</v>
      </c>
      <c r="K1142" s="157">
        <f t="shared" si="330"/>
        <v>23</v>
      </c>
      <c r="L1142" s="158">
        <f t="shared" si="331"/>
        <v>24</v>
      </c>
      <c r="M1142" s="159">
        <f t="shared" si="321"/>
        <v>1.0017004839999999</v>
      </c>
      <c r="N1142" s="159">
        <f t="shared" ca="1" si="322"/>
        <v>1.013502669</v>
      </c>
      <c r="O1142" s="158">
        <f t="shared" si="332"/>
        <v>0</v>
      </c>
      <c r="P1142" s="155">
        <f t="shared" ca="1" si="323"/>
        <v>9723.2719468899995</v>
      </c>
      <c r="Q1142" s="160">
        <f t="shared" si="324"/>
        <v>0</v>
      </c>
      <c r="R1142" s="155">
        <f t="shared" si="325"/>
        <v>0</v>
      </c>
      <c r="S1142" s="161" t="str">
        <f t="shared" si="333"/>
        <v>A+J=</v>
      </c>
      <c r="T1142" s="156">
        <f t="shared" si="334"/>
        <v>44908</v>
      </c>
      <c r="U1142" s="3"/>
      <c r="V1142" s="3"/>
      <c r="W1142" s="3"/>
      <c r="X1142" s="47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ht="12.75" x14ac:dyDescent="0.2">
      <c r="A1143" s="151">
        <f t="shared" si="326"/>
        <v>44760</v>
      </c>
      <c r="B1143" s="152">
        <f t="shared" ca="1" si="335"/>
        <v>729823.27194689005</v>
      </c>
      <c r="C1143" s="153">
        <f t="shared" si="327"/>
        <v>720100</v>
      </c>
      <c r="D1143" s="154">
        <f ca="1">IF(A1143&lt;$B$1,VLOOKUP(A1143,[1]DI!$A$4:$B$15000,2,FALSE),0)</f>
        <v>0.13150000000000001</v>
      </c>
      <c r="E1143" s="155">
        <f t="shared" ca="1" si="336"/>
        <v>1.0004903700000001</v>
      </c>
      <c r="F1143" s="155">
        <f ca="1">(TRUNC(PRODUCT($E$12:$E1142),16))</f>
        <v>1.1722811805832001</v>
      </c>
      <c r="G1143" s="155">
        <f t="shared" ca="1" si="337"/>
        <v>1.1586300279369199</v>
      </c>
      <c r="H1143" s="155">
        <f t="shared" ca="1" si="338"/>
        <v>1.0117821499999999</v>
      </c>
      <c r="I1143" s="154">
        <f t="shared" si="328"/>
        <v>1.7999999999999999E-2</v>
      </c>
      <c r="J1143" s="156">
        <f t="shared" si="329"/>
        <v>44725</v>
      </c>
      <c r="K1143" s="157">
        <f t="shared" si="330"/>
        <v>24</v>
      </c>
      <c r="L1143" s="158">
        <f t="shared" si="331"/>
        <v>24</v>
      </c>
      <c r="M1143" s="159">
        <f t="shared" si="321"/>
        <v>1.0017004839999999</v>
      </c>
      <c r="N1143" s="159">
        <f t="shared" ca="1" si="322"/>
        <v>1.013502669</v>
      </c>
      <c r="O1143" s="158">
        <f t="shared" si="332"/>
        <v>0</v>
      </c>
      <c r="P1143" s="155">
        <f t="shared" ca="1" si="323"/>
        <v>9723.2719468899995</v>
      </c>
      <c r="Q1143" s="160">
        <f t="shared" si="324"/>
        <v>0</v>
      </c>
      <c r="R1143" s="155">
        <f t="shared" si="325"/>
        <v>0</v>
      </c>
      <c r="S1143" s="161" t="str">
        <f t="shared" si="333"/>
        <v>A+J=</v>
      </c>
      <c r="T1143" s="156">
        <f t="shared" si="334"/>
        <v>44908</v>
      </c>
      <c r="U1143" s="3"/>
      <c r="V1143" s="3"/>
      <c r="W1143" s="3"/>
      <c r="X1143" s="47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ht="12.75" x14ac:dyDescent="0.2">
      <c r="A1144" s="151">
        <f t="shared" si="326"/>
        <v>44761</v>
      </c>
      <c r="B1144" s="152">
        <f t="shared" ca="1" si="335"/>
        <v>730232.85114499996</v>
      </c>
      <c r="C1144" s="153">
        <f t="shared" si="327"/>
        <v>720100</v>
      </c>
      <c r="D1144" s="154">
        <f ca="1">IF(A1144&lt;$B$1,VLOOKUP(A1144,[1]DI!$A$4:$B$15000,2,FALSE),0)</f>
        <v>0.13150000000000001</v>
      </c>
      <c r="E1144" s="155">
        <f t="shared" ca="1" si="336"/>
        <v>1.0004903700000001</v>
      </c>
      <c r="F1144" s="155">
        <f ca="1">(TRUNC(PRODUCT($E$12:$E1143),16))</f>
        <v>1.17285603210572</v>
      </c>
      <c r="G1144" s="155">
        <f t="shared" ca="1" si="337"/>
        <v>1.1586300279369199</v>
      </c>
      <c r="H1144" s="155">
        <f t="shared" ca="1" si="338"/>
        <v>1.0122783</v>
      </c>
      <c r="I1144" s="154">
        <f t="shared" si="328"/>
        <v>1.7999999999999999E-2</v>
      </c>
      <c r="J1144" s="156">
        <f t="shared" si="329"/>
        <v>44725</v>
      </c>
      <c r="K1144" s="157">
        <f t="shared" si="330"/>
        <v>25</v>
      </c>
      <c r="L1144" s="158">
        <f t="shared" si="331"/>
        <v>25</v>
      </c>
      <c r="M1144" s="159">
        <f t="shared" si="321"/>
        <v>1.0017714</v>
      </c>
      <c r="N1144" s="159">
        <f t="shared" ca="1" si="322"/>
        <v>1.0140714500000001</v>
      </c>
      <c r="O1144" s="158">
        <f t="shared" si="332"/>
        <v>0</v>
      </c>
      <c r="P1144" s="155">
        <f t="shared" ca="1" si="323"/>
        <v>10132.851145000001</v>
      </c>
      <c r="Q1144" s="160">
        <f t="shared" si="324"/>
        <v>0</v>
      </c>
      <c r="R1144" s="155">
        <f t="shared" si="325"/>
        <v>0</v>
      </c>
      <c r="S1144" s="161" t="str">
        <f t="shared" si="333"/>
        <v>A+J=</v>
      </c>
      <c r="T1144" s="156">
        <f t="shared" si="334"/>
        <v>44908</v>
      </c>
      <c r="U1144" s="3"/>
      <c r="V1144" s="3"/>
      <c r="W1144" s="3"/>
      <c r="X1144" s="47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ht="12.75" x14ac:dyDescent="0.2">
      <c r="A1145" s="151">
        <f t="shared" si="326"/>
        <v>44762</v>
      </c>
      <c r="B1145" s="152">
        <f t="shared" ca="1" si="335"/>
        <v>730642.65717460006</v>
      </c>
      <c r="C1145" s="153">
        <f t="shared" si="327"/>
        <v>720100</v>
      </c>
      <c r="D1145" s="154">
        <f ca="1">IF(A1145&lt;$B$1,VLOOKUP(A1145,[1]DI!$A$4:$B$15000,2,FALSE),0)</f>
        <v>0.13150000000000001</v>
      </c>
      <c r="E1145" s="155">
        <f t="shared" ca="1" si="336"/>
        <v>1.0004903700000001</v>
      </c>
      <c r="F1145" s="155">
        <f ca="1">(TRUNC(PRODUCT($E$12:$E1144),16))</f>
        <v>1.1734311655181899</v>
      </c>
      <c r="G1145" s="155">
        <f t="shared" ca="1" si="337"/>
        <v>1.1586300279369199</v>
      </c>
      <c r="H1145" s="155">
        <f t="shared" ca="1" si="338"/>
        <v>1.0127746900000001</v>
      </c>
      <c r="I1145" s="154">
        <f t="shared" si="328"/>
        <v>1.7999999999999999E-2</v>
      </c>
      <c r="J1145" s="156">
        <f t="shared" si="329"/>
        <v>44725</v>
      </c>
      <c r="K1145" s="157">
        <f t="shared" si="330"/>
        <v>26</v>
      </c>
      <c r="L1145" s="158">
        <f t="shared" si="331"/>
        <v>26</v>
      </c>
      <c r="M1145" s="159">
        <f t="shared" si="321"/>
        <v>1.001842321</v>
      </c>
      <c r="N1145" s="159">
        <f t="shared" ca="1" si="322"/>
        <v>1.0146405460000001</v>
      </c>
      <c r="O1145" s="158">
        <f t="shared" si="332"/>
        <v>0</v>
      </c>
      <c r="P1145" s="155">
        <f t="shared" ca="1" si="323"/>
        <v>10542.657174600001</v>
      </c>
      <c r="Q1145" s="160">
        <f t="shared" si="324"/>
        <v>0</v>
      </c>
      <c r="R1145" s="155">
        <f t="shared" si="325"/>
        <v>0</v>
      </c>
      <c r="S1145" s="161" t="str">
        <f t="shared" si="333"/>
        <v>A+J=</v>
      </c>
      <c r="T1145" s="156">
        <f t="shared" si="334"/>
        <v>44908</v>
      </c>
      <c r="U1145" s="3"/>
      <c r="V1145" s="3"/>
      <c r="W1145" s="3"/>
      <c r="X1145" s="47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ht="12.75" x14ac:dyDescent="0.2">
      <c r="A1146" s="151">
        <f t="shared" si="326"/>
        <v>44763</v>
      </c>
      <c r="B1146" s="152">
        <f t="shared" ca="1" si="335"/>
        <v>731052.69147590001</v>
      </c>
      <c r="C1146" s="153">
        <f t="shared" si="327"/>
        <v>720100</v>
      </c>
      <c r="D1146" s="154">
        <f ca="1">IF(A1146&lt;$B$1,VLOOKUP(A1146,[1]DI!$A$4:$B$15000,2,FALSE),0)</f>
        <v>0.13150000000000001</v>
      </c>
      <c r="E1146" s="155">
        <f t="shared" ca="1" si="336"/>
        <v>1.0004903700000001</v>
      </c>
      <c r="F1146" s="155">
        <f ca="1">(TRUNC(PRODUCT($E$12:$E1145),16))</f>
        <v>1.17400658095882</v>
      </c>
      <c r="G1146" s="155">
        <f t="shared" ca="1" si="337"/>
        <v>1.1586300279369199</v>
      </c>
      <c r="H1146" s="155">
        <f t="shared" ca="1" si="338"/>
        <v>1.0132713200000001</v>
      </c>
      <c r="I1146" s="154">
        <f t="shared" si="328"/>
        <v>1.7999999999999999E-2</v>
      </c>
      <c r="J1146" s="156">
        <f t="shared" si="329"/>
        <v>44725</v>
      </c>
      <c r="K1146" s="157">
        <f t="shared" si="330"/>
        <v>27</v>
      </c>
      <c r="L1146" s="158">
        <f t="shared" si="331"/>
        <v>27</v>
      </c>
      <c r="M1146" s="159">
        <f t="shared" si="321"/>
        <v>1.0019132479999999</v>
      </c>
      <c r="N1146" s="159">
        <f t="shared" ca="1" si="322"/>
        <v>1.0152099590000001</v>
      </c>
      <c r="O1146" s="158">
        <f t="shared" si="332"/>
        <v>0</v>
      </c>
      <c r="P1146" s="155">
        <f t="shared" ca="1" si="323"/>
        <v>10952.691475899999</v>
      </c>
      <c r="Q1146" s="160">
        <f t="shared" si="324"/>
        <v>0</v>
      </c>
      <c r="R1146" s="155">
        <f t="shared" si="325"/>
        <v>0</v>
      </c>
      <c r="S1146" s="161" t="str">
        <f t="shared" si="333"/>
        <v>A+J=</v>
      </c>
      <c r="T1146" s="156">
        <f t="shared" si="334"/>
        <v>44908</v>
      </c>
      <c r="U1146" s="3"/>
      <c r="V1146" s="3"/>
      <c r="W1146" s="3"/>
      <c r="X1146" s="47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ht="12.75" x14ac:dyDescent="0.2">
      <c r="A1147" s="151">
        <f t="shared" si="326"/>
        <v>44764</v>
      </c>
      <c r="B1147" s="152">
        <f t="shared" ca="1" si="335"/>
        <v>731462.96052980004</v>
      </c>
      <c r="C1147" s="153">
        <f t="shared" si="327"/>
        <v>720100</v>
      </c>
      <c r="D1147" s="154">
        <f ca="1">IF(A1147&lt;$B$1,VLOOKUP(A1147,[1]DI!$A$4:$B$15000,2,FALSE),0)</f>
        <v>0.13150000000000001</v>
      </c>
      <c r="E1147" s="155">
        <f t="shared" ca="1" si="336"/>
        <v>1.0004903700000001</v>
      </c>
      <c r="F1147" s="155">
        <f ca="1">(TRUNC(PRODUCT($E$12:$E1146),16))</f>
        <v>1.1745822785659299</v>
      </c>
      <c r="G1147" s="155">
        <f t="shared" ca="1" si="337"/>
        <v>1.1586300279369199</v>
      </c>
      <c r="H1147" s="155">
        <f t="shared" ca="1" si="338"/>
        <v>1.0137681999999999</v>
      </c>
      <c r="I1147" s="154">
        <f t="shared" si="328"/>
        <v>1.7999999999999999E-2</v>
      </c>
      <c r="J1147" s="156">
        <f t="shared" si="329"/>
        <v>44725</v>
      </c>
      <c r="K1147" s="157">
        <f t="shared" si="330"/>
        <v>28</v>
      </c>
      <c r="L1147" s="158">
        <f t="shared" si="331"/>
        <v>28</v>
      </c>
      <c r="M1147" s="159">
        <f t="shared" si="321"/>
        <v>1.0019841789999999</v>
      </c>
      <c r="N1147" s="159">
        <f t="shared" ca="1" si="322"/>
        <v>1.015779698</v>
      </c>
      <c r="O1147" s="158">
        <f t="shared" si="332"/>
        <v>0</v>
      </c>
      <c r="P1147" s="155">
        <f t="shared" ca="1" si="323"/>
        <v>11362.960529800001</v>
      </c>
      <c r="Q1147" s="160">
        <f t="shared" si="324"/>
        <v>0</v>
      </c>
      <c r="R1147" s="155">
        <f t="shared" si="325"/>
        <v>0</v>
      </c>
      <c r="S1147" s="161" t="str">
        <f t="shared" si="333"/>
        <v>A+J=</v>
      </c>
      <c r="T1147" s="156">
        <f t="shared" si="334"/>
        <v>44908</v>
      </c>
      <c r="U1147" s="3"/>
      <c r="V1147" s="3"/>
      <c r="W1147" s="3"/>
      <c r="X1147" s="47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ht="12.75" x14ac:dyDescent="0.2">
      <c r="A1148" s="151">
        <f t="shared" si="326"/>
        <v>44765</v>
      </c>
      <c r="B1148" s="152">
        <f t="shared" ca="1" si="335"/>
        <v>731873.45641520002</v>
      </c>
      <c r="C1148" s="153">
        <f t="shared" si="327"/>
        <v>720100</v>
      </c>
      <c r="D1148" s="154">
        <f ca="1">IF(A1148&lt;$B$1,VLOOKUP(A1148,[1]DI!$A$4:$B$15000,2,FALSE),0)</f>
        <v>0</v>
      </c>
      <c r="E1148" s="155">
        <f t="shared" ca="1" si="336"/>
        <v>1</v>
      </c>
      <c r="F1148" s="155">
        <f ca="1">(TRUNC(PRODUCT($E$12:$E1147),16))</f>
        <v>1.1751582584778699</v>
      </c>
      <c r="G1148" s="155">
        <f t="shared" ca="1" si="337"/>
        <v>1.1586300279369199</v>
      </c>
      <c r="H1148" s="155">
        <f t="shared" ca="1" si="338"/>
        <v>1.01426532</v>
      </c>
      <c r="I1148" s="154">
        <f t="shared" si="328"/>
        <v>1.7999999999999999E-2</v>
      </c>
      <c r="J1148" s="156">
        <f t="shared" si="329"/>
        <v>44725</v>
      </c>
      <c r="K1148" s="157">
        <f t="shared" si="330"/>
        <v>28</v>
      </c>
      <c r="L1148" s="158">
        <f t="shared" si="331"/>
        <v>29</v>
      </c>
      <c r="M1148" s="159">
        <f t="shared" si="321"/>
        <v>1.0020551150000001</v>
      </c>
      <c r="N1148" s="159">
        <f t="shared" ca="1" si="322"/>
        <v>1.016349752</v>
      </c>
      <c r="O1148" s="158">
        <f t="shared" si="332"/>
        <v>0</v>
      </c>
      <c r="P1148" s="155">
        <f t="shared" ca="1" si="323"/>
        <v>11773.4564152</v>
      </c>
      <c r="Q1148" s="160">
        <f t="shared" si="324"/>
        <v>0</v>
      </c>
      <c r="R1148" s="155">
        <f t="shared" si="325"/>
        <v>0</v>
      </c>
      <c r="S1148" s="161" t="str">
        <f t="shared" si="333"/>
        <v>A+J=</v>
      </c>
      <c r="T1148" s="156">
        <f t="shared" si="334"/>
        <v>44908</v>
      </c>
      <c r="U1148" s="3"/>
      <c r="V1148" s="3"/>
      <c r="W1148" s="3"/>
      <c r="X1148" s="47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ht="12.75" x14ac:dyDescent="0.2">
      <c r="A1149" s="151">
        <f t="shared" si="326"/>
        <v>44766</v>
      </c>
      <c r="B1149" s="152">
        <f t="shared" ca="1" si="335"/>
        <v>731873.45641520002</v>
      </c>
      <c r="C1149" s="153">
        <f t="shared" si="327"/>
        <v>720100</v>
      </c>
      <c r="D1149" s="154">
        <f ca="1">IF(A1149&lt;$B$1,VLOOKUP(A1149,[1]DI!$A$4:$B$15000,2,FALSE),0)</f>
        <v>0</v>
      </c>
      <c r="E1149" s="155">
        <f t="shared" ca="1" si="336"/>
        <v>1</v>
      </c>
      <c r="F1149" s="155">
        <f ca="1">(TRUNC(PRODUCT($E$12:$E1148),16))</f>
        <v>1.1751582584778699</v>
      </c>
      <c r="G1149" s="155">
        <f t="shared" ca="1" si="337"/>
        <v>1.1586300279369199</v>
      </c>
      <c r="H1149" s="155">
        <f t="shared" ca="1" si="338"/>
        <v>1.01426532</v>
      </c>
      <c r="I1149" s="154">
        <f t="shared" si="328"/>
        <v>1.7999999999999999E-2</v>
      </c>
      <c r="J1149" s="156">
        <f t="shared" si="329"/>
        <v>44725</v>
      </c>
      <c r="K1149" s="157">
        <f t="shared" si="330"/>
        <v>28</v>
      </c>
      <c r="L1149" s="158">
        <f t="shared" si="331"/>
        <v>29</v>
      </c>
      <c r="M1149" s="159">
        <f t="shared" si="321"/>
        <v>1.0020551150000001</v>
      </c>
      <c r="N1149" s="159">
        <f t="shared" ca="1" si="322"/>
        <v>1.016349752</v>
      </c>
      <c r="O1149" s="158">
        <f t="shared" si="332"/>
        <v>0</v>
      </c>
      <c r="P1149" s="155">
        <f t="shared" ca="1" si="323"/>
        <v>11773.4564152</v>
      </c>
      <c r="Q1149" s="160">
        <f t="shared" si="324"/>
        <v>0</v>
      </c>
      <c r="R1149" s="155">
        <f t="shared" si="325"/>
        <v>0</v>
      </c>
      <c r="S1149" s="161" t="str">
        <f t="shared" si="333"/>
        <v>A+J=</v>
      </c>
      <c r="T1149" s="156">
        <f t="shared" si="334"/>
        <v>44908</v>
      </c>
      <c r="U1149" s="3"/>
      <c r="V1149" s="3"/>
      <c r="W1149" s="3"/>
      <c r="X1149" s="47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ht="12.75" x14ac:dyDescent="0.2">
      <c r="A1150" s="151">
        <f t="shared" si="326"/>
        <v>44767</v>
      </c>
      <c r="B1150" s="152">
        <f t="shared" ca="1" si="335"/>
        <v>731873.45641520002</v>
      </c>
      <c r="C1150" s="153">
        <f t="shared" si="327"/>
        <v>720100</v>
      </c>
      <c r="D1150" s="154">
        <f ca="1">IF(A1150&lt;$B$1,VLOOKUP(A1150,[1]DI!$A$4:$B$15000,2,FALSE),0)</f>
        <v>0.13150000000000001</v>
      </c>
      <c r="E1150" s="155">
        <f t="shared" ca="1" si="336"/>
        <v>1.0004903700000001</v>
      </c>
      <c r="F1150" s="155">
        <f ca="1">(TRUNC(PRODUCT($E$12:$E1149),16))</f>
        <v>1.1751582584778699</v>
      </c>
      <c r="G1150" s="155">
        <f t="shared" ca="1" si="337"/>
        <v>1.1586300279369199</v>
      </c>
      <c r="H1150" s="155">
        <f t="shared" ca="1" si="338"/>
        <v>1.01426532</v>
      </c>
      <c r="I1150" s="154">
        <f t="shared" si="328"/>
        <v>1.7999999999999999E-2</v>
      </c>
      <c r="J1150" s="156">
        <f t="shared" si="329"/>
        <v>44725</v>
      </c>
      <c r="K1150" s="157">
        <f t="shared" si="330"/>
        <v>29</v>
      </c>
      <c r="L1150" s="158">
        <f t="shared" si="331"/>
        <v>29</v>
      </c>
      <c r="M1150" s="159">
        <f t="shared" si="321"/>
        <v>1.0020551150000001</v>
      </c>
      <c r="N1150" s="159">
        <f t="shared" ca="1" si="322"/>
        <v>1.016349752</v>
      </c>
      <c r="O1150" s="158">
        <f t="shared" si="332"/>
        <v>0</v>
      </c>
      <c r="P1150" s="155">
        <f t="shared" ca="1" si="323"/>
        <v>11773.4564152</v>
      </c>
      <c r="Q1150" s="160">
        <f t="shared" si="324"/>
        <v>0</v>
      </c>
      <c r="R1150" s="155">
        <f t="shared" si="325"/>
        <v>0</v>
      </c>
      <c r="S1150" s="161" t="str">
        <f t="shared" si="333"/>
        <v>A+J=</v>
      </c>
      <c r="T1150" s="156">
        <f t="shared" si="334"/>
        <v>44908</v>
      </c>
      <c r="U1150" s="3"/>
      <c r="V1150" s="3"/>
      <c r="W1150" s="3"/>
      <c r="X1150" s="47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ht="12.75" x14ac:dyDescent="0.2">
      <c r="A1151" s="151">
        <f t="shared" si="326"/>
        <v>44768</v>
      </c>
      <c r="B1151" s="152">
        <f t="shared" ca="1" si="335"/>
        <v>732284.18777329999</v>
      </c>
      <c r="C1151" s="153">
        <f t="shared" si="327"/>
        <v>720100</v>
      </c>
      <c r="D1151" s="154">
        <f ca="1">IF(A1151&lt;$B$1,VLOOKUP(A1151,[1]DI!$A$4:$B$15000,2,FALSE),0)</f>
        <v>0.13150000000000001</v>
      </c>
      <c r="E1151" s="155">
        <f t="shared" ca="1" si="336"/>
        <v>1.0004903700000001</v>
      </c>
      <c r="F1151" s="155">
        <f ca="1">(TRUNC(PRODUCT($E$12:$E1150),16))</f>
        <v>1.1757345208330801</v>
      </c>
      <c r="G1151" s="155">
        <f t="shared" ca="1" si="337"/>
        <v>1.1586300279369199</v>
      </c>
      <c r="H1151" s="155">
        <f t="shared" ca="1" si="338"/>
        <v>1.01476269</v>
      </c>
      <c r="I1151" s="154">
        <f t="shared" si="328"/>
        <v>1.7999999999999999E-2</v>
      </c>
      <c r="J1151" s="156">
        <f t="shared" si="329"/>
        <v>44725</v>
      </c>
      <c r="K1151" s="157">
        <f t="shared" si="330"/>
        <v>30</v>
      </c>
      <c r="L1151" s="158">
        <f t="shared" si="331"/>
        <v>30</v>
      </c>
      <c r="M1151" s="159">
        <f t="shared" si="321"/>
        <v>1.0021260569999999</v>
      </c>
      <c r="N1151" s="159">
        <f t="shared" ca="1" si="322"/>
        <v>1.0169201329999999</v>
      </c>
      <c r="O1151" s="158">
        <f t="shared" si="332"/>
        <v>0</v>
      </c>
      <c r="P1151" s="155">
        <f t="shared" ca="1" si="323"/>
        <v>12184.1877733</v>
      </c>
      <c r="Q1151" s="160">
        <f t="shared" si="324"/>
        <v>0</v>
      </c>
      <c r="R1151" s="155">
        <f t="shared" si="325"/>
        <v>0</v>
      </c>
      <c r="S1151" s="161" t="str">
        <f t="shared" si="333"/>
        <v>A+J=</v>
      </c>
      <c r="T1151" s="156">
        <f t="shared" si="334"/>
        <v>44908</v>
      </c>
      <c r="U1151" s="3"/>
      <c r="V1151" s="3"/>
      <c r="W1151" s="3"/>
      <c r="X1151" s="47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ht="12.75" x14ac:dyDescent="0.2">
      <c r="A1152" s="151">
        <f t="shared" si="326"/>
        <v>44769</v>
      </c>
      <c r="B1152" s="152">
        <f t="shared" ca="1" si="335"/>
        <v>732695.14668300003</v>
      </c>
      <c r="C1152" s="153">
        <f t="shared" si="327"/>
        <v>720100</v>
      </c>
      <c r="D1152" s="154">
        <f ca="1">IF(A1152&lt;$B$1,VLOOKUP(A1152,[1]DI!$A$4:$B$15000,2,FALSE),0)</f>
        <v>0.13150000000000001</v>
      </c>
      <c r="E1152" s="155">
        <f t="shared" ca="1" si="336"/>
        <v>1.0004903700000001</v>
      </c>
      <c r="F1152" s="155">
        <f ca="1">(TRUNC(PRODUCT($E$12:$E1151),16))</f>
        <v>1.1763110657700599</v>
      </c>
      <c r="G1152" s="155">
        <f t="shared" ca="1" si="337"/>
        <v>1.1586300279369199</v>
      </c>
      <c r="H1152" s="155">
        <f t="shared" ca="1" si="338"/>
        <v>1.0152603</v>
      </c>
      <c r="I1152" s="154">
        <f t="shared" si="328"/>
        <v>1.7999999999999999E-2</v>
      </c>
      <c r="J1152" s="156">
        <f t="shared" si="329"/>
        <v>44725</v>
      </c>
      <c r="K1152" s="157">
        <f t="shared" si="330"/>
        <v>31</v>
      </c>
      <c r="L1152" s="158">
        <f t="shared" si="331"/>
        <v>31</v>
      </c>
      <c r="M1152" s="159">
        <f t="shared" si="321"/>
        <v>1.002197003</v>
      </c>
      <c r="N1152" s="159">
        <f t="shared" ca="1" si="322"/>
        <v>1.0174908300000001</v>
      </c>
      <c r="O1152" s="158">
        <f t="shared" si="332"/>
        <v>0</v>
      </c>
      <c r="P1152" s="155">
        <f t="shared" ca="1" si="323"/>
        <v>12595.146683000001</v>
      </c>
      <c r="Q1152" s="160">
        <f t="shared" si="324"/>
        <v>0</v>
      </c>
      <c r="R1152" s="155">
        <f t="shared" si="325"/>
        <v>0</v>
      </c>
      <c r="S1152" s="161" t="str">
        <f t="shared" si="333"/>
        <v>A+J=</v>
      </c>
      <c r="T1152" s="156">
        <f t="shared" si="334"/>
        <v>44908</v>
      </c>
      <c r="U1152" s="3"/>
      <c r="V1152" s="3"/>
      <c r="W1152" s="3"/>
      <c r="X1152" s="47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ht="12.75" x14ac:dyDescent="0.2">
      <c r="A1153" s="151">
        <f t="shared" si="326"/>
        <v>44770</v>
      </c>
      <c r="B1153" s="152">
        <f t="shared" ca="1" si="335"/>
        <v>733106.33314429002</v>
      </c>
      <c r="C1153" s="153">
        <f t="shared" si="327"/>
        <v>720100</v>
      </c>
      <c r="D1153" s="154">
        <f ca="1">IF(A1153&lt;$B$1,VLOOKUP(A1153,[1]DI!$A$4:$B$15000,2,FALSE),0)</f>
        <v>0.13150000000000001</v>
      </c>
      <c r="E1153" s="155">
        <f t="shared" ca="1" si="336"/>
        <v>1.0004903700000001</v>
      </c>
      <c r="F1153" s="155">
        <f ca="1">(TRUNC(PRODUCT($E$12:$E1152),16))</f>
        <v>1.1768878934273801</v>
      </c>
      <c r="G1153" s="155">
        <f t="shared" ca="1" si="337"/>
        <v>1.1586300279369199</v>
      </c>
      <c r="H1153" s="155">
        <f t="shared" ca="1" si="338"/>
        <v>1.0157581499999999</v>
      </c>
      <c r="I1153" s="154">
        <f t="shared" si="328"/>
        <v>1.7999999999999999E-2</v>
      </c>
      <c r="J1153" s="156">
        <f t="shared" si="329"/>
        <v>44725</v>
      </c>
      <c r="K1153" s="157">
        <f t="shared" si="330"/>
        <v>32</v>
      </c>
      <c r="L1153" s="158">
        <f t="shared" si="331"/>
        <v>32</v>
      </c>
      <c r="M1153" s="159">
        <f t="shared" si="321"/>
        <v>1.0022679539999999</v>
      </c>
      <c r="N1153" s="159">
        <f t="shared" ca="1" si="322"/>
        <v>1.0180618429999999</v>
      </c>
      <c r="O1153" s="158">
        <f t="shared" si="332"/>
        <v>0</v>
      </c>
      <c r="P1153" s="155">
        <f t="shared" ca="1" si="323"/>
        <v>13006.33314429</v>
      </c>
      <c r="Q1153" s="160">
        <f t="shared" si="324"/>
        <v>0</v>
      </c>
      <c r="R1153" s="155">
        <f t="shared" si="325"/>
        <v>0</v>
      </c>
      <c r="S1153" s="161" t="str">
        <f t="shared" si="333"/>
        <v>A+J=</v>
      </c>
      <c r="T1153" s="156">
        <f t="shared" si="334"/>
        <v>44908</v>
      </c>
      <c r="U1153" s="3"/>
      <c r="V1153" s="3"/>
      <c r="W1153" s="3"/>
      <c r="X1153" s="47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ht="12.75" x14ac:dyDescent="0.2">
      <c r="A1154" s="151">
        <f t="shared" si="326"/>
        <v>44771</v>
      </c>
      <c r="B1154" s="152">
        <f t="shared" ca="1" si="335"/>
        <v>733517.75507830002</v>
      </c>
      <c r="C1154" s="153">
        <f t="shared" si="327"/>
        <v>720100</v>
      </c>
      <c r="D1154" s="154">
        <f ca="1">IF(A1154&lt;$B$1,VLOOKUP(A1154,[1]DI!$A$4:$B$15000,2,FALSE),0)</f>
        <v>0.13150000000000001</v>
      </c>
      <c r="E1154" s="155">
        <f t="shared" ca="1" si="336"/>
        <v>1.0004903700000001</v>
      </c>
      <c r="F1154" s="155">
        <f ca="1">(TRUNC(PRODUCT($E$12:$E1153),16))</f>
        <v>1.17746500394368</v>
      </c>
      <c r="G1154" s="155">
        <f t="shared" ca="1" si="337"/>
        <v>1.1586300279369199</v>
      </c>
      <c r="H1154" s="155">
        <f t="shared" ca="1" si="338"/>
        <v>1.0162562500000001</v>
      </c>
      <c r="I1154" s="154">
        <f t="shared" si="328"/>
        <v>1.7999999999999999E-2</v>
      </c>
      <c r="J1154" s="156">
        <f t="shared" si="329"/>
        <v>44725</v>
      </c>
      <c r="K1154" s="157">
        <f t="shared" si="330"/>
        <v>33</v>
      </c>
      <c r="L1154" s="158">
        <f t="shared" si="331"/>
        <v>33</v>
      </c>
      <c r="M1154" s="159">
        <f t="shared" si="321"/>
        <v>1.0023389110000001</v>
      </c>
      <c r="N1154" s="159">
        <f t="shared" ca="1" si="322"/>
        <v>1.0186331829999999</v>
      </c>
      <c r="O1154" s="158">
        <f t="shared" si="332"/>
        <v>0</v>
      </c>
      <c r="P1154" s="155">
        <f t="shared" ca="1" si="323"/>
        <v>13417.755078300001</v>
      </c>
      <c r="Q1154" s="160">
        <f t="shared" si="324"/>
        <v>0</v>
      </c>
      <c r="R1154" s="155">
        <f t="shared" si="325"/>
        <v>0</v>
      </c>
      <c r="S1154" s="161" t="str">
        <f t="shared" si="333"/>
        <v>A+J=</v>
      </c>
      <c r="T1154" s="156">
        <f t="shared" si="334"/>
        <v>44908</v>
      </c>
      <c r="U1154" s="3"/>
      <c r="V1154" s="3"/>
      <c r="W1154" s="3"/>
      <c r="X1154" s="47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ht="12.75" x14ac:dyDescent="0.2">
      <c r="A1155" s="151">
        <f t="shared" si="326"/>
        <v>44772</v>
      </c>
      <c r="B1155" s="152">
        <f t="shared" ca="1" si="335"/>
        <v>733929.40384379996</v>
      </c>
      <c r="C1155" s="153">
        <f t="shared" si="327"/>
        <v>720100</v>
      </c>
      <c r="D1155" s="154">
        <f ca="1">IF(A1155&lt;$B$1,VLOOKUP(A1155,[1]DI!$A$4:$B$15000,2,FALSE),0)</f>
        <v>0</v>
      </c>
      <c r="E1155" s="155">
        <f t="shared" ca="1" si="336"/>
        <v>1</v>
      </c>
      <c r="F1155" s="155">
        <f ca="1">(TRUNC(PRODUCT($E$12:$E1154),16))</f>
        <v>1.1780423974576599</v>
      </c>
      <c r="G1155" s="155">
        <f t="shared" ca="1" si="337"/>
        <v>1.1586300279369199</v>
      </c>
      <c r="H1155" s="155">
        <f t="shared" ca="1" si="338"/>
        <v>1.0167545899999999</v>
      </c>
      <c r="I1155" s="154">
        <f t="shared" si="328"/>
        <v>1.7999999999999999E-2</v>
      </c>
      <c r="J1155" s="156">
        <f t="shared" si="329"/>
        <v>44725</v>
      </c>
      <c r="K1155" s="157">
        <f t="shared" si="330"/>
        <v>33</v>
      </c>
      <c r="L1155" s="158">
        <f t="shared" si="331"/>
        <v>34</v>
      </c>
      <c r="M1155" s="159">
        <f t="shared" si="321"/>
        <v>1.0024098720000001</v>
      </c>
      <c r="N1155" s="159">
        <f t="shared" ca="1" si="322"/>
        <v>1.0192048380000001</v>
      </c>
      <c r="O1155" s="158">
        <f t="shared" si="332"/>
        <v>0</v>
      </c>
      <c r="P1155" s="155">
        <f t="shared" ca="1" si="323"/>
        <v>13829.403843800001</v>
      </c>
      <c r="Q1155" s="160">
        <f t="shared" si="324"/>
        <v>0</v>
      </c>
      <c r="R1155" s="155">
        <f t="shared" si="325"/>
        <v>0</v>
      </c>
      <c r="S1155" s="161" t="str">
        <f t="shared" si="333"/>
        <v>A+J=</v>
      </c>
      <c r="T1155" s="156">
        <f t="shared" si="334"/>
        <v>44908</v>
      </c>
      <c r="U1155" s="3"/>
      <c r="V1155" s="3"/>
      <c r="W1155" s="3"/>
      <c r="X1155" s="47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ht="12.75" x14ac:dyDescent="0.2">
      <c r="A1156" s="151">
        <f t="shared" si="326"/>
        <v>44773</v>
      </c>
      <c r="B1156" s="152">
        <f t="shared" ca="1" si="335"/>
        <v>733929.40384379996</v>
      </c>
      <c r="C1156" s="153">
        <f t="shared" si="327"/>
        <v>720100</v>
      </c>
      <c r="D1156" s="154">
        <f ca="1">IF(A1156&lt;$B$1,VLOOKUP(A1156,[1]DI!$A$4:$B$15000,2,FALSE),0)</f>
        <v>0</v>
      </c>
      <c r="E1156" s="155">
        <f t="shared" ca="1" si="336"/>
        <v>1</v>
      </c>
      <c r="F1156" s="155">
        <f ca="1">(TRUNC(PRODUCT($E$12:$E1155),16))</f>
        <v>1.1780423974576599</v>
      </c>
      <c r="G1156" s="155">
        <f t="shared" ca="1" si="337"/>
        <v>1.1586300279369199</v>
      </c>
      <c r="H1156" s="155">
        <f t="shared" ca="1" si="338"/>
        <v>1.0167545899999999</v>
      </c>
      <c r="I1156" s="154">
        <f t="shared" si="328"/>
        <v>1.7999999999999999E-2</v>
      </c>
      <c r="J1156" s="156">
        <f t="shared" si="329"/>
        <v>44725</v>
      </c>
      <c r="K1156" s="157">
        <f t="shared" si="330"/>
        <v>33</v>
      </c>
      <c r="L1156" s="158">
        <f t="shared" si="331"/>
        <v>34</v>
      </c>
      <c r="M1156" s="159">
        <f t="shared" si="321"/>
        <v>1.0024098720000001</v>
      </c>
      <c r="N1156" s="159">
        <f t="shared" ca="1" si="322"/>
        <v>1.0192048380000001</v>
      </c>
      <c r="O1156" s="158">
        <f t="shared" si="332"/>
        <v>0</v>
      </c>
      <c r="P1156" s="155">
        <f t="shared" ca="1" si="323"/>
        <v>13829.403843800001</v>
      </c>
      <c r="Q1156" s="160">
        <f t="shared" si="324"/>
        <v>0</v>
      </c>
      <c r="R1156" s="155">
        <f t="shared" si="325"/>
        <v>0</v>
      </c>
      <c r="S1156" s="161" t="str">
        <f t="shared" si="333"/>
        <v>A+J=</v>
      </c>
      <c r="T1156" s="156">
        <f t="shared" si="334"/>
        <v>44908</v>
      </c>
      <c r="U1156" s="3"/>
      <c r="V1156" s="3"/>
      <c r="W1156" s="3"/>
      <c r="X1156" s="47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ht="12.75" x14ac:dyDescent="0.2">
      <c r="A1157" s="151">
        <f t="shared" si="326"/>
        <v>44774</v>
      </c>
      <c r="B1157" s="152">
        <f t="shared" ca="1" si="335"/>
        <v>733929.40384379996</v>
      </c>
      <c r="C1157" s="153">
        <f t="shared" si="327"/>
        <v>720100</v>
      </c>
      <c r="D1157" s="154">
        <f ca="1">IF(A1157&lt;$B$1,VLOOKUP(A1157,[1]DI!$A$4:$B$15000,2,FALSE),0)</f>
        <v>0.13150000000000001</v>
      </c>
      <c r="E1157" s="155">
        <f t="shared" ca="1" si="336"/>
        <v>1.0004903700000001</v>
      </c>
      <c r="F1157" s="155">
        <f ca="1">(TRUNC(PRODUCT($E$12:$E1156),16))</f>
        <v>1.1780423974576599</v>
      </c>
      <c r="G1157" s="155">
        <f t="shared" ca="1" si="337"/>
        <v>1.1586300279369199</v>
      </c>
      <c r="H1157" s="155">
        <f t="shared" ca="1" si="338"/>
        <v>1.0167545899999999</v>
      </c>
      <c r="I1157" s="154">
        <f t="shared" si="328"/>
        <v>1.7999999999999999E-2</v>
      </c>
      <c r="J1157" s="156">
        <f t="shared" si="329"/>
        <v>44725</v>
      </c>
      <c r="K1157" s="157">
        <f t="shared" si="330"/>
        <v>34</v>
      </c>
      <c r="L1157" s="158">
        <f t="shared" si="331"/>
        <v>34</v>
      </c>
      <c r="M1157" s="159">
        <f t="shared" si="321"/>
        <v>1.0024098720000001</v>
      </c>
      <c r="N1157" s="159">
        <f t="shared" ca="1" si="322"/>
        <v>1.0192048380000001</v>
      </c>
      <c r="O1157" s="158">
        <f t="shared" si="332"/>
        <v>0</v>
      </c>
      <c r="P1157" s="155">
        <f t="shared" ca="1" si="323"/>
        <v>13829.403843800001</v>
      </c>
      <c r="Q1157" s="160">
        <f t="shared" si="324"/>
        <v>0</v>
      </c>
      <c r="R1157" s="155">
        <f t="shared" si="325"/>
        <v>0</v>
      </c>
      <c r="S1157" s="161" t="str">
        <f t="shared" si="333"/>
        <v>A+J=</v>
      </c>
      <c r="T1157" s="156">
        <f t="shared" si="334"/>
        <v>44908</v>
      </c>
      <c r="U1157" s="3"/>
      <c r="V1157" s="3"/>
      <c r="W1157" s="3"/>
      <c r="X1157" s="47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ht="12.75" x14ac:dyDescent="0.2">
      <c r="A1158" s="151">
        <f t="shared" si="326"/>
        <v>44775</v>
      </c>
      <c r="B1158" s="152">
        <f t="shared" ca="1" si="335"/>
        <v>734341.2816011</v>
      </c>
      <c r="C1158" s="153">
        <f t="shared" si="327"/>
        <v>720100</v>
      </c>
      <c r="D1158" s="154">
        <f ca="1">IF(A1158&lt;$B$1,VLOOKUP(A1158,[1]DI!$A$4:$B$15000,2,FALSE),0)</f>
        <v>0.13150000000000001</v>
      </c>
      <c r="E1158" s="155">
        <f t="shared" ca="1" si="336"/>
        <v>1.0004903700000001</v>
      </c>
      <c r="F1158" s="155">
        <f ca="1">(TRUNC(PRODUCT($E$12:$E1157),16))</f>
        <v>1.1786200741081001</v>
      </c>
      <c r="G1158" s="155">
        <f t="shared" ca="1" si="337"/>
        <v>1.1586300279369199</v>
      </c>
      <c r="H1158" s="155">
        <f t="shared" ca="1" si="338"/>
        <v>1.01725317</v>
      </c>
      <c r="I1158" s="154">
        <f t="shared" si="328"/>
        <v>1.7999999999999999E-2</v>
      </c>
      <c r="J1158" s="156">
        <f t="shared" si="329"/>
        <v>44725</v>
      </c>
      <c r="K1158" s="157">
        <f t="shared" si="330"/>
        <v>35</v>
      </c>
      <c r="L1158" s="158">
        <f t="shared" si="331"/>
        <v>35</v>
      </c>
      <c r="M1158" s="159">
        <f t="shared" si="321"/>
        <v>1.002480839</v>
      </c>
      <c r="N1158" s="159">
        <f t="shared" ca="1" si="322"/>
        <v>1.0197768110000001</v>
      </c>
      <c r="O1158" s="158">
        <f t="shared" si="332"/>
        <v>0</v>
      </c>
      <c r="P1158" s="155">
        <f t="shared" ca="1" si="323"/>
        <v>14241.2816011</v>
      </c>
      <c r="Q1158" s="160">
        <f t="shared" si="324"/>
        <v>0</v>
      </c>
      <c r="R1158" s="155">
        <f t="shared" si="325"/>
        <v>0</v>
      </c>
      <c r="S1158" s="161" t="str">
        <f t="shared" si="333"/>
        <v>A+J=</v>
      </c>
      <c r="T1158" s="156">
        <f t="shared" si="334"/>
        <v>44908</v>
      </c>
      <c r="U1158" s="3"/>
      <c r="V1158" s="3"/>
      <c r="W1158" s="3"/>
      <c r="X1158" s="47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ht="12.75" x14ac:dyDescent="0.2">
      <c r="A1159" s="151">
        <f t="shared" si="326"/>
        <v>44776</v>
      </c>
      <c r="B1159" s="152">
        <f t="shared" ca="1" si="335"/>
        <v>734753.401312</v>
      </c>
      <c r="C1159" s="153">
        <f t="shared" si="327"/>
        <v>720100</v>
      </c>
      <c r="D1159" s="154">
        <f ca="1">IF(A1159&lt;$B$1,VLOOKUP(A1159,[1]DI!$A$4:$B$15000,2,FALSE),0)</f>
        <v>0.13150000000000001</v>
      </c>
      <c r="E1159" s="155">
        <f t="shared" ca="1" si="336"/>
        <v>1.0004903700000001</v>
      </c>
      <c r="F1159" s="155">
        <f ca="1">(TRUNC(PRODUCT($E$12:$E1158),16))</f>
        <v>1.1791980340338499</v>
      </c>
      <c r="G1159" s="155">
        <f t="shared" ca="1" si="337"/>
        <v>1.1586300279369199</v>
      </c>
      <c r="H1159" s="155">
        <f t="shared" ca="1" si="338"/>
        <v>1.0177520099999999</v>
      </c>
      <c r="I1159" s="154">
        <f t="shared" si="328"/>
        <v>1.7999999999999999E-2</v>
      </c>
      <c r="J1159" s="156">
        <f t="shared" si="329"/>
        <v>44725</v>
      </c>
      <c r="K1159" s="157">
        <f t="shared" si="330"/>
        <v>36</v>
      </c>
      <c r="L1159" s="158">
        <f t="shared" si="331"/>
        <v>36</v>
      </c>
      <c r="M1159" s="159">
        <f t="shared" si="321"/>
        <v>1.0025518099999999</v>
      </c>
      <c r="N1159" s="159">
        <f t="shared" ca="1" si="322"/>
        <v>1.0203491200000001</v>
      </c>
      <c r="O1159" s="158">
        <f t="shared" si="332"/>
        <v>0</v>
      </c>
      <c r="P1159" s="155">
        <f t="shared" ca="1" si="323"/>
        <v>14653.401312</v>
      </c>
      <c r="Q1159" s="160">
        <f t="shared" si="324"/>
        <v>0</v>
      </c>
      <c r="R1159" s="155">
        <f t="shared" si="325"/>
        <v>0</v>
      </c>
      <c r="S1159" s="161" t="str">
        <f t="shared" si="333"/>
        <v>A+J=</v>
      </c>
      <c r="T1159" s="156">
        <f t="shared" si="334"/>
        <v>44908</v>
      </c>
      <c r="U1159" s="3"/>
      <c r="V1159" s="3"/>
      <c r="W1159" s="3"/>
      <c r="X1159" s="47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ht="12.75" x14ac:dyDescent="0.2">
      <c r="A1160" s="151">
        <f t="shared" si="326"/>
        <v>44777</v>
      </c>
      <c r="B1160" s="152">
        <f t="shared" ca="1" si="335"/>
        <v>735165.74209359998</v>
      </c>
      <c r="C1160" s="153">
        <f t="shared" si="327"/>
        <v>720100</v>
      </c>
      <c r="D1160" s="154">
        <f ca="1">IF(A1160&lt;$B$1,VLOOKUP(A1160,[1]DI!$A$4:$B$15000,2,FALSE),0)</f>
        <v>0.13650000000000001</v>
      </c>
      <c r="E1160" s="155">
        <f t="shared" ca="1" si="336"/>
        <v>1.00050788</v>
      </c>
      <c r="F1160" s="155">
        <f ca="1">(TRUNC(PRODUCT($E$12:$E1159),16))</f>
        <v>1.1797762773737901</v>
      </c>
      <c r="G1160" s="155">
        <f t="shared" ca="1" si="337"/>
        <v>1.1586300279369199</v>
      </c>
      <c r="H1160" s="155">
        <f t="shared" ca="1" si="338"/>
        <v>1.01825108</v>
      </c>
      <c r="I1160" s="154">
        <f t="shared" si="328"/>
        <v>1.7999999999999999E-2</v>
      </c>
      <c r="J1160" s="156">
        <f t="shared" si="329"/>
        <v>44725</v>
      </c>
      <c r="K1160" s="157">
        <f t="shared" si="330"/>
        <v>37</v>
      </c>
      <c r="L1160" s="158">
        <f t="shared" si="331"/>
        <v>37</v>
      </c>
      <c r="M1160" s="159">
        <f t="shared" si="321"/>
        <v>1.002622787</v>
      </c>
      <c r="N1160" s="159">
        <f t="shared" ca="1" si="322"/>
        <v>1.020921736</v>
      </c>
      <c r="O1160" s="158">
        <f t="shared" si="332"/>
        <v>0</v>
      </c>
      <c r="P1160" s="155">
        <f t="shared" ca="1" si="323"/>
        <v>15065.7420936</v>
      </c>
      <c r="Q1160" s="160">
        <f t="shared" si="324"/>
        <v>0</v>
      </c>
      <c r="R1160" s="155">
        <f t="shared" si="325"/>
        <v>0</v>
      </c>
      <c r="S1160" s="161" t="str">
        <f t="shared" si="333"/>
        <v>A+J=</v>
      </c>
      <c r="T1160" s="156">
        <f t="shared" si="334"/>
        <v>44908</v>
      </c>
      <c r="U1160" s="3"/>
      <c r="V1160" s="3"/>
      <c r="W1160" s="3"/>
      <c r="X1160" s="47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ht="12.75" x14ac:dyDescent="0.2">
      <c r="A1161" s="151">
        <f t="shared" si="326"/>
        <v>44778</v>
      </c>
      <c r="B1161" s="152">
        <f t="shared" ca="1" si="335"/>
        <v>735591.19085550006</v>
      </c>
      <c r="C1161" s="153">
        <f t="shared" si="327"/>
        <v>720100</v>
      </c>
      <c r="D1161" s="154">
        <f ca="1">IF(A1161&lt;$B$1,VLOOKUP(A1161,[1]DI!$A$4:$B$15000,2,FALSE),0)</f>
        <v>0.13650000000000001</v>
      </c>
      <c r="E1161" s="155">
        <f t="shared" ca="1" si="336"/>
        <v>1.00050788</v>
      </c>
      <c r="F1161" s="155">
        <f ca="1">(TRUNC(PRODUCT($E$12:$E1160),16))</f>
        <v>1.1803754621495499</v>
      </c>
      <c r="G1161" s="155">
        <f t="shared" ca="1" si="337"/>
        <v>1.1586300279369199</v>
      </c>
      <c r="H1161" s="155">
        <f t="shared" ca="1" si="338"/>
        <v>1.0187682300000001</v>
      </c>
      <c r="I1161" s="154">
        <f t="shared" si="328"/>
        <v>1.7999999999999999E-2</v>
      </c>
      <c r="J1161" s="156">
        <f t="shared" si="329"/>
        <v>44725</v>
      </c>
      <c r="K1161" s="157">
        <f t="shared" si="330"/>
        <v>38</v>
      </c>
      <c r="L1161" s="158">
        <f t="shared" si="331"/>
        <v>38</v>
      </c>
      <c r="M1161" s="159">
        <f t="shared" si="321"/>
        <v>1.0026937680000001</v>
      </c>
      <c r="N1161" s="159">
        <f t="shared" ca="1" si="322"/>
        <v>1.0215125549999999</v>
      </c>
      <c r="O1161" s="158">
        <f t="shared" si="332"/>
        <v>0</v>
      </c>
      <c r="P1161" s="155">
        <f t="shared" ca="1" si="323"/>
        <v>15491.190855500001</v>
      </c>
      <c r="Q1161" s="160">
        <f t="shared" si="324"/>
        <v>0</v>
      </c>
      <c r="R1161" s="155">
        <f t="shared" si="325"/>
        <v>0</v>
      </c>
      <c r="S1161" s="161" t="str">
        <f t="shared" si="333"/>
        <v>A+J=</v>
      </c>
      <c r="T1161" s="156">
        <f t="shared" si="334"/>
        <v>44908</v>
      </c>
      <c r="U1161" s="3"/>
      <c r="V1161" s="3"/>
      <c r="W1161" s="3"/>
      <c r="X1161" s="47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ht="12.75" x14ac:dyDescent="0.2">
      <c r="A1162" s="151">
        <f t="shared" si="326"/>
        <v>44779</v>
      </c>
      <c r="B1162" s="152">
        <f t="shared" ca="1" si="335"/>
        <v>736016.88517150003</v>
      </c>
      <c r="C1162" s="153">
        <f t="shared" si="327"/>
        <v>720100</v>
      </c>
      <c r="D1162" s="154">
        <f ca="1">IF(A1162&lt;$B$1,VLOOKUP(A1162,[1]DI!$A$4:$B$15000,2,FALSE),0)</f>
        <v>0</v>
      </c>
      <c r="E1162" s="155">
        <f t="shared" ca="1" si="336"/>
        <v>1</v>
      </c>
      <c r="F1162" s="155">
        <f ca="1">(TRUNC(PRODUCT($E$12:$E1161),16))</f>
        <v>1.18097495123926</v>
      </c>
      <c r="G1162" s="155">
        <f t="shared" ca="1" si="337"/>
        <v>1.1586300279369199</v>
      </c>
      <c r="H1162" s="155">
        <f t="shared" ca="1" si="338"/>
        <v>1.0192856400000001</v>
      </c>
      <c r="I1162" s="154">
        <f t="shared" si="328"/>
        <v>1.7999999999999999E-2</v>
      </c>
      <c r="J1162" s="156">
        <f t="shared" si="329"/>
        <v>44725</v>
      </c>
      <c r="K1162" s="157">
        <f t="shared" si="330"/>
        <v>38</v>
      </c>
      <c r="L1162" s="158">
        <f t="shared" si="331"/>
        <v>39</v>
      </c>
      <c r="M1162" s="159">
        <f t="shared" si="321"/>
        <v>1.0027647550000001</v>
      </c>
      <c r="N1162" s="159">
        <f t="shared" ca="1" si="322"/>
        <v>1.0221037150000001</v>
      </c>
      <c r="O1162" s="158">
        <f t="shared" si="332"/>
        <v>0</v>
      </c>
      <c r="P1162" s="155">
        <f t="shared" ca="1" si="323"/>
        <v>15916.8851715</v>
      </c>
      <c r="Q1162" s="160">
        <f t="shared" si="324"/>
        <v>0</v>
      </c>
      <c r="R1162" s="155">
        <f t="shared" si="325"/>
        <v>0</v>
      </c>
      <c r="S1162" s="161" t="str">
        <f t="shared" si="333"/>
        <v>A+J=</v>
      </c>
      <c r="T1162" s="156">
        <f t="shared" si="334"/>
        <v>44908</v>
      </c>
      <c r="U1162" s="3"/>
      <c r="V1162" s="3"/>
      <c r="W1162" s="3"/>
      <c r="X1162" s="47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ht="12.75" x14ac:dyDescent="0.2">
      <c r="A1163" s="151">
        <f t="shared" si="326"/>
        <v>44780</v>
      </c>
      <c r="B1163" s="152">
        <f t="shared" ca="1" si="335"/>
        <v>736016.88517150003</v>
      </c>
      <c r="C1163" s="153">
        <f t="shared" si="327"/>
        <v>720100</v>
      </c>
      <c r="D1163" s="154">
        <f ca="1">IF(A1163&lt;$B$1,VLOOKUP(A1163,[1]DI!$A$4:$B$15000,2,FALSE),0)</f>
        <v>0</v>
      </c>
      <c r="E1163" s="155">
        <f t="shared" ca="1" si="336"/>
        <v>1</v>
      </c>
      <c r="F1163" s="155">
        <f ca="1">(TRUNC(PRODUCT($E$12:$E1162),16))</f>
        <v>1.18097495123926</v>
      </c>
      <c r="G1163" s="155">
        <f t="shared" ca="1" si="337"/>
        <v>1.1586300279369199</v>
      </c>
      <c r="H1163" s="155">
        <f t="shared" ca="1" si="338"/>
        <v>1.0192856400000001</v>
      </c>
      <c r="I1163" s="154">
        <f t="shared" si="328"/>
        <v>1.7999999999999999E-2</v>
      </c>
      <c r="J1163" s="156">
        <f t="shared" si="329"/>
        <v>44725</v>
      </c>
      <c r="K1163" s="157">
        <f t="shared" si="330"/>
        <v>38</v>
      </c>
      <c r="L1163" s="158">
        <f t="shared" si="331"/>
        <v>39</v>
      </c>
      <c r="M1163" s="159">
        <f t="shared" si="321"/>
        <v>1.0027647550000001</v>
      </c>
      <c r="N1163" s="159">
        <f t="shared" ca="1" si="322"/>
        <v>1.0221037150000001</v>
      </c>
      <c r="O1163" s="158">
        <f t="shared" si="332"/>
        <v>0</v>
      </c>
      <c r="P1163" s="155">
        <f t="shared" ca="1" si="323"/>
        <v>15916.8851715</v>
      </c>
      <c r="Q1163" s="160">
        <f t="shared" si="324"/>
        <v>0</v>
      </c>
      <c r="R1163" s="155">
        <f t="shared" si="325"/>
        <v>0</v>
      </c>
      <c r="S1163" s="161" t="str">
        <f t="shared" si="333"/>
        <v>A+J=</v>
      </c>
      <c r="T1163" s="156">
        <f t="shared" si="334"/>
        <v>44908</v>
      </c>
      <c r="U1163" s="3"/>
      <c r="V1163" s="3"/>
      <c r="W1163" s="3"/>
      <c r="X1163" s="47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ht="12.75" x14ac:dyDescent="0.2">
      <c r="A1164" s="151">
        <f t="shared" si="326"/>
        <v>44781</v>
      </c>
      <c r="B1164" s="152">
        <f t="shared" ca="1" si="335"/>
        <v>736016.88517150003</v>
      </c>
      <c r="C1164" s="153">
        <f t="shared" si="327"/>
        <v>720100</v>
      </c>
      <c r="D1164" s="154">
        <f ca="1">IF(A1164&lt;$B$1,VLOOKUP(A1164,[1]DI!$A$4:$B$15000,2,FALSE),0)</f>
        <v>0.13650000000000001</v>
      </c>
      <c r="E1164" s="155">
        <f t="shared" ca="1" si="336"/>
        <v>1.00050788</v>
      </c>
      <c r="F1164" s="155">
        <f ca="1">(TRUNC(PRODUCT($E$12:$E1163),16))</f>
        <v>1.18097495123926</v>
      </c>
      <c r="G1164" s="155">
        <f t="shared" ca="1" si="337"/>
        <v>1.1586300279369199</v>
      </c>
      <c r="H1164" s="155">
        <f t="shared" ca="1" si="338"/>
        <v>1.0192856400000001</v>
      </c>
      <c r="I1164" s="154">
        <f t="shared" si="328"/>
        <v>1.7999999999999999E-2</v>
      </c>
      <c r="J1164" s="156">
        <f t="shared" si="329"/>
        <v>44725</v>
      </c>
      <c r="K1164" s="157">
        <f t="shared" si="330"/>
        <v>39</v>
      </c>
      <c r="L1164" s="158">
        <f t="shared" si="331"/>
        <v>39</v>
      </c>
      <c r="M1164" s="159">
        <f t="shared" ref="M1164:M1227" si="339">ROUND((I1164+1)^(L1164/252),9)</f>
        <v>1.0027647550000001</v>
      </c>
      <c r="N1164" s="159">
        <f t="shared" ref="N1164:N1227" ca="1" si="340">ROUND(H1164*M1164,9)</f>
        <v>1.0221037150000001</v>
      </c>
      <c r="O1164" s="158">
        <f t="shared" si="332"/>
        <v>0</v>
      </c>
      <c r="P1164" s="155">
        <f t="shared" ref="P1164:P1227" ca="1" si="341">TRUNC(((N1164-1)*C1164),8)</f>
        <v>15916.8851715</v>
      </c>
      <c r="Q1164" s="160">
        <f t="shared" ref="Q1164:Q1227" si="342">IF($O1164&gt;0,VLOOKUP($O1164,$W$12:$AC$150,7),0)</f>
        <v>0</v>
      </c>
      <c r="R1164" s="155">
        <f t="shared" ref="R1164:R1227" si="343">IF(Q1164&gt;0,TRUNC(Q1164*C$12,8),0)</f>
        <v>0</v>
      </c>
      <c r="S1164" s="161" t="str">
        <f t="shared" si="333"/>
        <v>A+J=</v>
      </c>
      <c r="T1164" s="156">
        <f t="shared" si="334"/>
        <v>44908</v>
      </c>
      <c r="U1164" s="3"/>
      <c r="V1164" s="3"/>
      <c r="W1164" s="3"/>
      <c r="X1164" s="47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ht="12.75" x14ac:dyDescent="0.2">
      <c r="A1165" s="151">
        <f t="shared" ref="A1165:A1228" si="344">(A1164+1)</f>
        <v>44782</v>
      </c>
      <c r="B1165" s="152">
        <f t="shared" ca="1" si="335"/>
        <v>736442.83008228999</v>
      </c>
      <c r="C1165" s="153">
        <f t="shared" ref="C1165:C1228" si="345">(C1164-R1164)</f>
        <v>720100</v>
      </c>
      <c r="D1165" s="154">
        <f ca="1">IF(A1165&lt;$B$1,VLOOKUP(A1165,[1]DI!$A$4:$B$15000,2,FALSE),0)</f>
        <v>0.13650000000000001</v>
      </c>
      <c r="E1165" s="155">
        <f t="shared" ca="1" si="336"/>
        <v>1.00050788</v>
      </c>
      <c r="F1165" s="155">
        <f ca="1">(TRUNC(PRODUCT($E$12:$E1164),16))</f>
        <v>1.1815747447975</v>
      </c>
      <c r="G1165" s="155">
        <f t="shared" ca="1" si="337"/>
        <v>1.1586300279369199</v>
      </c>
      <c r="H1165" s="155">
        <f t="shared" ca="1" si="338"/>
        <v>1.0198033200000001</v>
      </c>
      <c r="I1165" s="154">
        <f t="shared" ref="I1165:I1228" si="346">I1164</f>
        <v>1.7999999999999999E-2</v>
      </c>
      <c r="J1165" s="156">
        <f t="shared" ref="J1165:J1228" si="347">IF(O1164&gt;0,VLOOKUP(O1164,W$12:AG$150,2),J1164)</f>
        <v>44725</v>
      </c>
      <c r="K1165" s="157">
        <f t="shared" ref="K1165:K1228" si="348">IF(A1165&gt;J1165,IF(NETWORKDAYS(J1165,A1165,$W$160:$W$544)-1=0,1,NETWORKDAYS(J1165,A1165,$W$160:$W$544)-1),0)</f>
        <v>40</v>
      </c>
      <c r="L1165" s="158">
        <f t="shared" ref="L1165:L1228" si="349">IF(AND(K1165=1,K1164=1),1,IF(K1165&gt;0,IF(K1165=K1164,K1165+1,K1165),0))</f>
        <v>40</v>
      </c>
      <c r="M1165" s="159">
        <f t="shared" si="339"/>
        <v>1.0028357459999999</v>
      </c>
      <c r="N1165" s="159">
        <f t="shared" ca="1" si="340"/>
        <v>1.0226952229999999</v>
      </c>
      <c r="O1165" s="158">
        <f t="shared" ref="O1165:O1228" si="350">IF(VLOOKUP(A1165,X$12:AE$150,8)=VLOOKUP(A1164,X$12:AE$150,8),0,VLOOKUP(A1165,X$12:AE$150,8))</f>
        <v>0</v>
      </c>
      <c r="P1165" s="155">
        <f t="shared" ca="1" si="341"/>
        <v>16342.83008229</v>
      </c>
      <c r="Q1165" s="160">
        <f t="shared" si="342"/>
        <v>0</v>
      </c>
      <c r="R1165" s="155">
        <f t="shared" si="343"/>
        <v>0</v>
      </c>
      <c r="S1165" s="161" t="str">
        <f t="shared" ref="S1165:S1228" si="351">IF(O1164&gt;0,VLOOKUP(O1164,W$12:AG$150,10),S1164)</f>
        <v>A+J=</v>
      </c>
      <c r="T1165" s="156">
        <f t="shared" ref="T1165:T1228" si="352">IF(O1164&gt;0,VLOOKUP(O1164,W$12:AG$150,11),T1164)</f>
        <v>44908</v>
      </c>
      <c r="U1165" s="3"/>
      <c r="V1165" s="3"/>
      <c r="W1165" s="3"/>
      <c r="X1165" s="47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ht="12.75" x14ac:dyDescent="0.2">
      <c r="A1166" s="151">
        <f t="shared" si="344"/>
        <v>44783</v>
      </c>
      <c r="B1166" s="152">
        <f t="shared" ref="B1166:B1229" ca="1" si="353">IF(A1166&lt;=TODAY(),C1166+P1166,IF(AND(A1166&gt;TODAY(),A1166&lt;=$B$1),IF(VLOOKUP(TODAY(),$A$10:$D$5000,4,FALSE)=0,"n.d",C1166+P1166),"n.d"))</f>
        <v>736869.01334619999</v>
      </c>
      <c r="C1166" s="153">
        <f t="shared" si="345"/>
        <v>720100</v>
      </c>
      <c r="D1166" s="154">
        <f ca="1">IF(A1166&lt;$B$1,VLOOKUP(A1166,[1]DI!$A$4:$B$15000,2,FALSE),0)</f>
        <v>0.13650000000000001</v>
      </c>
      <c r="E1166" s="155">
        <f t="shared" ref="E1166:E1229" ca="1" si="354">ROUND(((1+D1166)^(1/252)),8)</f>
        <v>1.00050788</v>
      </c>
      <c r="F1166" s="155">
        <f ca="1">(TRUNC(PRODUCT($E$12:$E1165),16))</f>
        <v>1.1821748429788901</v>
      </c>
      <c r="G1166" s="155">
        <f t="shared" ref="G1166:G1229" ca="1" si="355">IF(O1165&gt;0,F1165,G1165)</f>
        <v>1.1586300279369199</v>
      </c>
      <c r="H1166" s="155">
        <f t="shared" ref="H1166:H1229" ca="1" si="356">ROUND(F1166/G1166,8)</f>
        <v>1.0203212500000001</v>
      </c>
      <c r="I1166" s="154">
        <f t="shared" si="346"/>
        <v>1.7999999999999999E-2</v>
      </c>
      <c r="J1166" s="156">
        <f t="shared" si="347"/>
        <v>44725</v>
      </c>
      <c r="K1166" s="157">
        <f t="shared" si="348"/>
        <v>41</v>
      </c>
      <c r="L1166" s="158">
        <f t="shared" si="349"/>
        <v>41</v>
      </c>
      <c r="M1166" s="159">
        <f t="shared" si="339"/>
        <v>1.002906743</v>
      </c>
      <c r="N1166" s="159">
        <f t="shared" ca="1" si="340"/>
        <v>1.0232870620000001</v>
      </c>
      <c r="O1166" s="158">
        <f t="shared" si="350"/>
        <v>0</v>
      </c>
      <c r="P1166" s="155">
        <f t="shared" ca="1" si="341"/>
        <v>16769.013346200001</v>
      </c>
      <c r="Q1166" s="160">
        <f t="shared" si="342"/>
        <v>0</v>
      </c>
      <c r="R1166" s="155">
        <f t="shared" si="343"/>
        <v>0</v>
      </c>
      <c r="S1166" s="161" t="str">
        <f t="shared" si="351"/>
        <v>A+J=</v>
      </c>
      <c r="T1166" s="156">
        <f t="shared" si="352"/>
        <v>44908</v>
      </c>
      <c r="U1166" s="3"/>
      <c r="V1166" s="3"/>
      <c r="W1166" s="3"/>
      <c r="X1166" s="47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ht="12.75" x14ac:dyDescent="0.2">
      <c r="A1167" s="151">
        <f t="shared" si="344"/>
        <v>44784</v>
      </c>
      <c r="B1167" s="152">
        <f t="shared" ca="1" si="353"/>
        <v>737295.44720489997</v>
      </c>
      <c r="C1167" s="153">
        <f t="shared" si="345"/>
        <v>720100</v>
      </c>
      <c r="D1167" s="154">
        <f ca="1">IF(A1167&lt;$B$1,VLOOKUP(A1167,[1]DI!$A$4:$B$15000,2,FALSE),0)</f>
        <v>0.13650000000000001</v>
      </c>
      <c r="E1167" s="155">
        <f t="shared" ca="1" si="354"/>
        <v>1.00050788</v>
      </c>
      <c r="F1167" s="155">
        <f ca="1">(TRUNC(PRODUCT($E$12:$E1166),16))</f>
        <v>1.18277524593814</v>
      </c>
      <c r="G1167" s="155">
        <f t="shared" ca="1" si="355"/>
        <v>1.1586300279369199</v>
      </c>
      <c r="H1167" s="155">
        <f t="shared" ca="1" si="356"/>
        <v>1.02083945</v>
      </c>
      <c r="I1167" s="154">
        <f t="shared" si="346"/>
        <v>1.7999999999999999E-2</v>
      </c>
      <c r="J1167" s="156">
        <f t="shared" si="347"/>
        <v>44725</v>
      </c>
      <c r="K1167" s="157">
        <f t="shared" si="348"/>
        <v>42</v>
      </c>
      <c r="L1167" s="158">
        <f t="shared" si="349"/>
        <v>42</v>
      </c>
      <c r="M1167" s="159">
        <f t="shared" si="339"/>
        <v>1.0029777440000001</v>
      </c>
      <c r="N1167" s="159">
        <f t="shared" ca="1" si="340"/>
        <v>1.0238792489999999</v>
      </c>
      <c r="O1167" s="158">
        <f t="shared" si="350"/>
        <v>0</v>
      </c>
      <c r="P1167" s="155">
        <f t="shared" ca="1" si="341"/>
        <v>17195.4472049</v>
      </c>
      <c r="Q1167" s="160">
        <f t="shared" si="342"/>
        <v>0</v>
      </c>
      <c r="R1167" s="155">
        <f t="shared" si="343"/>
        <v>0</v>
      </c>
      <c r="S1167" s="161" t="str">
        <f t="shared" si="351"/>
        <v>A+J=</v>
      </c>
      <c r="T1167" s="156">
        <f t="shared" si="352"/>
        <v>44908</v>
      </c>
      <c r="U1167" s="3"/>
      <c r="V1167" s="3"/>
      <c r="W1167" s="3"/>
      <c r="X1167" s="47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ht="12.75" x14ac:dyDescent="0.2">
      <c r="A1168" s="151">
        <f t="shared" si="344"/>
        <v>44785</v>
      </c>
      <c r="B1168" s="152">
        <f t="shared" ca="1" si="353"/>
        <v>737722.13309859997</v>
      </c>
      <c r="C1168" s="153">
        <f t="shared" si="345"/>
        <v>720100</v>
      </c>
      <c r="D1168" s="154">
        <f ca="1">IF(A1168&lt;$B$1,VLOOKUP(A1168,[1]DI!$A$4:$B$15000,2,FALSE),0)</f>
        <v>0.13650000000000001</v>
      </c>
      <c r="E1168" s="155">
        <f t="shared" ca="1" si="354"/>
        <v>1.00050788</v>
      </c>
      <c r="F1168" s="155">
        <f ca="1">(TRUNC(PRODUCT($E$12:$E1167),16))</f>
        <v>1.1833759538300499</v>
      </c>
      <c r="G1168" s="155">
        <f t="shared" ca="1" si="355"/>
        <v>1.1586300279369199</v>
      </c>
      <c r="H1168" s="155">
        <f t="shared" ca="1" si="356"/>
        <v>1.02135792</v>
      </c>
      <c r="I1168" s="154">
        <f t="shared" si="346"/>
        <v>1.7999999999999999E-2</v>
      </c>
      <c r="J1168" s="156">
        <f t="shared" si="347"/>
        <v>44725</v>
      </c>
      <c r="K1168" s="157">
        <f t="shared" si="348"/>
        <v>43</v>
      </c>
      <c r="L1168" s="158">
        <f t="shared" si="349"/>
        <v>43</v>
      </c>
      <c r="M1168" s="159">
        <f t="shared" si="339"/>
        <v>1.0030487509999999</v>
      </c>
      <c r="N1168" s="159">
        <f t="shared" ca="1" si="340"/>
        <v>1.0244717860000001</v>
      </c>
      <c r="O1168" s="158">
        <f t="shared" si="350"/>
        <v>0</v>
      </c>
      <c r="P1168" s="155">
        <f t="shared" ca="1" si="341"/>
        <v>17622.133098599999</v>
      </c>
      <c r="Q1168" s="160">
        <f t="shared" si="342"/>
        <v>0</v>
      </c>
      <c r="R1168" s="155">
        <f t="shared" si="343"/>
        <v>0</v>
      </c>
      <c r="S1168" s="161" t="str">
        <f t="shared" si="351"/>
        <v>A+J=</v>
      </c>
      <c r="T1168" s="156">
        <f t="shared" si="352"/>
        <v>44908</v>
      </c>
      <c r="U1168" s="3"/>
      <c r="V1168" s="3"/>
      <c r="W1168" s="3"/>
      <c r="X1168" s="47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ht="12.75" x14ac:dyDescent="0.2">
      <c r="A1169" s="151">
        <f t="shared" si="344"/>
        <v>44786</v>
      </c>
      <c r="B1169" s="152">
        <f t="shared" ca="1" si="353"/>
        <v>738149.06382629997</v>
      </c>
      <c r="C1169" s="153">
        <f t="shared" si="345"/>
        <v>720100</v>
      </c>
      <c r="D1169" s="154">
        <f ca="1">IF(A1169&lt;$B$1,VLOOKUP(A1169,[1]DI!$A$4:$B$15000,2,FALSE),0)</f>
        <v>0</v>
      </c>
      <c r="E1169" s="155">
        <f t="shared" ca="1" si="354"/>
        <v>1</v>
      </c>
      <c r="F1169" s="155">
        <f ca="1">(TRUNC(PRODUCT($E$12:$E1168),16))</f>
        <v>1.1839769668094799</v>
      </c>
      <c r="G1169" s="155">
        <f t="shared" ca="1" si="355"/>
        <v>1.1586300279369199</v>
      </c>
      <c r="H1169" s="155">
        <f t="shared" ca="1" si="356"/>
        <v>1.0218766500000001</v>
      </c>
      <c r="I1169" s="154">
        <f t="shared" si="346"/>
        <v>1.7999999999999999E-2</v>
      </c>
      <c r="J1169" s="156">
        <f t="shared" si="347"/>
        <v>44725</v>
      </c>
      <c r="K1169" s="157">
        <f t="shared" si="348"/>
        <v>43</v>
      </c>
      <c r="L1169" s="158">
        <f t="shared" si="349"/>
        <v>44</v>
      </c>
      <c r="M1169" s="159">
        <f t="shared" si="339"/>
        <v>1.0031197629999999</v>
      </c>
      <c r="N1169" s="159">
        <f t="shared" ca="1" si="340"/>
        <v>1.025064663</v>
      </c>
      <c r="O1169" s="158">
        <f t="shared" si="350"/>
        <v>0</v>
      </c>
      <c r="P1169" s="155">
        <f t="shared" ca="1" si="341"/>
        <v>18049.0638263</v>
      </c>
      <c r="Q1169" s="160">
        <f t="shared" si="342"/>
        <v>0</v>
      </c>
      <c r="R1169" s="155">
        <f t="shared" si="343"/>
        <v>0</v>
      </c>
      <c r="S1169" s="161" t="str">
        <f t="shared" si="351"/>
        <v>A+J=</v>
      </c>
      <c r="T1169" s="156">
        <f t="shared" si="352"/>
        <v>44908</v>
      </c>
      <c r="U1169" s="3"/>
      <c r="V1169" s="3"/>
      <c r="W1169" s="3"/>
      <c r="X1169" s="47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ht="12.75" x14ac:dyDescent="0.2">
      <c r="A1170" s="151">
        <f t="shared" si="344"/>
        <v>44787</v>
      </c>
      <c r="B1170" s="152">
        <f t="shared" ca="1" si="353"/>
        <v>738149.06382629997</v>
      </c>
      <c r="C1170" s="153">
        <f t="shared" si="345"/>
        <v>720100</v>
      </c>
      <c r="D1170" s="154">
        <f ca="1">IF(A1170&lt;$B$1,VLOOKUP(A1170,[1]DI!$A$4:$B$15000,2,FALSE),0)</f>
        <v>0</v>
      </c>
      <c r="E1170" s="155">
        <f t="shared" ca="1" si="354"/>
        <v>1</v>
      </c>
      <c r="F1170" s="155">
        <f ca="1">(TRUNC(PRODUCT($E$12:$E1169),16))</f>
        <v>1.1839769668094799</v>
      </c>
      <c r="G1170" s="155">
        <f t="shared" ca="1" si="355"/>
        <v>1.1586300279369199</v>
      </c>
      <c r="H1170" s="155">
        <f t="shared" ca="1" si="356"/>
        <v>1.0218766500000001</v>
      </c>
      <c r="I1170" s="154">
        <f t="shared" si="346"/>
        <v>1.7999999999999999E-2</v>
      </c>
      <c r="J1170" s="156">
        <f t="shared" si="347"/>
        <v>44725</v>
      </c>
      <c r="K1170" s="157">
        <f t="shared" si="348"/>
        <v>43</v>
      </c>
      <c r="L1170" s="158">
        <f t="shared" si="349"/>
        <v>44</v>
      </c>
      <c r="M1170" s="159">
        <f t="shared" si="339"/>
        <v>1.0031197629999999</v>
      </c>
      <c r="N1170" s="159">
        <f t="shared" ca="1" si="340"/>
        <v>1.025064663</v>
      </c>
      <c r="O1170" s="158">
        <f t="shared" si="350"/>
        <v>0</v>
      </c>
      <c r="P1170" s="155">
        <f t="shared" ca="1" si="341"/>
        <v>18049.0638263</v>
      </c>
      <c r="Q1170" s="160">
        <f t="shared" si="342"/>
        <v>0</v>
      </c>
      <c r="R1170" s="155">
        <f t="shared" si="343"/>
        <v>0</v>
      </c>
      <c r="S1170" s="161" t="str">
        <f t="shared" si="351"/>
        <v>A+J=</v>
      </c>
      <c r="T1170" s="156">
        <f t="shared" si="352"/>
        <v>44908</v>
      </c>
      <c r="U1170" s="3"/>
      <c r="V1170" s="3"/>
      <c r="W1170" s="3"/>
      <c r="X1170" s="47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ht="12.75" x14ac:dyDescent="0.2">
      <c r="A1171" s="151">
        <f t="shared" si="344"/>
        <v>44788</v>
      </c>
      <c r="B1171" s="152">
        <f t="shared" ca="1" si="353"/>
        <v>738149.06382629997</v>
      </c>
      <c r="C1171" s="153">
        <f t="shared" si="345"/>
        <v>720100</v>
      </c>
      <c r="D1171" s="154">
        <f ca="1">IF(A1171&lt;$B$1,VLOOKUP(A1171,[1]DI!$A$4:$B$15000,2,FALSE),0)</f>
        <v>0.13650000000000001</v>
      </c>
      <c r="E1171" s="155">
        <f t="shared" ca="1" si="354"/>
        <v>1.00050788</v>
      </c>
      <c r="F1171" s="155">
        <f ca="1">(TRUNC(PRODUCT($E$12:$E1170),16))</f>
        <v>1.1839769668094799</v>
      </c>
      <c r="G1171" s="155">
        <f t="shared" ca="1" si="355"/>
        <v>1.1586300279369199</v>
      </c>
      <c r="H1171" s="155">
        <f t="shared" ca="1" si="356"/>
        <v>1.0218766500000001</v>
      </c>
      <c r="I1171" s="154">
        <f t="shared" si="346"/>
        <v>1.7999999999999999E-2</v>
      </c>
      <c r="J1171" s="156">
        <f t="shared" si="347"/>
        <v>44725</v>
      </c>
      <c r="K1171" s="157">
        <f t="shared" si="348"/>
        <v>44</v>
      </c>
      <c r="L1171" s="158">
        <f t="shared" si="349"/>
        <v>44</v>
      </c>
      <c r="M1171" s="159">
        <f t="shared" si="339"/>
        <v>1.0031197629999999</v>
      </c>
      <c r="N1171" s="159">
        <f t="shared" ca="1" si="340"/>
        <v>1.025064663</v>
      </c>
      <c r="O1171" s="158">
        <f t="shared" si="350"/>
        <v>0</v>
      </c>
      <c r="P1171" s="155">
        <f t="shared" ca="1" si="341"/>
        <v>18049.0638263</v>
      </c>
      <c r="Q1171" s="160">
        <f t="shared" si="342"/>
        <v>0</v>
      </c>
      <c r="R1171" s="155">
        <f t="shared" si="343"/>
        <v>0</v>
      </c>
      <c r="S1171" s="161" t="str">
        <f t="shared" si="351"/>
        <v>A+J=</v>
      </c>
      <c r="T1171" s="156">
        <f t="shared" si="352"/>
        <v>44908</v>
      </c>
      <c r="U1171" s="3"/>
      <c r="V1171" s="3"/>
      <c r="W1171" s="3"/>
      <c r="X1171" s="47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ht="12.75" x14ac:dyDescent="0.2">
      <c r="A1172" s="151">
        <f t="shared" si="344"/>
        <v>44789</v>
      </c>
      <c r="B1172" s="152">
        <f t="shared" ca="1" si="353"/>
        <v>738576.23866789998</v>
      </c>
      <c r="C1172" s="153">
        <f t="shared" si="345"/>
        <v>720100</v>
      </c>
      <c r="D1172" s="154">
        <f ca="1">IF(A1172&lt;$B$1,VLOOKUP(A1172,[1]DI!$A$4:$B$15000,2,FALSE),0)</f>
        <v>0.13650000000000001</v>
      </c>
      <c r="E1172" s="155">
        <f t="shared" ca="1" si="354"/>
        <v>1.00050788</v>
      </c>
      <c r="F1172" s="155">
        <f ca="1">(TRUNC(PRODUCT($E$12:$E1171),16))</f>
        <v>1.18457828503138</v>
      </c>
      <c r="G1172" s="155">
        <f t="shared" ca="1" si="355"/>
        <v>1.1586300279369199</v>
      </c>
      <c r="H1172" s="155">
        <f t="shared" ca="1" si="356"/>
        <v>1.02239564</v>
      </c>
      <c r="I1172" s="154">
        <f t="shared" si="346"/>
        <v>1.7999999999999999E-2</v>
      </c>
      <c r="J1172" s="156">
        <f t="shared" si="347"/>
        <v>44725</v>
      </c>
      <c r="K1172" s="157">
        <f t="shared" si="348"/>
        <v>45</v>
      </c>
      <c r="L1172" s="158">
        <f t="shared" si="349"/>
        <v>45</v>
      </c>
      <c r="M1172" s="159">
        <f t="shared" si="339"/>
        <v>1.0031907790000001</v>
      </c>
      <c r="N1172" s="159">
        <f t="shared" ca="1" si="340"/>
        <v>1.0256578789999999</v>
      </c>
      <c r="O1172" s="158">
        <f t="shared" si="350"/>
        <v>0</v>
      </c>
      <c r="P1172" s="155">
        <f t="shared" ca="1" si="341"/>
        <v>18476.238667900001</v>
      </c>
      <c r="Q1172" s="160">
        <f t="shared" si="342"/>
        <v>0</v>
      </c>
      <c r="R1172" s="155">
        <f t="shared" si="343"/>
        <v>0</v>
      </c>
      <c r="S1172" s="161" t="str">
        <f t="shared" si="351"/>
        <v>A+J=</v>
      </c>
      <c r="T1172" s="156">
        <f t="shared" si="352"/>
        <v>44908</v>
      </c>
      <c r="U1172" s="3"/>
      <c r="V1172" s="3"/>
      <c r="W1172" s="3"/>
      <c r="X1172" s="47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ht="12.75" x14ac:dyDescent="0.2">
      <c r="A1173" s="151">
        <f t="shared" si="344"/>
        <v>44790</v>
      </c>
      <c r="B1173" s="152">
        <f t="shared" ca="1" si="353"/>
        <v>739003.65834349999</v>
      </c>
      <c r="C1173" s="153">
        <f t="shared" si="345"/>
        <v>720100</v>
      </c>
      <c r="D1173" s="154">
        <f ca="1">IF(A1173&lt;$B$1,VLOOKUP(A1173,[1]DI!$A$4:$B$15000,2,FALSE),0)</f>
        <v>0.13650000000000001</v>
      </c>
      <c r="E1173" s="155">
        <f t="shared" ca="1" si="354"/>
        <v>1.00050788</v>
      </c>
      <c r="F1173" s="155">
        <f ca="1">(TRUNC(PRODUCT($E$12:$E1172),16))</f>
        <v>1.1851799086507799</v>
      </c>
      <c r="G1173" s="155">
        <f t="shared" ca="1" si="355"/>
        <v>1.1586300279369199</v>
      </c>
      <c r="H1173" s="155">
        <f t="shared" ca="1" si="356"/>
        <v>1.02291489</v>
      </c>
      <c r="I1173" s="154">
        <f t="shared" si="346"/>
        <v>1.7999999999999999E-2</v>
      </c>
      <c r="J1173" s="156">
        <f t="shared" si="347"/>
        <v>44725</v>
      </c>
      <c r="K1173" s="157">
        <f t="shared" si="348"/>
        <v>46</v>
      </c>
      <c r="L1173" s="158">
        <f t="shared" si="349"/>
        <v>46</v>
      </c>
      <c r="M1173" s="159">
        <f t="shared" si="339"/>
        <v>1.0032618010000001</v>
      </c>
      <c r="N1173" s="159">
        <f t="shared" ca="1" si="340"/>
        <v>1.026251435</v>
      </c>
      <c r="O1173" s="158">
        <f t="shared" si="350"/>
        <v>0</v>
      </c>
      <c r="P1173" s="155">
        <f t="shared" ca="1" si="341"/>
        <v>18903.658343499999</v>
      </c>
      <c r="Q1173" s="160">
        <f t="shared" si="342"/>
        <v>0</v>
      </c>
      <c r="R1173" s="155">
        <f t="shared" si="343"/>
        <v>0</v>
      </c>
      <c r="S1173" s="161" t="str">
        <f t="shared" si="351"/>
        <v>A+J=</v>
      </c>
      <c r="T1173" s="156">
        <f t="shared" si="352"/>
        <v>44908</v>
      </c>
      <c r="U1173" s="3"/>
      <c r="V1173" s="3"/>
      <c r="W1173" s="3"/>
      <c r="X1173" s="47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ht="12.75" x14ac:dyDescent="0.2">
      <c r="A1174" s="151">
        <f t="shared" si="344"/>
        <v>44791</v>
      </c>
      <c r="B1174" s="152">
        <f t="shared" ca="1" si="353"/>
        <v>739431.33005410002</v>
      </c>
      <c r="C1174" s="153">
        <f t="shared" si="345"/>
        <v>720100</v>
      </c>
      <c r="D1174" s="154">
        <f ca="1">IF(A1174&lt;$B$1,VLOOKUP(A1174,[1]DI!$A$4:$B$15000,2,FALSE),0)</f>
        <v>0.13650000000000001</v>
      </c>
      <c r="E1174" s="155">
        <f t="shared" ca="1" si="354"/>
        <v>1.00050788</v>
      </c>
      <c r="F1174" s="155">
        <f ca="1">(TRUNC(PRODUCT($E$12:$E1173),16))</f>
        <v>1.18578183782279</v>
      </c>
      <c r="G1174" s="155">
        <f t="shared" ca="1" si="355"/>
        <v>1.1586300279369199</v>
      </c>
      <c r="H1174" s="155">
        <f t="shared" ca="1" si="356"/>
        <v>1.0234344099999999</v>
      </c>
      <c r="I1174" s="154">
        <f t="shared" si="346"/>
        <v>1.7999999999999999E-2</v>
      </c>
      <c r="J1174" s="156">
        <f t="shared" si="347"/>
        <v>44725</v>
      </c>
      <c r="K1174" s="157">
        <f t="shared" si="348"/>
        <v>47</v>
      </c>
      <c r="L1174" s="158">
        <f t="shared" si="349"/>
        <v>47</v>
      </c>
      <c r="M1174" s="159">
        <f t="shared" si="339"/>
        <v>1.003332828</v>
      </c>
      <c r="N1174" s="159">
        <f t="shared" ca="1" si="340"/>
        <v>1.026845341</v>
      </c>
      <c r="O1174" s="158">
        <f t="shared" si="350"/>
        <v>0</v>
      </c>
      <c r="P1174" s="155">
        <f t="shared" ca="1" si="341"/>
        <v>19331.330054099999</v>
      </c>
      <c r="Q1174" s="160">
        <f t="shared" si="342"/>
        <v>0</v>
      </c>
      <c r="R1174" s="155">
        <f t="shared" si="343"/>
        <v>0</v>
      </c>
      <c r="S1174" s="161" t="str">
        <f t="shared" si="351"/>
        <v>A+J=</v>
      </c>
      <c r="T1174" s="156">
        <f t="shared" si="352"/>
        <v>44908</v>
      </c>
      <c r="U1174" s="3"/>
      <c r="V1174" s="3"/>
      <c r="W1174" s="3"/>
      <c r="X1174" s="47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ht="12.75" x14ac:dyDescent="0.2">
      <c r="A1175" s="151">
        <f t="shared" si="344"/>
        <v>44792</v>
      </c>
      <c r="B1175" s="152">
        <f t="shared" ca="1" si="353"/>
        <v>739859.24659869995</v>
      </c>
      <c r="C1175" s="153">
        <f t="shared" si="345"/>
        <v>720100</v>
      </c>
      <c r="D1175" s="154">
        <f ca="1">IF(A1175&lt;$B$1,VLOOKUP(A1175,[1]DI!$A$4:$B$15000,2,FALSE),0)</f>
        <v>0.13650000000000001</v>
      </c>
      <c r="E1175" s="155">
        <f t="shared" ca="1" si="354"/>
        <v>1.00050788</v>
      </c>
      <c r="F1175" s="155">
        <f ca="1">(TRUNC(PRODUCT($E$12:$E1174),16))</f>
        <v>1.1863840727025801</v>
      </c>
      <c r="G1175" s="155">
        <f t="shared" ca="1" si="355"/>
        <v>1.1586300279369199</v>
      </c>
      <c r="H1175" s="155">
        <f t="shared" ca="1" si="356"/>
        <v>1.02395419</v>
      </c>
      <c r="I1175" s="154">
        <f t="shared" si="346"/>
        <v>1.7999999999999999E-2</v>
      </c>
      <c r="J1175" s="156">
        <f t="shared" si="347"/>
        <v>44725</v>
      </c>
      <c r="K1175" s="157">
        <f t="shared" si="348"/>
        <v>48</v>
      </c>
      <c r="L1175" s="158">
        <f t="shared" si="349"/>
        <v>48</v>
      </c>
      <c r="M1175" s="159">
        <f t="shared" si="339"/>
        <v>1.0034038599999999</v>
      </c>
      <c r="N1175" s="159">
        <f t="shared" ca="1" si="340"/>
        <v>1.0274395869999999</v>
      </c>
      <c r="O1175" s="158">
        <f t="shared" si="350"/>
        <v>0</v>
      </c>
      <c r="P1175" s="155">
        <f t="shared" ca="1" si="341"/>
        <v>19759.2465987</v>
      </c>
      <c r="Q1175" s="160">
        <f t="shared" si="342"/>
        <v>0</v>
      </c>
      <c r="R1175" s="155">
        <f t="shared" si="343"/>
        <v>0</v>
      </c>
      <c r="S1175" s="161" t="str">
        <f t="shared" si="351"/>
        <v>A+J=</v>
      </c>
      <c r="T1175" s="156">
        <f t="shared" si="352"/>
        <v>44908</v>
      </c>
      <c r="U1175" s="3"/>
      <c r="V1175" s="3"/>
      <c r="W1175" s="3"/>
      <c r="X1175" s="47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ht="12.75" x14ac:dyDescent="0.2">
      <c r="A1176" s="151">
        <f t="shared" si="344"/>
        <v>44793</v>
      </c>
      <c r="B1176" s="152">
        <f t="shared" ca="1" si="353"/>
        <v>740287.41373809997</v>
      </c>
      <c r="C1176" s="153">
        <f t="shared" si="345"/>
        <v>720100</v>
      </c>
      <c r="D1176" s="154">
        <f ca="1">IF(A1176&lt;$B$1,VLOOKUP(A1176,[1]DI!$A$4:$B$15000,2,FALSE),0)</f>
        <v>0</v>
      </c>
      <c r="E1176" s="155">
        <f t="shared" ca="1" si="354"/>
        <v>1</v>
      </c>
      <c r="F1176" s="155">
        <f ca="1">(TRUNC(PRODUCT($E$12:$E1175),16))</f>
        <v>1.1869866134454301</v>
      </c>
      <c r="G1176" s="155">
        <f t="shared" ca="1" si="355"/>
        <v>1.1586300279369199</v>
      </c>
      <c r="H1176" s="155">
        <f t="shared" ca="1" si="356"/>
        <v>1.02447424</v>
      </c>
      <c r="I1176" s="154">
        <f t="shared" si="346"/>
        <v>1.7999999999999999E-2</v>
      </c>
      <c r="J1176" s="156">
        <f t="shared" si="347"/>
        <v>44725</v>
      </c>
      <c r="K1176" s="157">
        <f t="shared" si="348"/>
        <v>48</v>
      </c>
      <c r="L1176" s="158">
        <f t="shared" si="349"/>
        <v>49</v>
      </c>
      <c r="M1176" s="159">
        <f t="shared" si="339"/>
        <v>1.0034748959999999</v>
      </c>
      <c r="N1176" s="159">
        <f t="shared" ca="1" si="340"/>
        <v>1.028034181</v>
      </c>
      <c r="O1176" s="158">
        <f t="shared" si="350"/>
        <v>0</v>
      </c>
      <c r="P1176" s="155">
        <f t="shared" ca="1" si="341"/>
        <v>20187.4137381</v>
      </c>
      <c r="Q1176" s="160">
        <f t="shared" si="342"/>
        <v>0</v>
      </c>
      <c r="R1176" s="155">
        <f t="shared" si="343"/>
        <v>0</v>
      </c>
      <c r="S1176" s="161" t="str">
        <f t="shared" si="351"/>
        <v>A+J=</v>
      </c>
      <c r="T1176" s="156">
        <f t="shared" si="352"/>
        <v>44908</v>
      </c>
      <c r="U1176" s="3"/>
      <c r="V1176" s="3"/>
      <c r="W1176" s="3"/>
      <c r="X1176" s="47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ht="12.75" x14ac:dyDescent="0.2">
      <c r="A1177" s="151">
        <f t="shared" si="344"/>
        <v>44794</v>
      </c>
      <c r="B1177" s="152">
        <f t="shared" ca="1" si="353"/>
        <v>740287.41373809997</v>
      </c>
      <c r="C1177" s="153">
        <f t="shared" si="345"/>
        <v>720100</v>
      </c>
      <c r="D1177" s="154">
        <f ca="1">IF(A1177&lt;$B$1,VLOOKUP(A1177,[1]DI!$A$4:$B$15000,2,FALSE),0)</f>
        <v>0</v>
      </c>
      <c r="E1177" s="155">
        <f t="shared" ca="1" si="354"/>
        <v>1</v>
      </c>
      <c r="F1177" s="155">
        <f ca="1">(TRUNC(PRODUCT($E$12:$E1176),16))</f>
        <v>1.1869866134454301</v>
      </c>
      <c r="G1177" s="155">
        <f t="shared" ca="1" si="355"/>
        <v>1.1586300279369199</v>
      </c>
      <c r="H1177" s="155">
        <f t="shared" ca="1" si="356"/>
        <v>1.02447424</v>
      </c>
      <c r="I1177" s="154">
        <f t="shared" si="346"/>
        <v>1.7999999999999999E-2</v>
      </c>
      <c r="J1177" s="156">
        <f t="shared" si="347"/>
        <v>44725</v>
      </c>
      <c r="K1177" s="157">
        <f t="shared" si="348"/>
        <v>48</v>
      </c>
      <c r="L1177" s="158">
        <f t="shared" si="349"/>
        <v>49</v>
      </c>
      <c r="M1177" s="159">
        <f t="shared" si="339"/>
        <v>1.0034748959999999</v>
      </c>
      <c r="N1177" s="159">
        <f t="shared" ca="1" si="340"/>
        <v>1.028034181</v>
      </c>
      <c r="O1177" s="158">
        <f t="shared" si="350"/>
        <v>0</v>
      </c>
      <c r="P1177" s="155">
        <f t="shared" ca="1" si="341"/>
        <v>20187.4137381</v>
      </c>
      <c r="Q1177" s="160">
        <f t="shared" si="342"/>
        <v>0</v>
      </c>
      <c r="R1177" s="155">
        <f t="shared" si="343"/>
        <v>0</v>
      </c>
      <c r="S1177" s="161" t="str">
        <f t="shared" si="351"/>
        <v>A+J=</v>
      </c>
      <c r="T1177" s="156">
        <f t="shared" si="352"/>
        <v>44908</v>
      </c>
      <c r="U1177" s="3"/>
      <c r="V1177" s="3"/>
      <c r="W1177" s="3"/>
      <c r="X1177" s="47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ht="12.75" x14ac:dyDescent="0.2">
      <c r="A1178" s="151">
        <f t="shared" si="344"/>
        <v>44795</v>
      </c>
      <c r="B1178" s="152">
        <f t="shared" ca="1" si="353"/>
        <v>740287.41373809997</v>
      </c>
      <c r="C1178" s="153">
        <f t="shared" si="345"/>
        <v>720100</v>
      </c>
      <c r="D1178" s="154">
        <f ca="1">IF(A1178&lt;$B$1,VLOOKUP(A1178,[1]DI!$A$4:$B$15000,2,FALSE),0)</f>
        <v>0.13650000000000001</v>
      </c>
      <c r="E1178" s="155">
        <f t="shared" ca="1" si="354"/>
        <v>1.00050788</v>
      </c>
      <c r="F1178" s="155">
        <f ca="1">(TRUNC(PRODUCT($E$12:$E1177),16))</f>
        <v>1.1869866134454301</v>
      </c>
      <c r="G1178" s="155">
        <f t="shared" ca="1" si="355"/>
        <v>1.1586300279369199</v>
      </c>
      <c r="H1178" s="155">
        <f t="shared" ca="1" si="356"/>
        <v>1.02447424</v>
      </c>
      <c r="I1178" s="154">
        <f t="shared" si="346"/>
        <v>1.7999999999999999E-2</v>
      </c>
      <c r="J1178" s="156">
        <f t="shared" si="347"/>
        <v>44725</v>
      </c>
      <c r="K1178" s="157">
        <f t="shared" si="348"/>
        <v>49</v>
      </c>
      <c r="L1178" s="158">
        <f t="shared" si="349"/>
        <v>49</v>
      </c>
      <c r="M1178" s="159">
        <f t="shared" si="339"/>
        <v>1.0034748959999999</v>
      </c>
      <c r="N1178" s="159">
        <f t="shared" ca="1" si="340"/>
        <v>1.028034181</v>
      </c>
      <c r="O1178" s="158">
        <f t="shared" si="350"/>
        <v>0</v>
      </c>
      <c r="P1178" s="155">
        <f t="shared" ca="1" si="341"/>
        <v>20187.4137381</v>
      </c>
      <c r="Q1178" s="160">
        <f t="shared" si="342"/>
        <v>0</v>
      </c>
      <c r="R1178" s="155">
        <f t="shared" si="343"/>
        <v>0</v>
      </c>
      <c r="S1178" s="161" t="str">
        <f t="shared" si="351"/>
        <v>A+J=</v>
      </c>
      <c r="T1178" s="156">
        <f t="shared" si="352"/>
        <v>44908</v>
      </c>
      <c r="U1178" s="3"/>
      <c r="V1178" s="3"/>
      <c r="W1178" s="3"/>
      <c r="X1178" s="47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ht="12.75" x14ac:dyDescent="0.2">
      <c r="A1179" s="151">
        <f t="shared" si="344"/>
        <v>44796</v>
      </c>
      <c r="B1179" s="152">
        <f t="shared" ca="1" si="353"/>
        <v>740715.82715169003</v>
      </c>
      <c r="C1179" s="153">
        <f t="shared" si="345"/>
        <v>720100</v>
      </c>
      <c r="D1179" s="154">
        <f ca="1">IF(A1179&lt;$B$1,VLOOKUP(A1179,[1]DI!$A$4:$B$15000,2,FALSE),0)</f>
        <v>0.13650000000000001</v>
      </c>
      <c r="E1179" s="155">
        <f t="shared" ca="1" si="354"/>
        <v>1.00050788</v>
      </c>
      <c r="F1179" s="155">
        <f ca="1">(TRUNC(PRODUCT($E$12:$E1178),16))</f>
        <v>1.1875894602066599</v>
      </c>
      <c r="G1179" s="155">
        <f t="shared" ca="1" si="355"/>
        <v>1.1586300279369199</v>
      </c>
      <c r="H1179" s="155">
        <f t="shared" ca="1" si="356"/>
        <v>1.0249945499999999</v>
      </c>
      <c r="I1179" s="154">
        <f t="shared" si="346"/>
        <v>1.7999999999999999E-2</v>
      </c>
      <c r="J1179" s="156">
        <f t="shared" si="347"/>
        <v>44725</v>
      </c>
      <c r="K1179" s="157">
        <f t="shared" si="348"/>
        <v>50</v>
      </c>
      <c r="L1179" s="158">
        <f t="shared" si="349"/>
        <v>50</v>
      </c>
      <c r="M1179" s="159">
        <f t="shared" si="339"/>
        <v>1.003545938</v>
      </c>
      <c r="N1179" s="159">
        <f t="shared" ca="1" si="340"/>
        <v>1.0286291169999999</v>
      </c>
      <c r="O1179" s="158">
        <f t="shared" si="350"/>
        <v>0</v>
      </c>
      <c r="P1179" s="155">
        <f t="shared" ca="1" si="341"/>
        <v>20615.827151689999</v>
      </c>
      <c r="Q1179" s="160">
        <f t="shared" si="342"/>
        <v>0</v>
      </c>
      <c r="R1179" s="155">
        <f t="shared" si="343"/>
        <v>0</v>
      </c>
      <c r="S1179" s="161" t="str">
        <f t="shared" si="351"/>
        <v>A+J=</v>
      </c>
      <c r="T1179" s="156">
        <f t="shared" si="352"/>
        <v>44908</v>
      </c>
      <c r="U1179" s="3"/>
      <c r="V1179" s="3"/>
      <c r="W1179" s="3"/>
      <c r="X1179" s="47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ht="12.75" x14ac:dyDescent="0.2">
      <c r="A1180" s="151">
        <f t="shared" si="344"/>
        <v>44797</v>
      </c>
      <c r="B1180" s="152">
        <f t="shared" ca="1" si="353"/>
        <v>741144.48539928999</v>
      </c>
      <c r="C1180" s="153">
        <f t="shared" si="345"/>
        <v>720100</v>
      </c>
      <c r="D1180" s="154">
        <f ca="1">IF(A1180&lt;$B$1,VLOOKUP(A1180,[1]DI!$A$4:$B$15000,2,FALSE),0)</f>
        <v>0.13650000000000001</v>
      </c>
      <c r="E1180" s="155">
        <f t="shared" ca="1" si="354"/>
        <v>1.00050788</v>
      </c>
      <c r="F1180" s="155">
        <f ca="1">(TRUNC(PRODUCT($E$12:$E1179),16))</f>
        <v>1.18819261314171</v>
      </c>
      <c r="G1180" s="155">
        <f t="shared" ca="1" si="355"/>
        <v>1.1586300279369199</v>
      </c>
      <c r="H1180" s="155">
        <f t="shared" ca="1" si="356"/>
        <v>1.0255151199999999</v>
      </c>
      <c r="I1180" s="154">
        <f t="shared" si="346"/>
        <v>1.7999999999999999E-2</v>
      </c>
      <c r="J1180" s="156">
        <f t="shared" si="347"/>
        <v>44725</v>
      </c>
      <c r="K1180" s="157">
        <f t="shared" si="348"/>
        <v>51</v>
      </c>
      <c r="L1180" s="158">
        <f t="shared" si="349"/>
        <v>51</v>
      </c>
      <c r="M1180" s="159">
        <f t="shared" si="339"/>
        <v>1.0036169850000001</v>
      </c>
      <c r="N1180" s="159">
        <f t="shared" ca="1" si="340"/>
        <v>1.029224393</v>
      </c>
      <c r="O1180" s="158">
        <f t="shared" si="350"/>
        <v>0</v>
      </c>
      <c r="P1180" s="155">
        <f t="shared" ca="1" si="341"/>
        <v>21044.485399289999</v>
      </c>
      <c r="Q1180" s="160">
        <f t="shared" si="342"/>
        <v>0</v>
      </c>
      <c r="R1180" s="155">
        <f t="shared" si="343"/>
        <v>0</v>
      </c>
      <c r="S1180" s="161" t="str">
        <f t="shared" si="351"/>
        <v>A+J=</v>
      </c>
      <c r="T1180" s="156">
        <f t="shared" si="352"/>
        <v>44908</v>
      </c>
      <c r="U1180" s="3"/>
      <c r="V1180" s="3"/>
      <c r="W1180" s="3"/>
      <c r="X1180" s="47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ht="12.75" x14ac:dyDescent="0.2">
      <c r="A1181" s="151">
        <f t="shared" si="344"/>
        <v>44798</v>
      </c>
      <c r="B1181" s="152">
        <f t="shared" ca="1" si="353"/>
        <v>741573.39568189997</v>
      </c>
      <c r="C1181" s="153">
        <f t="shared" si="345"/>
        <v>720100</v>
      </c>
      <c r="D1181" s="154">
        <f ca="1">IF(A1181&lt;$B$1,VLOOKUP(A1181,[1]DI!$A$4:$B$15000,2,FALSE),0)</f>
        <v>0.13650000000000001</v>
      </c>
      <c r="E1181" s="155">
        <f t="shared" ca="1" si="354"/>
        <v>1.00050788</v>
      </c>
      <c r="F1181" s="155">
        <f ca="1">(TRUNC(PRODUCT($E$12:$E1180),16))</f>
        <v>1.18879607240607</v>
      </c>
      <c r="G1181" s="155">
        <f t="shared" ca="1" si="355"/>
        <v>1.1586300279369199</v>
      </c>
      <c r="H1181" s="155">
        <f t="shared" ca="1" si="356"/>
        <v>1.02603596</v>
      </c>
      <c r="I1181" s="154">
        <f t="shared" si="346"/>
        <v>1.7999999999999999E-2</v>
      </c>
      <c r="J1181" s="156">
        <f t="shared" si="347"/>
        <v>44725</v>
      </c>
      <c r="K1181" s="157">
        <f t="shared" si="348"/>
        <v>52</v>
      </c>
      <c r="L1181" s="158">
        <f t="shared" si="349"/>
        <v>52</v>
      </c>
      <c r="M1181" s="159">
        <f t="shared" si="339"/>
        <v>1.0036880370000001</v>
      </c>
      <c r="N1181" s="159">
        <f t="shared" ca="1" si="340"/>
        <v>1.029820019</v>
      </c>
      <c r="O1181" s="158">
        <f t="shared" si="350"/>
        <v>0</v>
      </c>
      <c r="P1181" s="155">
        <f t="shared" ca="1" si="341"/>
        <v>21473.395681900001</v>
      </c>
      <c r="Q1181" s="160">
        <f t="shared" si="342"/>
        <v>0</v>
      </c>
      <c r="R1181" s="155">
        <f t="shared" si="343"/>
        <v>0</v>
      </c>
      <c r="S1181" s="161" t="str">
        <f t="shared" si="351"/>
        <v>A+J=</v>
      </c>
      <c r="T1181" s="156">
        <f t="shared" si="352"/>
        <v>44908</v>
      </c>
      <c r="U1181" s="3"/>
      <c r="V1181" s="3"/>
      <c r="W1181" s="3"/>
      <c r="X1181" s="47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ht="12.75" x14ac:dyDescent="0.2">
      <c r="A1182" s="151">
        <f t="shared" si="344"/>
        <v>44799</v>
      </c>
      <c r="B1182" s="152">
        <f t="shared" ca="1" si="353"/>
        <v>742002.55007839995</v>
      </c>
      <c r="C1182" s="153">
        <f t="shared" si="345"/>
        <v>720100</v>
      </c>
      <c r="D1182" s="154">
        <f ca="1">IF(A1182&lt;$B$1,VLOOKUP(A1182,[1]DI!$A$4:$B$15000,2,FALSE),0)</f>
        <v>0.13650000000000001</v>
      </c>
      <c r="E1182" s="155">
        <f t="shared" ca="1" si="354"/>
        <v>1.00050788</v>
      </c>
      <c r="F1182" s="155">
        <f ca="1">(TRUNC(PRODUCT($E$12:$E1181),16))</f>
        <v>1.1893998381553299</v>
      </c>
      <c r="G1182" s="155">
        <f t="shared" ca="1" si="355"/>
        <v>1.1586300279369199</v>
      </c>
      <c r="H1182" s="155">
        <f t="shared" ca="1" si="356"/>
        <v>1.02655706</v>
      </c>
      <c r="I1182" s="154">
        <f t="shared" si="346"/>
        <v>1.7999999999999999E-2</v>
      </c>
      <c r="J1182" s="156">
        <f t="shared" si="347"/>
        <v>44725</v>
      </c>
      <c r="K1182" s="157">
        <f t="shared" si="348"/>
        <v>53</v>
      </c>
      <c r="L1182" s="158">
        <f t="shared" si="349"/>
        <v>53</v>
      </c>
      <c r="M1182" s="159">
        <f t="shared" si="339"/>
        <v>1.0037590940000001</v>
      </c>
      <c r="N1182" s="159">
        <f t="shared" ca="1" si="340"/>
        <v>1.030415984</v>
      </c>
      <c r="O1182" s="158">
        <f t="shared" si="350"/>
        <v>0</v>
      </c>
      <c r="P1182" s="155">
        <f t="shared" ca="1" si="341"/>
        <v>21902.5500784</v>
      </c>
      <c r="Q1182" s="160">
        <f t="shared" si="342"/>
        <v>0</v>
      </c>
      <c r="R1182" s="155">
        <f t="shared" si="343"/>
        <v>0</v>
      </c>
      <c r="S1182" s="161" t="str">
        <f t="shared" si="351"/>
        <v>A+J=</v>
      </c>
      <c r="T1182" s="156">
        <f t="shared" si="352"/>
        <v>44908</v>
      </c>
      <c r="U1182" s="3"/>
      <c r="V1182" s="3"/>
      <c r="W1182" s="3"/>
      <c r="X1182" s="47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ht="12.75" x14ac:dyDescent="0.2">
      <c r="A1183" s="151">
        <f t="shared" si="344"/>
        <v>44800</v>
      </c>
      <c r="B1183" s="152">
        <f t="shared" ca="1" si="353"/>
        <v>742431.95795009995</v>
      </c>
      <c r="C1183" s="153">
        <f t="shared" si="345"/>
        <v>720100</v>
      </c>
      <c r="D1183" s="154">
        <f ca="1">IF(A1183&lt;$B$1,VLOOKUP(A1183,[1]DI!$A$4:$B$15000,2,FALSE),0)</f>
        <v>0</v>
      </c>
      <c r="E1183" s="155">
        <f t="shared" ca="1" si="354"/>
        <v>1</v>
      </c>
      <c r="F1183" s="155">
        <f ca="1">(TRUNC(PRODUCT($E$12:$E1182),16))</f>
        <v>1.1900039105451301</v>
      </c>
      <c r="G1183" s="155">
        <f t="shared" ca="1" si="355"/>
        <v>1.1586300279369199</v>
      </c>
      <c r="H1183" s="155">
        <f t="shared" ca="1" si="356"/>
        <v>1.02707843</v>
      </c>
      <c r="I1183" s="154">
        <f t="shared" si="346"/>
        <v>1.7999999999999999E-2</v>
      </c>
      <c r="J1183" s="156">
        <f t="shared" si="347"/>
        <v>44725</v>
      </c>
      <c r="K1183" s="157">
        <f t="shared" si="348"/>
        <v>53</v>
      </c>
      <c r="L1183" s="158">
        <f t="shared" si="349"/>
        <v>54</v>
      </c>
      <c r="M1183" s="159">
        <f t="shared" si="339"/>
        <v>1.003830156</v>
      </c>
      <c r="N1183" s="159">
        <f t="shared" ca="1" si="340"/>
        <v>1.0310123010000001</v>
      </c>
      <c r="O1183" s="158">
        <f t="shared" si="350"/>
        <v>0</v>
      </c>
      <c r="P1183" s="155">
        <f t="shared" ca="1" si="341"/>
        <v>22331.957950100001</v>
      </c>
      <c r="Q1183" s="160">
        <f t="shared" si="342"/>
        <v>0</v>
      </c>
      <c r="R1183" s="155">
        <f t="shared" si="343"/>
        <v>0</v>
      </c>
      <c r="S1183" s="161" t="str">
        <f t="shared" si="351"/>
        <v>A+J=</v>
      </c>
      <c r="T1183" s="156">
        <f t="shared" si="352"/>
        <v>44908</v>
      </c>
      <c r="U1183" s="3"/>
      <c r="V1183" s="3"/>
      <c r="W1183" s="3"/>
      <c r="X1183" s="47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ht="12.75" x14ac:dyDescent="0.2">
      <c r="A1184" s="151">
        <f t="shared" si="344"/>
        <v>44801</v>
      </c>
      <c r="B1184" s="152">
        <f t="shared" ca="1" si="353"/>
        <v>742431.95795009995</v>
      </c>
      <c r="C1184" s="153">
        <f t="shared" si="345"/>
        <v>720100</v>
      </c>
      <c r="D1184" s="154">
        <f ca="1">IF(A1184&lt;$B$1,VLOOKUP(A1184,[1]DI!$A$4:$B$15000,2,FALSE),0)</f>
        <v>0</v>
      </c>
      <c r="E1184" s="155">
        <f t="shared" ca="1" si="354"/>
        <v>1</v>
      </c>
      <c r="F1184" s="155">
        <f ca="1">(TRUNC(PRODUCT($E$12:$E1183),16))</f>
        <v>1.1900039105451301</v>
      </c>
      <c r="G1184" s="155">
        <f t="shared" ca="1" si="355"/>
        <v>1.1586300279369199</v>
      </c>
      <c r="H1184" s="155">
        <f t="shared" ca="1" si="356"/>
        <v>1.02707843</v>
      </c>
      <c r="I1184" s="154">
        <f t="shared" si="346"/>
        <v>1.7999999999999999E-2</v>
      </c>
      <c r="J1184" s="156">
        <f t="shared" si="347"/>
        <v>44725</v>
      </c>
      <c r="K1184" s="157">
        <f t="shared" si="348"/>
        <v>53</v>
      </c>
      <c r="L1184" s="158">
        <f t="shared" si="349"/>
        <v>54</v>
      </c>
      <c r="M1184" s="159">
        <f t="shared" si="339"/>
        <v>1.003830156</v>
      </c>
      <c r="N1184" s="159">
        <f t="shared" ca="1" si="340"/>
        <v>1.0310123010000001</v>
      </c>
      <c r="O1184" s="158">
        <f t="shared" si="350"/>
        <v>0</v>
      </c>
      <c r="P1184" s="155">
        <f t="shared" ca="1" si="341"/>
        <v>22331.957950100001</v>
      </c>
      <c r="Q1184" s="160">
        <f t="shared" si="342"/>
        <v>0</v>
      </c>
      <c r="R1184" s="155">
        <f t="shared" si="343"/>
        <v>0</v>
      </c>
      <c r="S1184" s="161" t="str">
        <f t="shared" si="351"/>
        <v>A+J=</v>
      </c>
      <c r="T1184" s="156">
        <f t="shared" si="352"/>
        <v>44908</v>
      </c>
      <c r="U1184" s="3"/>
      <c r="V1184" s="3"/>
      <c r="W1184" s="3"/>
      <c r="X1184" s="47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ht="12.75" x14ac:dyDescent="0.2">
      <c r="A1185" s="151">
        <f t="shared" si="344"/>
        <v>44802</v>
      </c>
      <c r="B1185" s="152">
        <f t="shared" ca="1" si="353"/>
        <v>742431.95795009995</v>
      </c>
      <c r="C1185" s="153">
        <f t="shared" si="345"/>
        <v>720100</v>
      </c>
      <c r="D1185" s="154">
        <f ca="1">IF(A1185&lt;$B$1,VLOOKUP(A1185,[1]DI!$A$4:$B$15000,2,FALSE),0)</f>
        <v>0.13650000000000001</v>
      </c>
      <c r="E1185" s="155">
        <f t="shared" ca="1" si="354"/>
        <v>1.00050788</v>
      </c>
      <c r="F1185" s="155">
        <f ca="1">(TRUNC(PRODUCT($E$12:$E1184),16))</f>
        <v>1.1900039105451301</v>
      </c>
      <c r="G1185" s="155">
        <f t="shared" ca="1" si="355"/>
        <v>1.1586300279369199</v>
      </c>
      <c r="H1185" s="155">
        <f t="shared" ca="1" si="356"/>
        <v>1.02707843</v>
      </c>
      <c r="I1185" s="154">
        <f t="shared" si="346"/>
        <v>1.7999999999999999E-2</v>
      </c>
      <c r="J1185" s="156">
        <f t="shared" si="347"/>
        <v>44725</v>
      </c>
      <c r="K1185" s="157">
        <f t="shared" si="348"/>
        <v>54</v>
      </c>
      <c r="L1185" s="158">
        <f t="shared" si="349"/>
        <v>54</v>
      </c>
      <c r="M1185" s="159">
        <f t="shared" si="339"/>
        <v>1.003830156</v>
      </c>
      <c r="N1185" s="159">
        <f t="shared" ca="1" si="340"/>
        <v>1.0310123010000001</v>
      </c>
      <c r="O1185" s="158">
        <f t="shared" si="350"/>
        <v>0</v>
      </c>
      <c r="P1185" s="155">
        <f t="shared" ca="1" si="341"/>
        <v>22331.957950100001</v>
      </c>
      <c r="Q1185" s="160">
        <f t="shared" si="342"/>
        <v>0</v>
      </c>
      <c r="R1185" s="155">
        <f t="shared" si="343"/>
        <v>0</v>
      </c>
      <c r="S1185" s="161" t="str">
        <f t="shared" si="351"/>
        <v>A+J=</v>
      </c>
      <c r="T1185" s="156">
        <f t="shared" si="352"/>
        <v>44908</v>
      </c>
      <c r="U1185" s="3"/>
      <c r="V1185" s="3"/>
      <c r="W1185" s="3"/>
      <c r="X1185" s="47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ht="12.75" x14ac:dyDescent="0.2">
      <c r="A1186" s="151">
        <f t="shared" si="344"/>
        <v>44803</v>
      </c>
      <c r="B1186" s="152">
        <f t="shared" ca="1" si="353"/>
        <v>742861.60993569996</v>
      </c>
      <c r="C1186" s="153">
        <f t="shared" si="345"/>
        <v>720100</v>
      </c>
      <c r="D1186" s="154">
        <f ca="1">IF(A1186&lt;$B$1,VLOOKUP(A1186,[1]DI!$A$4:$B$15000,2,FALSE),0)</f>
        <v>0.13650000000000001</v>
      </c>
      <c r="E1186" s="155">
        <f t="shared" ca="1" si="354"/>
        <v>1.00050788</v>
      </c>
      <c r="F1186" s="155">
        <f ca="1">(TRUNC(PRODUCT($E$12:$E1185),16))</f>
        <v>1.19060828973122</v>
      </c>
      <c r="G1186" s="155">
        <f t="shared" ca="1" si="355"/>
        <v>1.1586300279369199</v>
      </c>
      <c r="H1186" s="155">
        <f t="shared" ca="1" si="356"/>
        <v>1.0276000599999999</v>
      </c>
      <c r="I1186" s="154">
        <f t="shared" si="346"/>
        <v>1.7999999999999999E-2</v>
      </c>
      <c r="J1186" s="156">
        <f t="shared" si="347"/>
        <v>44725</v>
      </c>
      <c r="K1186" s="157">
        <f t="shared" si="348"/>
        <v>55</v>
      </c>
      <c r="L1186" s="158">
        <f t="shared" si="349"/>
        <v>55</v>
      </c>
      <c r="M1186" s="159">
        <f t="shared" si="339"/>
        <v>1.003901223</v>
      </c>
      <c r="N1186" s="159">
        <f t="shared" ca="1" si="340"/>
        <v>1.031608957</v>
      </c>
      <c r="O1186" s="158">
        <f t="shared" si="350"/>
        <v>0</v>
      </c>
      <c r="P1186" s="155">
        <f t="shared" ca="1" si="341"/>
        <v>22761.609935699998</v>
      </c>
      <c r="Q1186" s="160">
        <f t="shared" si="342"/>
        <v>0</v>
      </c>
      <c r="R1186" s="155">
        <f t="shared" si="343"/>
        <v>0</v>
      </c>
      <c r="S1186" s="161" t="str">
        <f t="shared" si="351"/>
        <v>A+J=</v>
      </c>
      <c r="T1186" s="156">
        <f t="shared" si="352"/>
        <v>44908</v>
      </c>
      <c r="U1186" s="3"/>
      <c r="V1186" s="3"/>
      <c r="W1186" s="3"/>
      <c r="X1186" s="47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ht="12.75" x14ac:dyDescent="0.2">
      <c r="A1187" s="151">
        <f t="shared" si="344"/>
        <v>44804</v>
      </c>
      <c r="B1187" s="152">
        <f t="shared" ca="1" si="353"/>
        <v>743291.51467639999</v>
      </c>
      <c r="C1187" s="153">
        <f t="shared" si="345"/>
        <v>720100</v>
      </c>
      <c r="D1187" s="154">
        <f ca="1">IF(A1187&lt;$B$1,VLOOKUP(A1187,[1]DI!$A$4:$B$15000,2,FALSE),0)</f>
        <v>0.13650000000000001</v>
      </c>
      <c r="E1187" s="155">
        <f t="shared" ca="1" si="354"/>
        <v>1.00050788</v>
      </c>
      <c r="F1187" s="155">
        <f ca="1">(TRUNC(PRODUCT($E$12:$E1186),16))</f>
        <v>1.1912129758694101</v>
      </c>
      <c r="G1187" s="155">
        <f t="shared" ca="1" si="355"/>
        <v>1.1586300279369199</v>
      </c>
      <c r="H1187" s="155">
        <f t="shared" ca="1" si="356"/>
        <v>1.02812196</v>
      </c>
      <c r="I1187" s="154">
        <f t="shared" si="346"/>
        <v>1.7999999999999999E-2</v>
      </c>
      <c r="J1187" s="156">
        <f t="shared" si="347"/>
        <v>44725</v>
      </c>
      <c r="K1187" s="157">
        <f t="shared" si="348"/>
        <v>56</v>
      </c>
      <c r="L1187" s="158">
        <f t="shared" si="349"/>
        <v>56</v>
      </c>
      <c r="M1187" s="159">
        <f t="shared" si="339"/>
        <v>1.0039722950000001</v>
      </c>
      <c r="N1187" s="159">
        <f t="shared" ca="1" si="340"/>
        <v>1.0322059640000001</v>
      </c>
      <c r="O1187" s="158">
        <f t="shared" si="350"/>
        <v>0</v>
      </c>
      <c r="P1187" s="155">
        <f t="shared" ca="1" si="341"/>
        <v>23191.514676399998</v>
      </c>
      <c r="Q1187" s="160">
        <f t="shared" si="342"/>
        <v>0</v>
      </c>
      <c r="R1187" s="155">
        <f t="shared" si="343"/>
        <v>0</v>
      </c>
      <c r="S1187" s="161" t="str">
        <f t="shared" si="351"/>
        <v>A+J=</v>
      </c>
      <c r="T1187" s="156">
        <f t="shared" si="352"/>
        <v>44908</v>
      </c>
      <c r="U1187" s="3"/>
      <c r="V1187" s="3"/>
      <c r="W1187" s="3"/>
      <c r="X1187" s="47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ht="12.75" x14ac:dyDescent="0.2">
      <c r="A1188" s="151">
        <f t="shared" si="344"/>
        <v>44805</v>
      </c>
      <c r="B1188" s="152">
        <f t="shared" ca="1" si="353"/>
        <v>743721.66425109003</v>
      </c>
      <c r="C1188" s="153">
        <f t="shared" si="345"/>
        <v>720100</v>
      </c>
      <c r="D1188" s="154">
        <f ca="1">IF(A1188&lt;$B$1,VLOOKUP(A1188,[1]DI!$A$4:$B$15000,2,FALSE),0)</f>
        <v>0.13650000000000001</v>
      </c>
      <c r="E1188" s="155">
        <f t="shared" ca="1" si="354"/>
        <v>1.00050788</v>
      </c>
      <c r="F1188" s="155">
        <f ca="1">(TRUNC(PRODUCT($E$12:$E1187),16))</f>
        <v>1.1918179691155899</v>
      </c>
      <c r="G1188" s="155">
        <f t="shared" ca="1" si="355"/>
        <v>1.1586300279369199</v>
      </c>
      <c r="H1188" s="155">
        <f t="shared" ca="1" si="356"/>
        <v>1.0286441200000001</v>
      </c>
      <c r="I1188" s="154">
        <f t="shared" si="346"/>
        <v>1.7999999999999999E-2</v>
      </c>
      <c r="J1188" s="156">
        <f t="shared" si="347"/>
        <v>44725</v>
      </c>
      <c r="K1188" s="157">
        <f t="shared" si="348"/>
        <v>57</v>
      </c>
      <c r="L1188" s="158">
        <f t="shared" si="349"/>
        <v>57</v>
      </c>
      <c r="M1188" s="159">
        <f t="shared" si="339"/>
        <v>1.0040433719999999</v>
      </c>
      <c r="N1188" s="159">
        <f t="shared" ca="1" si="340"/>
        <v>1.0328033109999999</v>
      </c>
      <c r="O1188" s="158">
        <f t="shared" si="350"/>
        <v>0</v>
      </c>
      <c r="P1188" s="155">
        <f t="shared" ca="1" si="341"/>
        <v>23621.664251089998</v>
      </c>
      <c r="Q1188" s="160">
        <f t="shared" si="342"/>
        <v>0</v>
      </c>
      <c r="R1188" s="155">
        <f t="shared" si="343"/>
        <v>0</v>
      </c>
      <c r="S1188" s="161" t="str">
        <f t="shared" si="351"/>
        <v>A+J=</v>
      </c>
      <c r="T1188" s="156">
        <f t="shared" si="352"/>
        <v>44908</v>
      </c>
      <c r="U1188" s="3"/>
      <c r="V1188" s="3"/>
      <c r="W1188" s="3"/>
      <c r="X1188" s="47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ht="12.75" x14ac:dyDescent="0.2">
      <c r="A1189" s="151">
        <f t="shared" si="344"/>
        <v>44806</v>
      </c>
      <c r="B1189" s="152">
        <f t="shared" ca="1" si="353"/>
        <v>744152.06586079998</v>
      </c>
      <c r="C1189" s="153">
        <f t="shared" si="345"/>
        <v>720100</v>
      </c>
      <c r="D1189" s="154">
        <f ca="1">IF(A1189&lt;$B$1,VLOOKUP(A1189,[1]DI!$A$4:$B$15000,2,FALSE),0)</f>
        <v>0.13650000000000001</v>
      </c>
      <c r="E1189" s="155">
        <f t="shared" ca="1" si="354"/>
        <v>1.00050788</v>
      </c>
      <c r="F1189" s="155">
        <f ca="1">(TRUNC(PRODUCT($E$12:$E1188),16))</f>
        <v>1.19242326962575</v>
      </c>
      <c r="G1189" s="155">
        <f t="shared" ca="1" si="355"/>
        <v>1.1586300279369199</v>
      </c>
      <c r="H1189" s="155">
        <f t="shared" ca="1" si="356"/>
        <v>1.02916655</v>
      </c>
      <c r="I1189" s="154">
        <f t="shared" si="346"/>
        <v>1.7999999999999999E-2</v>
      </c>
      <c r="J1189" s="156">
        <f t="shared" si="347"/>
        <v>44725</v>
      </c>
      <c r="K1189" s="157">
        <f t="shared" si="348"/>
        <v>58</v>
      </c>
      <c r="L1189" s="158">
        <f t="shared" si="349"/>
        <v>58</v>
      </c>
      <c r="M1189" s="159">
        <f t="shared" si="339"/>
        <v>1.004114454</v>
      </c>
      <c r="N1189" s="159">
        <f t="shared" ca="1" si="340"/>
        <v>1.033401008</v>
      </c>
      <c r="O1189" s="158">
        <f t="shared" si="350"/>
        <v>0</v>
      </c>
      <c r="P1189" s="155">
        <f t="shared" ca="1" si="341"/>
        <v>24052.065860800001</v>
      </c>
      <c r="Q1189" s="160">
        <f t="shared" si="342"/>
        <v>0</v>
      </c>
      <c r="R1189" s="155">
        <f t="shared" si="343"/>
        <v>0</v>
      </c>
      <c r="S1189" s="161" t="str">
        <f t="shared" si="351"/>
        <v>A+J=</v>
      </c>
      <c r="T1189" s="156">
        <f t="shared" si="352"/>
        <v>44908</v>
      </c>
      <c r="U1189" s="3"/>
      <c r="V1189" s="3"/>
      <c r="W1189" s="3"/>
      <c r="X1189" s="47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ht="12.75" x14ac:dyDescent="0.2">
      <c r="A1190" s="151">
        <f t="shared" si="344"/>
        <v>44807</v>
      </c>
      <c r="B1190" s="152">
        <f t="shared" ca="1" si="353"/>
        <v>744582.71374469995</v>
      </c>
      <c r="C1190" s="153">
        <f t="shared" si="345"/>
        <v>720100</v>
      </c>
      <c r="D1190" s="154">
        <f ca="1">IF(A1190&lt;$B$1,VLOOKUP(A1190,[1]DI!$A$4:$B$15000,2,FALSE),0)</f>
        <v>0</v>
      </c>
      <c r="E1190" s="155">
        <f t="shared" ca="1" si="354"/>
        <v>1</v>
      </c>
      <c r="F1190" s="155">
        <f ca="1">(TRUNC(PRODUCT($E$12:$E1189),16))</f>
        <v>1.1930288775559199</v>
      </c>
      <c r="G1190" s="155">
        <f t="shared" ca="1" si="355"/>
        <v>1.1586300279369199</v>
      </c>
      <c r="H1190" s="155">
        <f t="shared" ca="1" si="356"/>
        <v>1.02968924</v>
      </c>
      <c r="I1190" s="154">
        <f t="shared" si="346"/>
        <v>1.7999999999999999E-2</v>
      </c>
      <c r="J1190" s="156">
        <f t="shared" si="347"/>
        <v>44725</v>
      </c>
      <c r="K1190" s="157">
        <f t="shared" si="348"/>
        <v>58</v>
      </c>
      <c r="L1190" s="158">
        <f t="shared" si="349"/>
        <v>59</v>
      </c>
      <c r="M1190" s="159">
        <f t="shared" si="339"/>
        <v>1.004185541</v>
      </c>
      <c r="N1190" s="159">
        <f t="shared" ca="1" si="340"/>
        <v>1.033999047</v>
      </c>
      <c r="O1190" s="158">
        <f t="shared" si="350"/>
        <v>0</v>
      </c>
      <c r="P1190" s="155">
        <f t="shared" ca="1" si="341"/>
        <v>24482.713744699999</v>
      </c>
      <c r="Q1190" s="160">
        <f t="shared" si="342"/>
        <v>0</v>
      </c>
      <c r="R1190" s="155">
        <f t="shared" si="343"/>
        <v>0</v>
      </c>
      <c r="S1190" s="161" t="str">
        <f t="shared" si="351"/>
        <v>A+J=</v>
      </c>
      <c r="T1190" s="156">
        <f t="shared" si="352"/>
        <v>44908</v>
      </c>
      <c r="U1190" s="3"/>
      <c r="V1190" s="3"/>
      <c r="W1190" s="3"/>
      <c r="X1190" s="47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ht="12.75" x14ac:dyDescent="0.2">
      <c r="A1191" s="151">
        <f t="shared" si="344"/>
        <v>44808</v>
      </c>
      <c r="B1191" s="152">
        <f t="shared" ca="1" si="353"/>
        <v>744582.71374469995</v>
      </c>
      <c r="C1191" s="153">
        <f t="shared" si="345"/>
        <v>720100</v>
      </c>
      <c r="D1191" s="154">
        <f ca="1">IF(A1191&lt;$B$1,VLOOKUP(A1191,[1]DI!$A$4:$B$15000,2,FALSE),0)</f>
        <v>0</v>
      </c>
      <c r="E1191" s="155">
        <f t="shared" ca="1" si="354"/>
        <v>1</v>
      </c>
      <c r="F1191" s="155">
        <f ca="1">(TRUNC(PRODUCT($E$12:$E1190),16))</f>
        <v>1.1930288775559199</v>
      </c>
      <c r="G1191" s="155">
        <f t="shared" ca="1" si="355"/>
        <v>1.1586300279369199</v>
      </c>
      <c r="H1191" s="155">
        <f t="shared" ca="1" si="356"/>
        <v>1.02968924</v>
      </c>
      <c r="I1191" s="154">
        <f t="shared" si="346"/>
        <v>1.7999999999999999E-2</v>
      </c>
      <c r="J1191" s="156">
        <f t="shared" si="347"/>
        <v>44725</v>
      </c>
      <c r="K1191" s="157">
        <f t="shared" si="348"/>
        <v>58</v>
      </c>
      <c r="L1191" s="158">
        <f t="shared" si="349"/>
        <v>59</v>
      </c>
      <c r="M1191" s="159">
        <f t="shared" si="339"/>
        <v>1.004185541</v>
      </c>
      <c r="N1191" s="159">
        <f t="shared" ca="1" si="340"/>
        <v>1.033999047</v>
      </c>
      <c r="O1191" s="158">
        <f t="shared" si="350"/>
        <v>0</v>
      </c>
      <c r="P1191" s="155">
        <f t="shared" ca="1" si="341"/>
        <v>24482.713744699999</v>
      </c>
      <c r="Q1191" s="160">
        <f t="shared" si="342"/>
        <v>0</v>
      </c>
      <c r="R1191" s="155">
        <f t="shared" si="343"/>
        <v>0</v>
      </c>
      <c r="S1191" s="161" t="str">
        <f t="shared" si="351"/>
        <v>A+J=</v>
      </c>
      <c r="T1191" s="156">
        <f t="shared" si="352"/>
        <v>44908</v>
      </c>
      <c r="U1191" s="3"/>
      <c r="V1191" s="3"/>
      <c r="W1191" s="3"/>
      <c r="X1191" s="47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ht="12.75" x14ac:dyDescent="0.2">
      <c r="A1192" s="151">
        <f t="shared" si="344"/>
        <v>44809</v>
      </c>
      <c r="B1192" s="152">
        <f t="shared" ca="1" si="353"/>
        <v>744582.71374469995</v>
      </c>
      <c r="C1192" s="153">
        <f t="shared" si="345"/>
        <v>720100</v>
      </c>
      <c r="D1192" s="154">
        <f ca="1">IF(A1192&lt;$B$1,VLOOKUP(A1192,[1]DI!$A$4:$B$15000,2,FALSE),0)</f>
        <v>0.13650000000000001</v>
      </c>
      <c r="E1192" s="155">
        <f t="shared" ca="1" si="354"/>
        <v>1.00050788</v>
      </c>
      <c r="F1192" s="155">
        <f ca="1">(TRUNC(PRODUCT($E$12:$E1191),16))</f>
        <v>1.1930288775559199</v>
      </c>
      <c r="G1192" s="155">
        <f t="shared" ca="1" si="355"/>
        <v>1.1586300279369199</v>
      </c>
      <c r="H1192" s="155">
        <f t="shared" ca="1" si="356"/>
        <v>1.02968924</v>
      </c>
      <c r="I1192" s="154">
        <f t="shared" si="346"/>
        <v>1.7999999999999999E-2</v>
      </c>
      <c r="J1192" s="156">
        <f t="shared" si="347"/>
        <v>44725</v>
      </c>
      <c r="K1192" s="157">
        <f t="shared" si="348"/>
        <v>59</v>
      </c>
      <c r="L1192" s="158">
        <f t="shared" si="349"/>
        <v>59</v>
      </c>
      <c r="M1192" s="159">
        <f t="shared" si="339"/>
        <v>1.004185541</v>
      </c>
      <c r="N1192" s="159">
        <f t="shared" ca="1" si="340"/>
        <v>1.033999047</v>
      </c>
      <c r="O1192" s="158">
        <f t="shared" si="350"/>
        <v>0</v>
      </c>
      <c r="P1192" s="155">
        <f t="shared" ca="1" si="341"/>
        <v>24482.713744699999</v>
      </c>
      <c r="Q1192" s="160">
        <f t="shared" si="342"/>
        <v>0</v>
      </c>
      <c r="R1192" s="155">
        <f t="shared" si="343"/>
        <v>0</v>
      </c>
      <c r="S1192" s="161" t="str">
        <f t="shared" si="351"/>
        <v>A+J=</v>
      </c>
      <c r="T1192" s="156">
        <f t="shared" si="352"/>
        <v>44908</v>
      </c>
      <c r="U1192" s="3"/>
      <c r="V1192" s="3"/>
      <c r="W1192" s="3"/>
      <c r="X1192" s="47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ht="12.75" x14ac:dyDescent="0.2">
      <c r="A1193" s="151">
        <f t="shared" si="344"/>
        <v>44810</v>
      </c>
      <c r="B1193" s="152">
        <f t="shared" ca="1" si="353"/>
        <v>745013.61294350005</v>
      </c>
      <c r="C1193" s="153">
        <f t="shared" si="345"/>
        <v>720100</v>
      </c>
      <c r="D1193" s="154">
        <f ca="1">IF(A1193&lt;$B$1,VLOOKUP(A1193,[1]DI!$A$4:$B$15000,2,FALSE),0)</f>
        <v>0.13650000000000001</v>
      </c>
      <c r="E1193" s="155">
        <f t="shared" ca="1" si="354"/>
        <v>1.00050788</v>
      </c>
      <c r="F1193" s="155">
        <f ca="1">(TRUNC(PRODUCT($E$12:$E1192),16))</f>
        <v>1.1936347930622599</v>
      </c>
      <c r="G1193" s="155">
        <f t="shared" ca="1" si="355"/>
        <v>1.1586300279369199</v>
      </c>
      <c r="H1193" s="155">
        <f t="shared" ca="1" si="356"/>
        <v>1.0302122</v>
      </c>
      <c r="I1193" s="154">
        <f t="shared" si="346"/>
        <v>1.7999999999999999E-2</v>
      </c>
      <c r="J1193" s="156">
        <f t="shared" si="347"/>
        <v>44725</v>
      </c>
      <c r="K1193" s="157">
        <f t="shared" si="348"/>
        <v>60</v>
      </c>
      <c r="L1193" s="158">
        <f t="shared" si="349"/>
        <v>60</v>
      </c>
      <c r="M1193" s="159">
        <f t="shared" si="339"/>
        <v>1.004256633</v>
      </c>
      <c r="N1193" s="159">
        <f t="shared" ca="1" si="340"/>
        <v>1.034597435</v>
      </c>
      <c r="O1193" s="158">
        <f t="shared" si="350"/>
        <v>0</v>
      </c>
      <c r="P1193" s="155">
        <f t="shared" ca="1" si="341"/>
        <v>24913.6129435</v>
      </c>
      <c r="Q1193" s="160">
        <f t="shared" si="342"/>
        <v>0</v>
      </c>
      <c r="R1193" s="155">
        <f t="shared" si="343"/>
        <v>0</v>
      </c>
      <c r="S1193" s="161" t="str">
        <f t="shared" si="351"/>
        <v>A+J=</v>
      </c>
      <c r="T1193" s="156">
        <f t="shared" si="352"/>
        <v>44908</v>
      </c>
      <c r="U1193" s="3"/>
      <c r="V1193" s="3"/>
      <c r="W1193" s="3"/>
      <c r="X1193" s="47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ht="12.75" x14ac:dyDescent="0.2">
      <c r="A1194" s="151">
        <f t="shared" si="344"/>
        <v>44811</v>
      </c>
      <c r="B1194" s="152">
        <f t="shared" ca="1" si="353"/>
        <v>745444.76633759006</v>
      </c>
      <c r="C1194" s="153">
        <f t="shared" si="345"/>
        <v>720100</v>
      </c>
      <c r="D1194" s="154">
        <f ca="1">IF(A1194&lt;$B$1,VLOOKUP(A1194,[1]DI!$A$4:$B$15000,2,FALSE),0)</f>
        <v>0</v>
      </c>
      <c r="E1194" s="155">
        <f t="shared" ca="1" si="354"/>
        <v>1</v>
      </c>
      <c r="F1194" s="155">
        <f ca="1">(TRUNC(PRODUCT($E$12:$E1193),16))</f>
        <v>1.19424101630096</v>
      </c>
      <c r="G1194" s="155">
        <f t="shared" ca="1" si="355"/>
        <v>1.1586300279369199</v>
      </c>
      <c r="H1194" s="155">
        <f t="shared" ca="1" si="356"/>
        <v>1.03073543</v>
      </c>
      <c r="I1194" s="154">
        <f t="shared" si="346"/>
        <v>1.7999999999999999E-2</v>
      </c>
      <c r="J1194" s="156">
        <f t="shared" si="347"/>
        <v>44725</v>
      </c>
      <c r="K1194" s="157">
        <f t="shared" si="348"/>
        <v>60</v>
      </c>
      <c r="L1194" s="158">
        <f t="shared" si="349"/>
        <v>61</v>
      </c>
      <c r="M1194" s="159">
        <f t="shared" si="339"/>
        <v>1.0043277310000001</v>
      </c>
      <c r="N1194" s="159">
        <f t="shared" ca="1" si="340"/>
        <v>1.0351961759999999</v>
      </c>
      <c r="O1194" s="158">
        <f t="shared" si="350"/>
        <v>0</v>
      </c>
      <c r="P1194" s="155">
        <f t="shared" ca="1" si="341"/>
        <v>25344.766337590001</v>
      </c>
      <c r="Q1194" s="160">
        <f t="shared" si="342"/>
        <v>0</v>
      </c>
      <c r="R1194" s="155">
        <f t="shared" si="343"/>
        <v>0</v>
      </c>
      <c r="S1194" s="161" t="str">
        <f t="shared" si="351"/>
        <v>A+J=</v>
      </c>
      <c r="T1194" s="156">
        <f t="shared" si="352"/>
        <v>44908</v>
      </c>
      <c r="U1194" s="3"/>
      <c r="V1194" s="3"/>
      <c r="W1194" s="3"/>
      <c r="X1194" s="47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ht="12.75" x14ac:dyDescent="0.2">
      <c r="A1195" s="151">
        <f t="shared" si="344"/>
        <v>44812</v>
      </c>
      <c r="B1195" s="152">
        <f t="shared" ca="1" si="353"/>
        <v>745444.76633759006</v>
      </c>
      <c r="C1195" s="153">
        <f t="shared" si="345"/>
        <v>720100</v>
      </c>
      <c r="D1195" s="154">
        <f ca="1">IF(A1195&lt;$B$1,VLOOKUP(A1195,[1]DI!$A$4:$B$15000,2,FALSE),0)</f>
        <v>0.13650000000000001</v>
      </c>
      <c r="E1195" s="155">
        <f t="shared" ca="1" si="354"/>
        <v>1.00050788</v>
      </c>
      <c r="F1195" s="155">
        <f ca="1">(TRUNC(PRODUCT($E$12:$E1194),16))</f>
        <v>1.19424101630096</v>
      </c>
      <c r="G1195" s="155">
        <f t="shared" ca="1" si="355"/>
        <v>1.1586300279369199</v>
      </c>
      <c r="H1195" s="155">
        <f t="shared" ca="1" si="356"/>
        <v>1.03073543</v>
      </c>
      <c r="I1195" s="154">
        <f t="shared" si="346"/>
        <v>1.7999999999999999E-2</v>
      </c>
      <c r="J1195" s="156">
        <f t="shared" si="347"/>
        <v>44725</v>
      </c>
      <c r="K1195" s="157">
        <f t="shared" si="348"/>
        <v>61</v>
      </c>
      <c r="L1195" s="158">
        <f t="shared" si="349"/>
        <v>61</v>
      </c>
      <c r="M1195" s="159">
        <f t="shared" si="339"/>
        <v>1.0043277310000001</v>
      </c>
      <c r="N1195" s="159">
        <f t="shared" ca="1" si="340"/>
        <v>1.0351961759999999</v>
      </c>
      <c r="O1195" s="158">
        <f t="shared" si="350"/>
        <v>0</v>
      </c>
      <c r="P1195" s="155">
        <f t="shared" ca="1" si="341"/>
        <v>25344.766337590001</v>
      </c>
      <c r="Q1195" s="160">
        <f t="shared" si="342"/>
        <v>0</v>
      </c>
      <c r="R1195" s="155">
        <f t="shared" si="343"/>
        <v>0</v>
      </c>
      <c r="S1195" s="161" t="str">
        <f t="shared" si="351"/>
        <v>A+J=</v>
      </c>
      <c r="T1195" s="156">
        <f t="shared" si="352"/>
        <v>44908</v>
      </c>
      <c r="U1195" s="3"/>
      <c r="V1195" s="3"/>
      <c r="W1195" s="3"/>
      <c r="X1195" s="47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ht="12.75" x14ac:dyDescent="0.2">
      <c r="A1196" s="151">
        <f t="shared" si="344"/>
        <v>44813</v>
      </c>
      <c r="B1196" s="152">
        <f t="shared" ca="1" si="353"/>
        <v>745876.16384559998</v>
      </c>
      <c r="C1196" s="153">
        <f t="shared" si="345"/>
        <v>720100</v>
      </c>
      <c r="D1196" s="154">
        <f ca="1">IF(A1196&lt;$B$1,VLOOKUP(A1196,[1]DI!$A$4:$B$15000,2,FALSE),0)</f>
        <v>0.13650000000000001</v>
      </c>
      <c r="E1196" s="155">
        <f t="shared" ca="1" si="354"/>
        <v>1.00050788</v>
      </c>
      <c r="F1196" s="155">
        <f ca="1">(TRUNC(PRODUCT($E$12:$E1195),16))</f>
        <v>1.19484754742832</v>
      </c>
      <c r="G1196" s="155">
        <f t="shared" ca="1" si="355"/>
        <v>1.1586300279369199</v>
      </c>
      <c r="H1196" s="155">
        <f t="shared" ca="1" si="356"/>
        <v>1.03125892</v>
      </c>
      <c r="I1196" s="154">
        <f t="shared" si="346"/>
        <v>1.7999999999999999E-2</v>
      </c>
      <c r="J1196" s="156">
        <f t="shared" si="347"/>
        <v>44725</v>
      </c>
      <c r="K1196" s="157">
        <f t="shared" si="348"/>
        <v>62</v>
      </c>
      <c r="L1196" s="158">
        <f t="shared" si="349"/>
        <v>62</v>
      </c>
      <c r="M1196" s="159">
        <f t="shared" si="339"/>
        <v>1.004398833</v>
      </c>
      <c r="N1196" s="159">
        <f t="shared" ca="1" si="340"/>
        <v>1.0357952560000001</v>
      </c>
      <c r="O1196" s="158">
        <f t="shared" si="350"/>
        <v>0</v>
      </c>
      <c r="P1196" s="155">
        <f t="shared" ca="1" si="341"/>
        <v>25776.1638456</v>
      </c>
      <c r="Q1196" s="160">
        <f t="shared" si="342"/>
        <v>0</v>
      </c>
      <c r="R1196" s="155">
        <f t="shared" si="343"/>
        <v>0</v>
      </c>
      <c r="S1196" s="161" t="str">
        <f t="shared" si="351"/>
        <v>A+J=</v>
      </c>
      <c r="T1196" s="156">
        <f t="shared" si="352"/>
        <v>44908</v>
      </c>
      <c r="U1196" s="3"/>
      <c r="V1196" s="3"/>
      <c r="W1196" s="3"/>
      <c r="X1196" s="47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ht="12.75" x14ac:dyDescent="0.2">
      <c r="A1197" s="151">
        <f t="shared" si="344"/>
        <v>44814</v>
      </c>
      <c r="B1197" s="152">
        <f t="shared" ca="1" si="353"/>
        <v>746307.80690770003</v>
      </c>
      <c r="C1197" s="153">
        <f t="shared" si="345"/>
        <v>720100</v>
      </c>
      <c r="D1197" s="154">
        <f ca="1">IF(A1197&lt;$B$1,VLOOKUP(A1197,[1]DI!$A$4:$B$15000,2,FALSE),0)</f>
        <v>0</v>
      </c>
      <c r="E1197" s="155">
        <f t="shared" ca="1" si="354"/>
        <v>1</v>
      </c>
      <c r="F1197" s="155">
        <f ca="1">(TRUNC(PRODUCT($E$12:$E1196),16))</f>
        <v>1.1954543866006999</v>
      </c>
      <c r="G1197" s="155">
        <f t="shared" ca="1" si="355"/>
        <v>1.1586300279369199</v>
      </c>
      <c r="H1197" s="155">
        <f t="shared" ca="1" si="356"/>
        <v>1.0317826699999999</v>
      </c>
      <c r="I1197" s="154">
        <f t="shared" si="346"/>
        <v>1.7999999999999999E-2</v>
      </c>
      <c r="J1197" s="156">
        <f t="shared" si="347"/>
        <v>44725</v>
      </c>
      <c r="K1197" s="157">
        <f t="shared" si="348"/>
        <v>62</v>
      </c>
      <c r="L1197" s="158">
        <f t="shared" si="349"/>
        <v>63</v>
      </c>
      <c r="M1197" s="159">
        <f t="shared" si="339"/>
        <v>1.0044699399999999</v>
      </c>
      <c r="N1197" s="159">
        <f t="shared" ca="1" si="340"/>
        <v>1.0363946770000001</v>
      </c>
      <c r="O1197" s="158">
        <f t="shared" si="350"/>
        <v>0</v>
      </c>
      <c r="P1197" s="155">
        <f t="shared" ca="1" si="341"/>
        <v>26207.8069077</v>
      </c>
      <c r="Q1197" s="160">
        <f t="shared" si="342"/>
        <v>0</v>
      </c>
      <c r="R1197" s="155">
        <f t="shared" si="343"/>
        <v>0</v>
      </c>
      <c r="S1197" s="161" t="str">
        <f t="shared" si="351"/>
        <v>A+J=</v>
      </c>
      <c r="T1197" s="156">
        <f t="shared" si="352"/>
        <v>44908</v>
      </c>
      <c r="U1197" s="3"/>
      <c r="V1197" s="3"/>
      <c r="W1197" s="3"/>
      <c r="X1197" s="47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ht="12.75" x14ac:dyDescent="0.2">
      <c r="A1198" s="151">
        <f t="shared" si="344"/>
        <v>44815</v>
      </c>
      <c r="B1198" s="152">
        <f t="shared" ca="1" si="353"/>
        <v>746307.80690770003</v>
      </c>
      <c r="C1198" s="153">
        <f t="shared" si="345"/>
        <v>720100</v>
      </c>
      <c r="D1198" s="154">
        <f ca="1">IF(A1198&lt;$B$1,VLOOKUP(A1198,[1]DI!$A$4:$B$15000,2,FALSE),0)</f>
        <v>0</v>
      </c>
      <c r="E1198" s="155">
        <f t="shared" ca="1" si="354"/>
        <v>1</v>
      </c>
      <c r="F1198" s="155">
        <f ca="1">(TRUNC(PRODUCT($E$12:$E1197),16))</f>
        <v>1.1954543866006999</v>
      </c>
      <c r="G1198" s="155">
        <f t="shared" ca="1" si="355"/>
        <v>1.1586300279369199</v>
      </c>
      <c r="H1198" s="155">
        <f t="shared" ca="1" si="356"/>
        <v>1.0317826699999999</v>
      </c>
      <c r="I1198" s="154">
        <f t="shared" si="346"/>
        <v>1.7999999999999999E-2</v>
      </c>
      <c r="J1198" s="156">
        <f t="shared" si="347"/>
        <v>44725</v>
      </c>
      <c r="K1198" s="157">
        <f t="shared" si="348"/>
        <v>62</v>
      </c>
      <c r="L1198" s="158">
        <f t="shared" si="349"/>
        <v>63</v>
      </c>
      <c r="M1198" s="159">
        <f t="shared" si="339"/>
        <v>1.0044699399999999</v>
      </c>
      <c r="N1198" s="159">
        <f t="shared" ca="1" si="340"/>
        <v>1.0363946770000001</v>
      </c>
      <c r="O1198" s="158">
        <f t="shared" si="350"/>
        <v>0</v>
      </c>
      <c r="P1198" s="155">
        <f t="shared" ca="1" si="341"/>
        <v>26207.8069077</v>
      </c>
      <c r="Q1198" s="160">
        <f t="shared" si="342"/>
        <v>0</v>
      </c>
      <c r="R1198" s="155">
        <f t="shared" si="343"/>
        <v>0</v>
      </c>
      <c r="S1198" s="161" t="str">
        <f t="shared" si="351"/>
        <v>A+J=</v>
      </c>
      <c r="T1198" s="156">
        <f t="shared" si="352"/>
        <v>44908</v>
      </c>
      <c r="U1198" s="3"/>
      <c r="V1198" s="3"/>
      <c r="W1198" s="3"/>
      <c r="X1198" s="47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ht="12.75" x14ac:dyDescent="0.2">
      <c r="A1199" s="151">
        <f t="shared" si="344"/>
        <v>44816</v>
      </c>
      <c r="B1199" s="152">
        <f t="shared" ca="1" si="353"/>
        <v>746307.80690770003</v>
      </c>
      <c r="C1199" s="153">
        <f t="shared" si="345"/>
        <v>720100</v>
      </c>
      <c r="D1199" s="154">
        <f ca="1">IF(A1199&lt;$B$1,VLOOKUP(A1199,[1]DI!$A$4:$B$15000,2,FALSE),0)</f>
        <v>0.13650000000000001</v>
      </c>
      <c r="E1199" s="155">
        <f t="shared" ca="1" si="354"/>
        <v>1.00050788</v>
      </c>
      <c r="F1199" s="155">
        <f ca="1">(TRUNC(PRODUCT($E$12:$E1198),16))</f>
        <v>1.1954543866006999</v>
      </c>
      <c r="G1199" s="155">
        <f t="shared" ca="1" si="355"/>
        <v>1.1586300279369199</v>
      </c>
      <c r="H1199" s="155">
        <f t="shared" ca="1" si="356"/>
        <v>1.0317826699999999</v>
      </c>
      <c r="I1199" s="154">
        <f t="shared" si="346"/>
        <v>1.7999999999999999E-2</v>
      </c>
      <c r="J1199" s="156">
        <f t="shared" si="347"/>
        <v>44725</v>
      </c>
      <c r="K1199" s="157">
        <f t="shared" si="348"/>
        <v>63</v>
      </c>
      <c r="L1199" s="158">
        <f t="shared" si="349"/>
        <v>63</v>
      </c>
      <c r="M1199" s="159">
        <f t="shared" si="339"/>
        <v>1.0044699399999999</v>
      </c>
      <c r="N1199" s="159">
        <f t="shared" ca="1" si="340"/>
        <v>1.0363946770000001</v>
      </c>
      <c r="O1199" s="158">
        <f t="shared" si="350"/>
        <v>0</v>
      </c>
      <c r="P1199" s="155">
        <f t="shared" ca="1" si="341"/>
        <v>26207.8069077</v>
      </c>
      <c r="Q1199" s="160">
        <f t="shared" si="342"/>
        <v>0</v>
      </c>
      <c r="R1199" s="155">
        <f t="shared" si="343"/>
        <v>0</v>
      </c>
      <c r="S1199" s="161" t="str">
        <f t="shared" si="351"/>
        <v>A+J=</v>
      </c>
      <c r="T1199" s="156">
        <f t="shared" si="352"/>
        <v>44908</v>
      </c>
      <c r="U1199" s="3"/>
      <c r="V1199" s="3"/>
      <c r="W1199" s="3"/>
      <c r="X1199" s="47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ht="12.75" x14ac:dyDescent="0.2">
      <c r="A1200" s="151">
        <f t="shared" si="344"/>
        <v>44817</v>
      </c>
      <c r="B1200" s="152">
        <f t="shared" ca="1" si="353"/>
        <v>746739.70200479997</v>
      </c>
      <c r="C1200" s="153">
        <f t="shared" si="345"/>
        <v>720100</v>
      </c>
      <c r="D1200" s="154">
        <f ca="1">IF(A1200&lt;$B$1,VLOOKUP(A1200,[1]DI!$A$4:$B$15000,2,FALSE),0)</f>
        <v>0.13650000000000001</v>
      </c>
      <c r="E1200" s="155">
        <f t="shared" ca="1" si="354"/>
        <v>1.00050788</v>
      </c>
      <c r="F1200" s="155">
        <f ca="1">(TRUNC(PRODUCT($E$12:$E1199),16))</f>
        <v>1.1960615339745699</v>
      </c>
      <c r="G1200" s="155">
        <f t="shared" ca="1" si="355"/>
        <v>1.1586300279369199</v>
      </c>
      <c r="H1200" s="155">
        <f t="shared" ca="1" si="356"/>
        <v>1.03230669</v>
      </c>
      <c r="I1200" s="154">
        <f t="shared" si="346"/>
        <v>1.7999999999999999E-2</v>
      </c>
      <c r="J1200" s="156">
        <f t="shared" si="347"/>
        <v>44725</v>
      </c>
      <c r="K1200" s="157">
        <f t="shared" si="348"/>
        <v>64</v>
      </c>
      <c r="L1200" s="158">
        <f t="shared" si="349"/>
        <v>64</v>
      </c>
      <c r="M1200" s="159">
        <f t="shared" si="339"/>
        <v>1.004541052</v>
      </c>
      <c r="N1200" s="159">
        <f t="shared" ca="1" si="340"/>
        <v>1.036994448</v>
      </c>
      <c r="O1200" s="158">
        <f t="shared" si="350"/>
        <v>0</v>
      </c>
      <c r="P1200" s="155">
        <f t="shared" ca="1" si="341"/>
        <v>26639.702004800001</v>
      </c>
      <c r="Q1200" s="160">
        <f t="shared" si="342"/>
        <v>0</v>
      </c>
      <c r="R1200" s="155">
        <f t="shared" si="343"/>
        <v>0</v>
      </c>
      <c r="S1200" s="161" t="str">
        <f t="shared" si="351"/>
        <v>A+J=</v>
      </c>
      <c r="T1200" s="156">
        <f t="shared" si="352"/>
        <v>44908</v>
      </c>
      <c r="U1200" s="3"/>
      <c r="V1200" s="3"/>
      <c r="W1200" s="3"/>
      <c r="X1200" s="47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ht="12.75" x14ac:dyDescent="0.2">
      <c r="A1201" s="151">
        <f t="shared" si="344"/>
        <v>44818</v>
      </c>
      <c r="B1201" s="152">
        <f t="shared" ca="1" si="353"/>
        <v>747171.85129719996</v>
      </c>
      <c r="C1201" s="153">
        <f t="shared" si="345"/>
        <v>720100</v>
      </c>
      <c r="D1201" s="154">
        <f ca="1">IF(A1201&lt;$B$1,VLOOKUP(A1201,[1]DI!$A$4:$B$15000,2,FALSE),0)</f>
        <v>0.13650000000000001</v>
      </c>
      <c r="E1201" s="155">
        <f t="shared" ca="1" si="354"/>
        <v>1.00050788</v>
      </c>
      <c r="F1201" s="155">
        <f ca="1">(TRUNC(PRODUCT($E$12:$E1200),16))</f>
        <v>1.19666898970645</v>
      </c>
      <c r="G1201" s="155">
        <f t="shared" ca="1" si="355"/>
        <v>1.1586300279369199</v>
      </c>
      <c r="H1201" s="155">
        <f t="shared" ca="1" si="356"/>
        <v>1.03283098</v>
      </c>
      <c r="I1201" s="154">
        <f t="shared" si="346"/>
        <v>1.7999999999999999E-2</v>
      </c>
      <c r="J1201" s="156">
        <f t="shared" si="347"/>
        <v>44725</v>
      </c>
      <c r="K1201" s="157">
        <f t="shared" si="348"/>
        <v>65</v>
      </c>
      <c r="L1201" s="158">
        <f t="shared" si="349"/>
        <v>65</v>
      </c>
      <c r="M1201" s="159">
        <f t="shared" si="339"/>
        <v>1.0046121699999999</v>
      </c>
      <c r="N1201" s="159">
        <f t="shared" ca="1" si="340"/>
        <v>1.0375945719999999</v>
      </c>
      <c r="O1201" s="158">
        <f t="shared" si="350"/>
        <v>0</v>
      </c>
      <c r="P1201" s="155">
        <f t="shared" ca="1" si="341"/>
        <v>27071.851297199999</v>
      </c>
      <c r="Q1201" s="160">
        <f t="shared" si="342"/>
        <v>0</v>
      </c>
      <c r="R1201" s="155">
        <f t="shared" si="343"/>
        <v>0</v>
      </c>
      <c r="S1201" s="161" t="str">
        <f t="shared" si="351"/>
        <v>A+J=</v>
      </c>
      <c r="T1201" s="156">
        <f t="shared" si="352"/>
        <v>44908</v>
      </c>
      <c r="U1201" s="3"/>
      <c r="V1201" s="3"/>
      <c r="W1201" s="3"/>
      <c r="X1201" s="47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ht="12.75" x14ac:dyDescent="0.2">
      <c r="A1202" s="151">
        <f t="shared" si="344"/>
        <v>44819</v>
      </c>
      <c r="B1202" s="152">
        <f t="shared" ca="1" si="353"/>
        <v>747604.25262459996</v>
      </c>
      <c r="C1202" s="153">
        <f t="shared" si="345"/>
        <v>720100</v>
      </c>
      <c r="D1202" s="154">
        <f ca="1">IF(A1202&lt;$B$1,VLOOKUP(A1202,[1]DI!$A$4:$B$15000,2,FALSE),0)</f>
        <v>0.13650000000000001</v>
      </c>
      <c r="E1202" s="155">
        <f t="shared" ca="1" si="354"/>
        <v>1.00050788</v>
      </c>
      <c r="F1202" s="155">
        <f ca="1">(TRUNC(PRODUCT($E$12:$E1201),16))</f>
        <v>1.1972767539529401</v>
      </c>
      <c r="G1202" s="155">
        <f t="shared" ca="1" si="355"/>
        <v>1.1586300279369199</v>
      </c>
      <c r="H1202" s="155">
        <f t="shared" ca="1" si="356"/>
        <v>1.0333555400000001</v>
      </c>
      <c r="I1202" s="154">
        <f t="shared" si="346"/>
        <v>1.7999999999999999E-2</v>
      </c>
      <c r="J1202" s="156">
        <f t="shared" si="347"/>
        <v>44725</v>
      </c>
      <c r="K1202" s="157">
        <f t="shared" si="348"/>
        <v>66</v>
      </c>
      <c r="L1202" s="158">
        <f t="shared" si="349"/>
        <v>66</v>
      </c>
      <c r="M1202" s="159">
        <f t="shared" si="339"/>
        <v>1.004683292</v>
      </c>
      <c r="N1202" s="159">
        <f t="shared" ca="1" si="340"/>
        <v>1.038195046</v>
      </c>
      <c r="O1202" s="158">
        <f t="shared" si="350"/>
        <v>0</v>
      </c>
      <c r="P1202" s="155">
        <f t="shared" ca="1" si="341"/>
        <v>27504.252624600002</v>
      </c>
      <c r="Q1202" s="160">
        <f t="shared" si="342"/>
        <v>0</v>
      </c>
      <c r="R1202" s="155">
        <f t="shared" si="343"/>
        <v>0</v>
      </c>
      <c r="S1202" s="161" t="str">
        <f t="shared" si="351"/>
        <v>A+J=</v>
      </c>
      <c r="T1202" s="156">
        <f t="shared" si="352"/>
        <v>44908</v>
      </c>
      <c r="U1202" s="3"/>
      <c r="V1202" s="3"/>
      <c r="W1202" s="3"/>
      <c r="X1202" s="47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ht="12.75" x14ac:dyDescent="0.2">
      <c r="A1203" s="151">
        <f t="shared" si="344"/>
        <v>44820</v>
      </c>
      <c r="B1203" s="152">
        <f t="shared" ca="1" si="353"/>
        <v>748036.89878599998</v>
      </c>
      <c r="C1203" s="153">
        <f t="shared" si="345"/>
        <v>720100</v>
      </c>
      <c r="D1203" s="154">
        <f ca="1">IF(A1203&lt;$B$1,VLOOKUP(A1203,[1]DI!$A$4:$B$15000,2,FALSE),0)</f>
        <v>0.13650000000000001</v>
      </c>
      <c r="E1203" s="155">
        <f t="shared" ca="1" si="354"/>
        <v>1.00050788</v>
      </c>
      <c r="F1203" s="155">
        <f ca="1">(TRUNC(PRODUCT($E$12:$E1202),16))</f>
        <v>1.19788482687074</v>
      </c>
      <c r="G1203" s="155">
        <f t="shared" ca="1" si="355"/>
        <v>1.1586300279369199</v>
      </c>
      <c r="H1203" s="155">
        <f t="shared" ca="1" si="356"/>
        <v>1.0338803599999999</v>
      </c>
      <c r="I1203" s="154">
        <f t="shared" si="346"/>
        <v>1.7999999999999999E-2</v>
      </c>
      <c r="J1203" s="156">
        <f t="shared" si="347"/>
        <v>44725</v>
      </c>
      <c r="K1203" s="157">
        <f t="shared" si="348"/>
        <v>67</v>
      </c>
      <c r="L1203" s="158">
        <f t="shared" si="349"/>
        <v>67</v>
      </c>
      <c r="M1203" s="159">
        <f t="shared" si="339"/>
        <v>1.004754419</v>
      </c>
      <c r="N1203" s="159">
        <f t="shared" ca="1" si="340"/>
        <v>1.03879586</v>
      </c>
      <c r="O1203" s="158">
        <f t="shared" si="350"/>
        <v>0</v>
      </c>
      <c r="P1203" s="155">
        <f t="shared" ca="1" si="341"/>
        <v>27936.898786000002</v>
      </c>
      <c r="Q1203" s="160">
        <f t="shared" si="342"/>
        <v>0</v>
      </c>
      <c r="R1203" s="155">
        <f t="shared" si="343"/>
        <v>0</v>
      </c>
      <c r="S1203" s="161" t="str">
        <f t="shared" si="351"/>
        <v>A+J=</v>
      </c>
      <c r="T1203" s="156">
        <f t="shared" si="352"/>
        <v>44908</v>
      </c>
      <c r="U1203" s="3"/>
      <c r="V1203" s="3"/>
      <c r="W1203" s="3"/>
      <c r="X1203" s="47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ht="12.75" x14ac:dyDescent="0.2">
      <c r="A1204" s="151">
        <f t="shared" si="344"/>
        <v>44821</v>
      </c>
      <c r="B1204" s="152">
        <f t="shared" ca="1" si="353"/>
        <v>748469.79194170004</v>
      </c>
      <c r="C1204" s="153">
        <f t="shared" si="345"/>
        <v>720100</v>
      </c>
      <c r="D1204" s="154">
        <f ca="1">IF(A1204&lt;$B$1,VLOOKUP(A1204,[1]DI!$A$4:$B$15000,2,FALSE),0)</f>
        <v>0</v>
      </c>
      <c r="E1204" s="155">
        <f t="shared" ca="1" si="354"/>
        <v>1</v>
      </c>
      <c r="F1204" s="155">
        <f ca="1">(TRUNC(PRODUCT($E$12:$E1203),16))</f>
        <v>1.19849320861661</v>
      </c>
      <c r="G1204" s="155">
        <f t="shared" ca="1" si="355"/>
        <v>1.1586300279369199</v>
      </c>
      <c r="H1204" s="155">
        <f t="shared" ca="1" si="356"/>
        <v>1.03440544</v>
      </c>
      <c r="I1204" s="154">
        <f t="shared" si="346"/>
        <v>1.7999999999999999E-2</v>
      </c>
      <c r="J1204" s="156">
        <f t="shared" si="347"/>
        <v>44725</v>
      </c>
      <c r="K1204" s="157">
        <f t="shared" si="348"/>
        <v>67</v>
      </c>
      <c r="L1204" s="158">
        <f t="shared" si="349"/>
        <v>68</v>
      </c>
      <c r="M1204" s="159">
        <f t="shared" si="339"/>
        <v>1.004825552</v>
      </c>
      <c r="N1204" s="159">
        <f t="shared" ca="1" si="340"/>
        <v>1.039397017</v>
      </c>
      <c r="O1204" s="158">
        <f t="shared" si="350"/>
        <v>0</v>
      </c>
      <c r="P1204" s="155">
        <f t="shared" ca="1" si="341"/>
        <v>28369.791941700001</v>
      </c>
      <c r="Q1204" s="160">
        <f t="shared" si="342"/>
        <v>0</v>
      </c>
      <c r="R1204" s="155">
        <f t="shared" si="343"/>
        <v>0</v>
      </c>
      <c r="S1204" s="161" t="str">
        <f t="shared" si="351"/>
        <v>A+J=</v>
      </c>
      <c r="T1204" s="156">
        <f t="shared" si="352"/>
        <v>44908</v>
      </c>
      <c r="U1204" s="3"/>
      <c r="V1204" s="3"/>
      <c r="W1204" s="3"/>
      <c r="X1204" s="47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ht="12.75" x14ac:dyDescent="0.2">
      <c r="A1205" s="151">
        <f t="shared" si="344"/>
        <v>44822</v>
      </c>
      <c r="B1205" s="152">
        <f t="shared" ca="1" si="353"/>
        <v>748469.79194170004</v>
      </c>
      <c r="C1205" s="153">
        <f t="shared" si="345"/>
        <v>720100</v>
      </c>
      <c r="D1205" s="154">
        <f ca="1">IF(A1205&lt;$B$1,VLOOKUP(A1205,[1]DI!$A$4:$B$15000,2,FALSE),0)</f>
        <v>0</v>
      </c>
      <c r="E1205" s="155">
        <f t="shared" ca="1" si="354"/>
        <v>1</v>
      </c>
      <c r="F1205" s="155">
        <f ca="1">(TRUNC(PRODUCT($E$12:$E1204),16))</f>
        <v>1.19849320861661</v>
      </c>
      <c r="G1205" s="155">
        <f t="shared" ca="1" si="355"/>
        <v>1.1586300279369199</v>
      </c>
      <c r="H1205" s="155">
        <f t="shared" ca="1" si="356"/>
        <v>1.03440544</v>
      </c>
      <c r="I1205" s="154">
        <f t="shared" si="346"/>
        <v>1.7999999999999999E-2</v>
      </c>
      <c r="J1205" s="156">
        <f t="shared" si="347"/>
        <v>44725</v>
      </c>
      <c r="K1205" s="157">
        <f t="shared" si="348"/>
        <v>67</v>
      </c>
      <c r="L1205" s="158">
        <f t="shared" si="349"/>
        <v>68</v>
      </c>
      <c r="M1205" s="159">
        <f t="shared" si="339"/>
        <v>1.004825552</v>
      </c>
      <c r="N1205" s="159">
        <f t="shared" ca="1" si="340"/>
        <v>1.039397017</v>
      </c>
      <c r="O1205" s="158">
        <f t="shared" si="350"/>
        <v>0</v>
      </c>
      <c r="P1205" s="155">
        <f t="shared" ca="1" si="341"/>
        <v>28369.791941700001</v>
      </c>
      <c r="Q1205" s="160">
        <f t="shared" si="342"/>
        <v>0</v>
      </c>
      <c r="R1205" s="155">
        <f t="shared" si="343"/>
        <v>0</v>
      </c>
      <c r="S1205" s="161" t="str">
        <f t="shared" si="351"/>
        <v>A+J=</v>
      </c>
      <c r="T1205" s="156">
        <f t="shared" si="352"/>
        <v>44908</v>
      </c>
      <c r="U1205" s="3"/>
      <c r="V1205" s="3"/>
      <c r="W1205" s="3"/>
      <c r="X1205" s="47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ht="12.75" x14ac:dyDescent="0.2">
      <c r="A1206" s="151">
        <f t="shared" si="344"/>
        <v>44823</v>
      </c>
      <c r="B1206" s="152">
        <f t="shared" ca="1" si="353"/>
        <v>748469.79194170004</v>
      </c>
      <c r="C1206" s="153">
        <f t="shared" si="345"/>
        <v>720100</v>
      </c>
      <c r="D1206" s="154">
        <f ca="1">IF(A1206&lt;$B$1,VLOOKUP(A1206,[1]DI!$A$4:$B$15000,2,FALSE),0)</f>
        <v>0.13650000000000001</v>
      </c>
      <c r="E1206" s="155">
        <f t="shared" ca="1" si="354"/>
        <v>1.00050788</v>
      </c>
      <c r="F1206" s="155">
        <f ca="1">(TRUNC(PRODUCT($E$12:$E1205),16))</f>
        <v>1.19849320861661</v>
      </c>
      <c r="G1206" s="155">
        <f t="shared" ca="1" si="355"/>
        <v>1.1586300279369199</v>
      </c>
      <c r="H1206" s="155">
        <f t="shared" ca="1" si="356"/>
        <v>1.03440544</v>
      </c>
      <c r="I1206" s="154">
        <f t="shared" si="346"/>
        <v>1.7999999999999999E-2</v>
      </c>
      <c r="J1206" s="156">
        <f t="shared" si="347"/>
        <v>44725</v>
      </c>
      <c r="K1206" s="157">
        <f t="shared" si="348"/>
        <v>68</v>
      </c>
      <c r="L1206" s="158">
        <f t="shared" si="349"/>
        <v>68</v>
      </c>
      <c r="M1206" s="159">
        <f t="shared" si="339"/>
        <v>1.004825552</v>
      </c>
      <c r="N1206" s="159">
        <f t="shared" ca="1" si="340"/>
        <v>1.039397017</v>
      </c>
      <c r="O1206" s="158">
        <f t="shared" si="350"/>
        <v>0</v>
      </c>
      <c r="P1206" s="155">
        <f t="shared" ca="1" si="341"/>
        <v>28369.791941700001</v>
      </c>
      <c r="Q1206" s="160">
        <f t="shared" si="342"/>
        <v>0</v>
      </c>
      <c r="R1206" s="155">
        <f t="shared" si="343"/>
        <v>0</v>
      </c>
      <c r="S1206" s="161" t="str">
        <f t="shared" si="351"/>
        <v>A+J=</v>
      </c>
      <c r="T1206" s="156">
        <f t="shared" si="352"/>
        <v>44908</v>
      </c>
      <c r="U1206" s="3"/>
      <c r="V1206" s="3"/>
      <c r="W1206" s="3"/>
      <c r="X1206" s="47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ht="12.75" x14ac:dyDescent="0.2">
      <c r="A1207" s="151">
        <f t="shared" si="344"/>
        <v>44824</v>
      </c>
      <c r="B1207" s="152">
        <f t="shared" ca="1" si="353"/>
        <v>748902.9443334</v>
      </c>
      <c r="C1207" s="153">
        <f t="shared" si="345"/>
        <v>720100</v>
      </c>
      <c r="D1207" s="154">
        <f ca="1">IF(A1207&lt;$B$1,VLOOKUP(A1207,[1]DI!$A$4:$B$15000,2,FALSE),0)</f>
        <v>0.13650000000000001</v>
      </c>
      <c r="E1207" s="155">
        <f t="shared" ca="1" si="354"/>
        <v>1.00050788</v>
      </c>
      <c r="F1207" s="155">
        <f ca="1">(TRUNC(PRODUCT($E$12:$E1206),16))</f>
        <v>1.1991018993474001</v>
      </c>
      <c r="G1207" s="155">
        <f t="shared" ca="1" si="355"/>
        <v>1.1586300279369199</v>
      </c>
      <c r="H1207" s="155">
        <f t="shared" ca="1" si="356"/>
        <v>1.0349307999999999</v>
      </c>
      <c r="I1207" s="154">
        <f t="shared" si="346"/>
        <v>1.7999999999999999E-2</v>
      </c>
      <c r="J1207" s="156">
        <f t="shared" si="347"/>
        <v>44725</v>
      </c>
      <c r="K1207" s="157">
        <f t="shared" si="348"/>
        <v>69</v>
      </c>
      <c r="L1207" s="158">
        <f t="shared" si="349"/>
        <v>69</v>
      </c>
      <c r="M1207" s="159">
        <f t="shared" si="339"/>
        <v>1.004896689</v>
      </c>
      <c r="N1207" s="159">
        <f t="shared" ca="1" si="340"/>
        <v>1.039998534</v>
      </c>
      <c r="O1207" s="158">
        <f t="shared" si="350"/>
        <v>0</v>
      </c>
      <c r="P1207" s="155">
        <f t="shared" ca="1" si="341"/>
        <v>28802.944333399999</v>
      </c>
      <c r="Q1207" s="160">
        <f t="shared" si="342"/>
        <v>0</v>
      </c>
      <c r="R1207" s="155">
        <f t="shared" si="343"/>
        <v>0</v>
      </c>
      <c r="S1207" s="161" t="str">
        <f t="shared" si="351"/>
        <v>A+J=</v>
      </c>
      <c r="T1207" s="156">
        <f t="shared" si="352"/>
        <v>44908</v>
      </c>
      <c r="U1207" s="3"/>
      <c r="V1207" s="3"/>
      <c r="W1207" s="3"/>
      <c r="X1207" s="47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ht="12.75" x14ac:dyDescent="0.2">
      <c r="A1208" s="151">
        <f t="shared" si="344"/>
        <v>44825</v>
      </c>
      <c r="B1208" s="152">
        <f t="shared" ca="1" si="353"/>
        <v>749336.34371938999</v>
      </c>
      <c r="C1208" s="153">
        <f t="shared" si="345"/>
        <v>720100</v>
      </c>
      <c r="D1208" s="154">
        <f ca="1">IF(A1208&lt;$B$1,VLOOKUP(A1208,[1]DI!$A$4:$B$15000,2,FALSE),0)</f>
        <v>0.13650000000000001</v>
      </c>
      <c r="E1208" s="155">
        <f t="shared" ca="1" si="354"/>
        <v>1.00050788</v>
      </c>
      <c r="F1208" s="155">
        <f ca="1">(TRUNC(PRODUCT($E$12:$E1207),16))</f>
        <v>1.19971089922004</v>
      </c>
      <c r="G1208" s="155">
        <f t="shared" ca="1" si="355"/>
        <v>1.1586300279369199</v>
      </c>
      <c r="H1208" s="155">
        <f t="shared" ca="1" si="356"/>
        <v>1.03545642</v>
      </c>
      <c r="I1208" s="154">
        <f t="shared" si="346"/>
        <v>1.7999999999999999E-2</v>
      </c>
      <c r="J1208" s="156">
        <f t="shared" si="347"/>
        <v>44725</v>
      </c>
      <c r="K1208" s="157">
        <f t="shared" si="348"/>
        <v>70</v>
      </c>
      <c r="L1208" s="158">
        <f t="shared" si="349"/>
        <v>70</v>
      </c>
      <c r="M1208" s="159">
        <f t="shared" si="339"/>
        <v>1.0049678319999999</v>
      </c>
      <c r="N1208" s="159">
        <f t="shared" ca="1" si="340"/>
        <v>1.0406003939999999</v>
      </c>
      <c r="O1208" s="158">
        <f t="shared" si="350"/>
        <v>0</v>
      </c>
      <c r="P1208" s="155">
        <f t="shared" ca="1" si="341"/>
        <v>29236.343719389999</v>
      </c>
      <c r="Q1208" s="160">
        <f t="shared" si="342"/>
        <v>0</v>
      </c>
      <c r="R1208" s="155">
        <f t="shared" si="343"/>
        <v>0</v>
      </c>
      <c r="S1208" s="161" t="str">
        <f t="shared" si="351"/>
        <v>A+J=</v>
      </c>
      <c r="T1208" s="156">
        <f t="shared" si="352"/>
        <v>44908</v>
      </c>
      <c r="U1208" s="3"/>
      <c r="V1208" s="3"/>
      <c r="W1208" s="3"/>
      <c r="X1208" s="47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ht="12.75" x14ac:dyDescent="0.2">
      <c r="A1209" s="151">
        <f t="shared" si="344"/>
        <v>44826</v>
      </c>
      <c r="B1209" s="152">
        <f t="shared" ca="1" si="353"/>
        <v>749769.99442028999</v>
      </c>
      <c r="C1209" s="153">
        <f t="shared" si="345"/>
        <v>720100</v>
      </c>
      <c r="D1209" s="154">
        <f ca="1">IF(A1209&lt;$B$1,VLOOKUP(A1209,[1]DI!$A$4:$B$15000,2,FALSE),0)</f>
        <v>0.13650000000000001</v>
      </c>
      <c r="E1209" s="155">
        <f t="shared" ca="1" si="354"/>
        <v>1.00050788</v>
      </c>
      <c r="F1209" s="155">
        <f ca="1">(TRUNC(PRODUCT($E$12:$E1208),16))</f>
        <v>1.2003202083915401</v>
      </c>
      <c r="G1209" s="155">
        <f t="shared" ca="1" si="355"/>
        <v>1.1586300279369199</v>
      </c>
      <c r="H1209" s="155">
        <f t="shared" ca="1" si="356"/>
        <v>1.0359823100000001</v>
      </c>
      <c r="I1209" s="154">
        <f t="shared" si="346"/>
        <v>1.7999999999999999E-2</v>
      </c>
      <c r="J1209" s="156">
        <f t="shared" si="347"/>
        <v>44725</v>
      </c>
      <c r="K1209" s="157">
        <f t="shared" si="348"/>
        <v>71</v>
      </c>
      <c r="L1209" s="158">
        <f t="shared" si="349"/>
        <v>71</v>
      </c>
      <c r="M1209" s="159">
        <f t="shared" si="339"/>
        <v>1.0050389790000001</v>
      </c>
      <c r="N1209" s="159">
        <f t="shared" ca="1" si="340"/>
        <v>1.0412026029999999</v>
      </c>
      <c r="O1209" s="158">
        <f t="shared" si="350"/>
        <v>0</v>
      </c>
      <c r="P1209" s="155">
        <f t="shared" ca="1" si="341"/>
        <v>29669.994420290001</v>
      </c>
      <c r="Q1209" s="160">
        <f t="shared" si="342"/>
        <v>0</v>
      </c>
      <c r="R1209" s="155">
        <f t="shared" si="343"/>
        <v>0</v>
      </c>
      <c r="S1209" s="161" t="str">
        <f t="shared" si="351"/>
        <v>A+J=</v>
      </c>
      <c r="T1209" s="156">
        <f t="shared" si="352"/>
        <v>44908</v>
      </c>
      <c r="U1209" s="3"/>
      <c r="V1209" s="3"/>
      <c r="W1209" s="3"/>
      <c r="X1209" s="47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ht="12.75" x14ac:dyDescent="0.2">
      <c r="A1210" s="151">
        <f t="shared" si="344"/>
        <v>44827</v>
      </c>
      <c r="B1210" s="152">
        <f t="shared" ca="1" si="353"/>
        <v>750203.89211550006</v>
      </c>
      <c r="C1210" s="153">
        <f t="shared" si="345"/>
        <v>720100</v>
      </c>
      <c r="D1210" s="154">
        <f ca="1">IF(A1210&lt;$B$1,VLOOKUP(A1210,[1]DI!$A$4:$B$15000,2,FALSE),0)</f>
        <v>0.13650000000000001</v>
      </c>
      <c r="E1210" s="155">
        <f t="shared" ca="1" si="354"/>
        <v>1.00050788</v>
      </c>
      <c r="F1210" s="155">
        <f ca="1">(TRUNC(PRODUCT($E$12:$E1209),16))</f>
        <v>1.2009298270189701</v>
      </c>
      <c r="G1210" s="155">
        <f t="shared" ca="1" si="355"/>
        <v>1.1586300279369199</v>
      </c>
      <c r="H1210" s="155">
        <f t="shared" ca="1" si="356"/>
        <v>1.0365084600000001</v>
      </c>
      <c r="I1210" s="154">
        <f t="shared" si="346"/>
        <v>1.7999999999999999E-2</v>
      </c>
      <c r="J1210" s="156">
        <f t="shared" si="347"/>
        <v>44725</v>
      </c>
      <c r="K1210" s="157">
        <f t="shared" si="348"/>
        <v>72</v>
      </c>
      <c r="L1210" s="158">
        <f t="shared" si="349"/>
        <v>72</v>
      </c>
      <c r="M1210" s="159">
        <f t="shared" si="339"/>
        <v>1.005110132</v>
      </c>
      <c r="N1210" s="159">
        <f t="shared" ca="1" si="340"/>
        <v>1.041805155</v>
      </c>
      <c r="O1210" s="158">
        <f t="shared" si="350"/>
        <v>0</v>
      </c>
      <c r="P1210" s="155">
        <f t="shared" ca="1" si="341"/>
        <v>30103.892115499999</v>
      </c>
      <c r="Q1210" s="160">
        <f t="shared" si="342"/>
        <v>0</v>
      </c>
      <c r="R1210" s="155">
        <f t="shared" si="343"/>
        <v>0</v>
      </c>
      <c r="S1210" s="161" t="str">
        <f t="shared" si="351"/>
        <v>A+J=</v>
      </c>
      <c r="T1210" s="156">
        <f t="shared" si="352"/>
        <v>44908</v>
      </c>
      <c r="U1210" s="3"/>
      <c r="V1210" s="3"/>
      <c r="W1210" s="3"/>
      <c r="X1210" s="47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ht="12.75" x14ac:dyDescent="0.2">
      <c r="A1211" s="151">
        <f t="shared" si="344"/>
        <v>44828</v>
      </c>
      <c r="B1211" s="152">
        <f t="shared" ca="1" si="353"/>
        <v>750638.04184570001</v>
      </c>
      <c r="C1211" s="153">
        <f t="shared" si="345"/>
        <v>720100</v>
      </c>
      <c r="D1211" s="154">
        <f ca="1">IF(A1211&lt;$B$1,VLOOKUP(A1211,[1]DI!$A$4:$B$15000,2,FALSE),0)</f>
        <v>0</v>
      </c>
      <c r="E1211" s="155">
        <f t="shared" ca="1" si="354"/>
        <v>1</v>
      </c>
      <c r="F1211" s="155">
        <f ca="1">(TRUNC(PRODUCT($E$12:$E1210),16))</f>
        <v>1.2015397552595199</v>
      </c>
      <c r="G1211" s="155">
        <f t="shared" ca="1" si="355"/>
        <v>1.1586300279369199</v>
      </c>
      <c r="H1211" s="155">
        <f t="shared" ca="1" si="356"/>
        <v>1.03703488</v>
      </c>
      <c r="I1211" s="154">
        <f t="shared" si="346"/>
        <v>1.7999999999999999E-2</v>
      </c>
      <c r="J1211" s="156">
        <f t="shared" si="347"/>
        <v>44725</v>
      </c>
      <c r="K1211" s="157">
        <f t="shared" si="348"/>
        <v>72</v>
      </c>
      <c r="L1211" s="158">
        <f t="shared" si="349"/>
        <v>73</v>
      </c>
      <c r="M1211" s="159">
        <f t="shared" si="339"/>
        <v>1.005181289</v>
      </c>
      <c r="N1211" s="159">
        <f t="shared" ca="1" si="340"/>
        <v>1.0424080570000001</v>
      </c>
      <c r="O1211" s="158">
        <f t="shared" si="350"/>
        <v>0</v>
      </c>
      <c r="P1211" s="155">
        <f t="shared" ca="1" si="341"/>
        <v>30538.041845700001</v>
      </c>
      <c r="Q1211" s="160">
        <f t="shared" si="342"/>
        <v>0</v>
      </c>
      <c r="R1211" s="155">
        <f t="shared" si="343"/>
        <v>0</v>
      </c>
      <c r="S1211" s="161" t="str">
        <f t="shared" si="351"/>
        <v>A+J=</v>
      </c>
      <c r="T1211" s="156">
        <f t="shared" si="352"/>
        <v>44908</v>
      </c>
      <c r="U1211" s="3"/>
      <c r="V1211" s="3"/>
      <c r="W1211" s="3"/>
      <c r="X1211" s="47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ht="12.75" x14ac:dyDescent="0.2">
      <c r="A1212" s="151">
        <f t="shared" si="344"/>
        <v>44829</v>
      </c>
      <c r="B1212" s="152">
        <f t="shared" ca="1" si="353"/>
        <v>750638.04184570001</v>
      </c>
      <c r="C1212" s="153">
        <f t="shared" si="345"/>
        <v>720100</v>
      </c>
      <c r="D1212" s="154">
        <f ca="1">IF(A1212&lt;$B$1,VLOOKUP(A1212,[1]DI!$A$4:$B$15000,2,FALSE),0)</f>
        <v>0</v>
      </c>
      <c r="E1212" s="155">
        <f t="shared" ca="1" si="354"/>
        <v>1</v>
      </c>
      <c r="F1212" s="155">
        <f ca="1">(TRUNC(PRODUCT($E$12:$E1211),16))</f>
        <v>1.2015397552595199</v>
      </c>
      <c r="G1212" s="155">
        <f t="shared" ca="1" si="355"/>
        <v>1.1586300279369199</v>
      </c>
      <c r="H1212" s="155">
        <f t="shared" ca="1" si="356"/>
        <v>1.03703488</v>
      </c>
      <c r="I1212" s="154">
        <f t="shared" si="346"/>
        <v>1.7999999999999999E-2</v>
      </c>
      <c r="J1212" s="156">
        <f t="shared" si="347"/>
        <v>44725</v>
      </c>
      <c r="K1212" s="157">
        <f t="shared" si="348"/>
        <v>72</v>
      </c>
      <c r="L1212" s="158">
        <f t="shared" si="349"/>
        <v>73</v>
      </c>
      <c r="M1212" s="159">
        <f t="shared" si="339"/>
        <v>1.005181289</v>
      </c>
      <c r="N1212" s="159">
        <f t="shared" ca="1" si="340"/>
        <v>1.0424080570000001</v>
      </c>
      <c r="O1212" s="158">
        <f t="shared" si="350"/>
        <v>0</v>
      </c>
      <c r="P1212" s="155">
        <f t="shared" ca="1" si="341"/>
        <v>30538.041845700001</v>
      </c>
      <c r="Q1212" s="160">
        <f t="shared" si="342"/>
        <v>0</v>
      </c>
      <c r="R1212" s="155">
        <f t="shared" si="343"/>
        <v>0</v>
      </c>
      <c r="S1212" s="161" t="str">
        <f t="shared" si="351"/>
        <v>A+J=</v>
      </c>
      <c r="T1212" s="156">
        <f t="shared" si="352"/>
        <v>44908</v>
      </c>
      <c r="U1212" s="3"/>
      <c r="V1212" s="3"/>
      <c r="W1212" s="3"/>
      <c r="X1212" s="47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ht="12.75" x14ac:dyDescent="0.2">
      <c r="A1213" s="151">
        <f t="shared" si="344"/>
        <v>44830</v>
      </c>
      <c r="B1213" s="152">
        <f t="shared" ca="1" si="353"/>
        <v>750638.04184570001</v>
      </c>
      <c r="C1213" s="153">
        <f t="shared" si="345"/>
        <v>720100</v>
      </c>
      <c r="D1213" s="154">
        <f ca="1">IF(A1213&lt;$B$1,VLOOKUP(A1213,[1]DI!$A$4:$B$15000,2,FALSE),0)</f>
        <v>0.13650000000000001</v>
      </c>
      <c r="E1213" s="155">
        <f t="shared" ca="1" si="354"/>
        <v>1.00050788</v>
      </c>
      <c r="F1213" s="155">
        <f ca="1">(TRUNC(PRODUCT($E$12:$E1212),16))</f>
        <v>1.2015397552595199</v>
      </c>
      <c r="G1213" s="155">
        <f t="shared" ca="1" si="355"/>
        <v>1.1586300279369199</v>
      </c>
      <c r="H1213" s="155">
        <f t="shared" ca="1" si="356"/>
        <v>1.03703488</v>
      </c>
      <c r="I1213" s="154">
        <f t="shared" si="346"/>
        <v>1.7999999999999999E-2</v>
      </c>
      <c r="J1213" s="156">
        <f t="shared" si="347"/>
        <v>44725</v>
      </c>
      <c r="K1213" s="157">
        <f t="shared" si="348"/>
        <v>73</v>
      </c>
      <c r="L1213" s="158">
        <f t="shared" si="349"/>
        <v>73</v>
      </c>
      <c r="M1213" s="159">
        <f t="shared" si="339"/>
        <v>1.005181289</v>
      </c>
      <c r="N1213" s="159">
        <f t="shared" ca="1" si="340"/>
        <v>1.0424080570000001</v>
      </c>
      <c r="O1213" s="158">
        <f t="shared" si="350"/>
        <v>0</v>
      </c>
      <c r="P1213" s="155">
        <f t="shared" ca="1" si="341"/>
        <v>30538.041845700001</v>
      </c>
      <c r="Q1213" s="160">
        <f t="shared" si="342"/>
        <v>0</v>
      </c>
      <c r="R1213" s="155">
        <f t="shared" si="343"/>
        <v>0</v>
      </c>
      <c r="S1213" s="161" t="str">
        <f t="shared" si="351"/>
        <v>A+J=</v>
      </c>
      <c r="T1213" s="156">
        <f t="shared" si="352"/>
        <v>44908</v>
      </c>
      <c r="U1213" s="3"/>
      <c r="V1213" s="3"/>
      <c r="W1213" s="3"/>
      <c r="X1213" s="47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ht="12.75" x14ac:dyDescent="0.2">
      <c r="A1214" s="151">
        <f t="shared" si="344"/>
        <v>44831</v>
      </c>
      <c r="B1214" s="152">
        <f t="shared" ca="1" si="353"/>
        <v>751072.4457712</v>
      </c>
      <c r="C1214" s="153">
        <f t="shared" si="345"/>
        <v>720100</v>
      </c>
      <c r="D1214" s="154">
        <f ca="1">IF(A1214&lt;$B$1,VLOOKUP(A1214,[1]DI!$A$4:$B$15000,2,FALSE),0)</f>
        <v>0.13650000000000001</v>
      </c>
      <c r="E1214" s="155">
        <f t="shared" ca="1" si="354"/>
        <v>1.00050788</v>
      </c>
      <c r="F1214" s="155">
        <f ca="1">(TRUNC(PRODUCT($E$12:$E1213),16))</f>
        <v>1.20214999327042</v>
      </c>
      <c r="G1214" s="155">
        <f t="shared" ca="1" si="355"/>
        <v>1.1586300279369199</v>
      </c>
      <c r="H1214" s="155">
        <f t="shared" ca="1" si="356"/>
        <v>1.03756157</v>
      </c>
      <c r="I1214" s="154">
        <f t="shared" si="346"/>
        <v>1.7999999999999999E-2</v>
      </c>
      <c r="J1214" s="156">
        <f t="shared" si="347"/>
        <v>44725</v>
      </c>
      <c r="K1214" s="157">
        <f t="shared" si="348"/>
        <v>74</v>
      </c>
      <c r="L1214" s="158">
        <f t="shared" si="349"/>
        <v>74</v>
      </c>
      <c r="M1214" s="159">
        <f t="shared" si="339"/>
        <v>1.0052524519999999</v>
      </c>
      <c r="N1214" s="159">
        <f t="shared" ca="1" si="340"/>
        <v>1.043011312</v>
      </c>
      <c r="O1214" s="158">
        <f t="shared" si="350"/>
        <v>0</v>
      </c>
      <c r="P1214" s="155">
        <f t="shared" ca="1" si="341"/>
        <v>30972.4457712</v>
      </c>
      <c r="Q1214" s="160">
        <f t="shared" si="342"/>
        <v>0</v>
      </c>
      <c r="R1214" s="155">
        <f t="shared" si="343"/>
        <v>0</v>
      </c>
      <c r="S1214" s="161" t="str">
        <f t="shared" si="351"/>
        <v>A+J=</v>
      </c>
      <c r="T1214" s="156">
        <f t="shared" si="352"/>
        <v>44908</v>
      </c>
      <c r="U1214" s="3"/>
      <c r="V1214" s="3"/>
      <c r="W1214" s="3"/>
      <c r="X1214" s="47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ht="12.75" x14ac:dyDescent="0.2">
      <c r="A1215" s="151">
        <f t="shared" si="344"/>
        <v>44832</v>
      </c>
      <c r="B1215" s="152">
        <f t="shared" ca="1" si="353"/>
        <v>751507.10317189002</v>
      </c>
      <c r="C1215" s="153">
        <f t="shared" si="345"/>
        <v>720100</v>
      </c>
      <c r="D1215" s="154">
        <f ca="1">IF(A1215&lt;$B$1,VLOOKUP(A1215,[1]DI!$A$4:$B$15000,2,FALSE),0)</f>
        <v>0.13650000000000001</v>
      </c>
      <c r="E1215" s="155">
        <f t="shared" ca="1" si="354"/>
        <v>1.00050788</v>
      </c>
      <c r="F1215" s="155">
        <f ca="1">(TRUNC(PRODUCT($E$12:$E1214),16))</f>
        <v>1.2027605412089999</v>
      </c>
      <c r="G1215" s="155">
        <f t="shared" ca="1" si="355"/>
        <v>1.1586300279369199</v>
      </c>
      <c r="H1215" s="155">
        <f t="shared" ca="1" si="356"/>
        <v>1.03808853</v>
      </c>
      <c r="I1215" s="154">
        <f t="shared" si="346"/>
        <v>1.7999999999999999E-2</v>
      </c>
      <c r="J1215" s="156">
        <f t="shared" si="347"/>
        <v>44725</v>
      </c>
      <c r="K1215" s="157">
        <f t="shared" si="348"/>
        <v>75</v>
      </c>
      <c r="L1215" s="158">
        <f t="shared" si="349"/>
        <v>75</v>
      </c>
      <c r="M1215" s="159">
        <f t="shared" si="339"/>
        <v>1.00532362</v>
      </c>
      <c r="N1215" s="159">
        <f t="shared" ca="1" si="340"/>
        <v>1.0436149189999999</v>
      </c>
      <c r="O1215" s="158">
        <f t="shared" si="350"/>
        <v>0</v>
      </c>
      <c r="P1215" s="155">
        <f t="shared" ca="1" si="341"/>
        <v>31407.103171890001</v>
      </c>
      <c r="Q1215" s="160">
        <f t="shared" si="342"/>
        <v>0</v>
      </c>
      <c r="R1215" s="155">
        <f t="shared" si="343"/>
        <v>0</v>
      </c>
      <c r="S1215" s="161" t="str">
        <f t="shared" si="351"/>
        <v>A+J=</v>
      </c>
      <c r="T1215" s="156">
        <f t="shared" si="352"/>
        <v>44908</v>
      </c>
      <c r="U1215" s="3"/>
      <c r="V1215" s="3"/>
      <c r="W1215" s="3"/>
      <c r="X1215" s="47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ht="12.75" x14ac:dyDescent="0.2">
      <c r="A1216" s="151">
        <f t="shared" si="344"/>
        <v>44833</v>
      </c>
      <c r="B1216" s="152">
        <f t="shared" ca="1" si="353"/>
        <v>751942.00612669997</v>
      </c>
      <c r="C1216" s="153">
        <f t="shared" si="345"/>
        <v>720100</v>
      </c>
      <c r="D1216" s="154">
        <f ca="1">IF(A1216&lt;$B$1,VLOOKUP(A1216,[1]DI!$A$4:$B$15000,2,FALSE),0)</f>
        <v>0.13650000000000001</v>
      </c>
      <c r="E1216" s="155">
        <f t="shared" ca="1" si="354"/>
        <v>1.00050788</v>
      </c>
      <c r="F1216" s="155">
        <f ca="1">(TRUNC(PRODUCT($E$12:$E1215),16))</f>
        <v>1.20337139923267</v>
      </c>
      <c r="G1216" s="155">
        <f t="shared" ca="1" si="355"/>
        <v>1.1586300279369199</v>
      </c>
      <c r="H1216" s="155">
        <f t="shared" ca="1" si="356"/>
        <v>1.0386157499999999</v>
      </c>
      <c r="I1216" s="154">
        <f t="shared" si="346"/>
        <v>1.7999999999999999E-2</v>
      </c>
      <c r="J1216" s="156">
        <f t="shared" si="347"/>
        <v>44725</v>
      </c>
      <c r="K1216" s="157">
        <f t="shared" si="348"/>
        <v>76</v>
      </c>
      <c r="L1216" s="158">
        <f t="shared" si="349"/>
        <v>76</v>
      </c>
      <c r="M1216" s="159">
        <f t="shared" si="339"/>
        <v>1.005394793</v>
      </c>
      <c r="N1216" s="159">
        <f t="shared" ca="1" si="340"/>
        <v>1.0442188670000001</v>
      </c>
      <c r="O1216" s="158">
        <f t="shared" si="350"/>
        <v>0</v>
      </c>
      <c r="P1216" s="155">
        <f t="shared" ca="1" si="341"/>
        <v>31842.006126699998</v>
      </c>
      <c r="Q1216" s="160">
        <f t="shared" si="342"/>
        <v>0</v>
      </c>
      <c r="R1216" s="155">
        <f t="shared" si="343"/>
        <v>0</v>
      </c>
      <c r="S1216" s="161" t="str">
        <f t="shared" si="351"/>
        <v>A+J=</v>
      </c>
      <c r="T1216" s="156">
        <f t="shared" si="352"/>
        <v>44908</v>
      </c>
      <c r="U1216" s="3"/>
      <c r="V1216" s="3"/>
      <c r="W1216" s="3"/>
      <c r="X1216" s="47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ht="12.75" x14ac:dyDescent="0.2">
      <c r="A1217" s="151">
        <f t="shared" si="344"/>
        <v>44834</v>
      </c>
      <c r="B1217" s="152">
        <f t="shared" ca="1" si="353"/>
        <v>752377.16903760005</v>
      </c>
      <c r="C1217" s="153">
        <f t="shared" si="345"/>
        <v>720100</v>
      </c>
      <c r="D1217" s="154">
        <f ca="1">IF(A1217&lt;$B$1,VLOOKUP(A1217,[1]DI!$A$4:$B$15000,2,FALSE),0)</f>
        <v>0.13650000000000001</v>
      </c>
      <c r="E1217" s="155">
        <f t="shared" ca="1" si="354"/>
        <v>1.00050788</v>
      </c>
      <c r="F1217" s="155">
        <f ca="1">(TRUNC(PRODUCT($E$12:$E1216),16))</f>
        <v>1.20398256749891</v>
      </c>
      <c r="G1217" s="155">
        <f t="shared" ca="1" si="355"/>
        <v>1.1586300279369199</v>
      </c>
      <c r="H1217" s="155">
        <f t="shared" ca="1" si="356"/>
        <v>1.03914325</v>
      </c>
      <c r="I1217" s="154">
        <f t="shared" si="346"/>
        <v>1.7999999999999999E-2</v>
      </c>
      <c r="J1217" s="156">
        <f t="shared" si="347"/>
        <v>44725</v>
      </c>
      <c r="K1217" s="157">
        <f t="shared" si="348"/>
        <v>77</v>
      </c>
      <c r="L1217" s="158">
        <f t="shared" si="349"/>
        <v>77</v>
      </c>
      <c r="M1217" s="159">
        <f t="shared" si="339"/>
        <v>1.0054659699999999</v>
      </c>
      <c r="N1217" s="159">
        <f t="shared" ca="1" si="340"/>
        <v>1.044823176</v>
      </c>
      <c r="O1217" s="158">
        <f t="shared" si="350"/>
        <v>0</v>
      </c>
      <c r="P1217" s="155">
        <f t="shared" ca="1" si="341"/>
        <v>32277.169037600001</v>
      </c>
      <c r="Q1217" s="160">
        <f t="shared" si="342"/>
        <v>0</v>
      </c>
      <c r="R1217" s="155">
        <f t="shared" si="343"/>
        <v>0</v>
      </c>
      <c r="S1217" s="161" t="str">
        <f t="shared" si="351"/>
        <v>A+J=</v>
      </c>
      <c r="T1217" s="156">
        <f t="shared" si="352"/>
        <v>44908</v>
      </c>
      <c r="U1217" s="3"/>
      <c r="V1217" s="3"/>
      <c r="W1217" s="3"/>
      <c r="X1217" s="47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ht="12.75" x14ac:dyDescent="0.2">
      <c r="A1218" s="151">
        <f t="shared" si="344"/>
        <v>44835</v>
      </c>
      <c r="B1218" s="152">
        <f t="shared" ca="1" si="353"/>
        <v>752812.57822269003</v>
      </c>
      <c r="C1218" s="153">
        <f t="shared" si="345"/>
        <v>720100</v>
      </c>
      <c r="D1218" s="154">
        <f ca="1">IF(A1218&lt;$B$1,VLOOKUP(A1218,[1]DI!$A$4:$B$15000,2,FALSE),0)</f>
        <v>0</v>
      </c>
      <c r="E1218" s="155">
        <f t="shared" ca="1" si="354"/>
        <v>1</v>
      </c>
      <c r="F1218" s="155">
        <f ca="1">(TRUNC(PRODUCT($E$12:$E1217),16))</f>
        <v>1.2045940461653</v>
      </c>
      <c r="G1218" s="155">
        <f t="shared" ca="1" si="355"/>
        <v>1.1586300279369199</v>
      </c>
      <c r="H1218" s="155">
        <f t="shared" ca="1" si="356"/>
        <v>1.03967101</v>
      </c>
      <c r="I1218" s="154">
        <f t="shared" si="346"/>
        <v>1.7999999999999999E-2</v>
      </c>
      <c r="J1218" s="156">
        <f t="shared" si="347"/>
        <v>44725</v>
      </c>
      <c r="K1218" s="157">
        <f t="shared" si="348"/>
        <v>77</v>
      </c>
      <c r="L1218" s="158">
        <f t="shared" si="349"/>
        <v>78</v>
      </c>
      <c r="M1218" s="159">
        <f t="shared" si="339"/>
        <v>1.0055371529999999</v>
      </c>
      <c r="N1218" s="159">
        <f t="shared" ca="1" si="340"/>
        <v>1.0454278269999999</v>
      </c>
      <c r="O1218" s="158">
        <f t="shared" si="350"/>
        <v>0</v>
      </c>
      <c r="P1218" s="155">
        <f t="shared" ca="1" si="341"/>
        <v>32712.578222690001</v>
      </c>
      <c r="Q1218" s="160">
        <f t="shared" si="342"/>
        <v>0</v>
      </c>
      <c r="R1218" s="155">
        <f t="shared" si="343"/>
        <v>0</v>
      </c>
      <c r="S1218" s="161" t="str">
        <f t="shared" si="351"/>
        <v>A+J=</v>
      </c>
      <c r="T1218" s="156">
        <f t="shared" si="352"/>
        <v>44908</v>
      </c>
      <c r="U1218" s="3"/>
      <c r="V1218" s="3"/>
      <c r="W1218" s="3"/>
      <c r="X1218" s="47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ht="12.75" x14ac:dyDescent="0.2">
      <c r="A1219" s="151">
        <f t="shared" si="344"/>
        <v>44836</v>
      </c>
      <c r="B1219" s="152">
        <f t="shared" ca="1" si="353"/>
        <v>752812.57822269003</v>
      </c>
      <c r="C1219" s="153">
        <f t="shared" si="345"/>
        <v>720100</v>
      </c>
      <c r="D1219" s="154">
        <f ca="1">IF(A1219&lt;$B$1,VLOOKUP(A1219,[1]DI!$A$4:$B$15000,2,FALSE),0)</f>
        <v>0</v>
      </c>
      <c r="E1219" s="155">
        <f t="shared" ca="1" si="354"/>
        <v>1</v>
      </c>
      <c r="F1219" s="155">
        <f ca="1">(TRUNC(PRODUCT($E$12:$E1218),16))</f>
        <v>1.2045940461653</v>
      </c>
      <c r="G1219" s="155">
        <f t="shared" ca="1" si="355"/>
        <v>1.1586300279369199</v>
      </c>
      <c r="H1219" s="155">
        <f t="shared" ca="1" si="356"/>
        <v>1.03967101</v>
      </c>
      <c r="I1219" s="154">
        <f t="shared" si="346"/>
        <v>1.7999999999999999E-2</v>
      </c>
      <c r="J1219" s="156">
        <f t="shared" si="347"/>
        <v>44725</v>
      </c>
      <c r="K1219" s="157">
        <f t="shared" si="348"/>
        <v>77</v>
      </c>
      <c r="L1219" s="158">
        <f t="shared" si="349"/>
        <v>78</v>
      </c>
      <c r="M1219" s="159">
        <f t="shared" si="339"/>
        <v>1.0055371529999999</v>
      </c>
      <c r="N1219" s="159">
        <f t="shared" ca="1" si="340"/>
        <v>1.0454278269999999</v>
      </c>
      <c r="O1219" s="158">
        <f t="shared" si="350"/>
        <v>0</v>
      </c>
      <c r="P1219" s="155">
        <f t="shared" ca="1" si="341"/>
        <v>32712.578222690001</v>
      </c>
      <c r="Q1219" s="160">
        <f t="shared" si="342"/>
        <v>0</v>
      </c>
      <c r="R1219" s="155">
        <f t="shared" si="343"/>
        <v>0</v>
      </c>
      <c r="S1219" s="161" t="str">
        <f t="shared" si="351"/>
        <v>A+J=</v>
      </c>
      <c r="T1219" s="156">
        <f t="shared" si="352"/>
        <v>44908</v>
      </c>
      <c r="U1219" s="3"/>
      <c r="V1219" s="3"/>
      <c r="W1219" s="3"/>
      <c r="X1219" s="47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ht="12.75" x14ac:dyDescent="0.2">
      <c r="A1220" s="151">
        <f t="shared" si="344"/>
        <v>44837</v>
      </c>
      <c r="B1220" s="152">
        <f t="shared" ca="1" si="353"/>
        <v>752812.57822269003</v>
      </c>
      <c r="C1220" s="153">
        <f t="shared" si="345"/>
        <v>720100</v>
      </c>
      <c r="D1220" s="154">
        <f ca="1">IF(A1220&lt;$B$1,VLOOKUP(A1220,[1]DI!$A$4:$B$15000,2,FALSE),0)</f>
        <v>0.13650000000000001</v>
      </c>
      <c r="E1220" s="155">
        <f t="shared" ca="1" si="354"/>
        <v>1.00050788</v>
      </c>
      <c r="F1220" s="155">
        <f ca="1">(TRUNC(PRODUCT($E$12:$E1219),16))</f>
        <v>1.2045940461653</v>
      </c>
      <c r="G1220" s="155">
        <f t="shared" ca="1" si="355"/>
        <v>1.1586300279369199</v>
      </c>
      <c r="H1220" s="155">
        <f t="shared" ca="1" si="356"/>
        <v>1.03967101</v>
      </c>
      <c r="I1220" s="154">
        <f t="shared" si="346"/>
        <v>1.7999999999999999E-2</v>
      </c>
      <c r="J1220" s="156">
        <f t="shared" si="347"/>
        <v>44725</v>
      </c>
      <c r="K1220" s="157">
        <f t="shared" si="348"/>
        <v>78</v>
      </c>
      <c r="L1220" s="158">
        <f t="shared" si="349"/>
        <v>78</v>
      </c>
      <c r="M1220" s="159">
        <f t="shared" si="339"/>
        <v>1.0055371529999999</v>
      </c>
      <c r="N1220" s="159">
        <f t="shared" ca="1" si="340"/>
        <v>1.0454278269999999</v>
      </c>
      <c r="O1220" s="158">
        <f t="shared" si="350"/>
        <v>0</v>
      </c>
      <c r="P1220" s="155">
        <f t="shared" ca="1" si="341"/>
        <v>32712.578222690001</v>
      </c>
      <c r="Q1220" s="160">
        <f t="shared" si="342"/>
        <v>0</v>
      </c>
      <c r="R1220" s="155">
        <f t="shared" si="343"/>
        <v>0</v>
      </c>
      <c r="S1220" s="161" t="str">
        <f t="shared" si="351"/>
        <v>A+J=</v>
      </c>
      <c r="T1220" s="156">
        <f t="shared" si="352"/>
        <v>44908</v>
      </c>
      <c r="U1220" s="3"/>
      <c r="V1220" s="3"/>
      <c r="W1220" s="3"/>
      <c r="X1220" s="47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ht="12.75" x14ac:dyDescent="0.2">
      <c r="A1221" s="151">
        <f t="shared" si="344"/>
        <v>44838</v>
      </c>
      <c r="B1221" s="152">
        <f t="shared" ca="1" si="353"/>
        <v>753248.23440209997</v>
      </c>
      <c r="C1221" s="153">
        <f t="shared" si="345"/>
        <v>720100</v>
      </c>
      <c r="D1221" s="154">
        <f ca="1">IF(A1221&lt;$B$1,VLOOKUP(A1221,[1]DI!$A$4:$B$15000,2,FALSE),0)</f>
        <v>0.13650000000000001</v>
      </c>
      <c r="E1221" s="155">
        <f t="shared" ca="1" si="354"/>
        <v>1.00050788</v>
      </c>
      <c r="F1221" s="155">
        <f ca="1">(TRUNC(PRODUCT($E$12:$E1220),16))</f>
        <v>1.2052058353894599</v>
      </c>
      <c r="G1221" s="155">
        <f t="shared" ca="1" si="355"/>
        <v>1.1586300279369199</v>
      </c>
      <c r="H1221" s="155">
        <f t="shared" ca="1" si="356"/>
        <v>1.0401990299999999</v>
      </c>
      <c r="I1221" s="154">
        <f t="shared" si="346"/>
        <v>1.7999999999999999E-2</v>
      </c>
      <c r="J1221" s="156">
        <f t="shared" si="347"/>
        <v>44725</v>
      </c>
      <c r="K1221" s="157">
        <f t="shared" si="348"/>
        <v>79</v>
      </c>
      <c r="L1221" s="158">
        <f t="shared" si="349"/>
        <v>79</v>
      </c>
      <c r="M1221" s="159">
        <f t="shared" si="339"/>
        <v>1.0056083410000001</v>
      </c>
      <c r="N1221" s="159">
        <f t="shared" ca="1" si="340"/>
        <v>1.0460328210000001</v>
      </c>
      <c r="O1221" s="158">
        <f t="shared" si="350"/>
        <v>0</v>
      </c>
      <c r="P1221" s="155">
        <f t="shared" ca="1" si="341"/>
        <v>33148.234402100003</v>
      </c>
      <c r="Q1221" s="160">
        <f t="shared" si="342"/>
        <v>0</v>
      </c>
      <c r="R1221" s="155">
        <f t="shared" si="343"/>
        <v>0</v>
      </c>
      <c r="S1221" s="161" t="str">
        <f t="shared" si="351"/>
        <v>A+J=</v>
      </c>
      <c r="T1221" s="156">
        <f t="shared" si="352"/>
        <v>44908</v>
      </c>
      <c r="U1221" s="3"/>
      <c r="V1221" s="3"/>
      <c r="W1221" s="3"/>
      <c r="X1221" s="47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ht="12.75" x14ac:dyDescent="0.2">
      <c r="A1222" s="151">
        <f t="shared" si="344"/>
        <v>44839</v>
      </c>
      <c r="B1222" s="152">
        <f t="shared" ca="1" si="353"/>
        <v>753684.15053760004</v>
      </c>
      <c r="C1222" s="153">
        <f t="shared" si="345"/>
        <v>720100</v>
      </c>
      <c r="D1222" s="154">
        <f ca="1">IF(A1222&lt;$B$1,VLOOKUP(A1222,[1]DI!$A$4:$B$15000,2,FALSE),0)</f>
        <v>0.13650000000000001</v>
      </c>
      <c r="E1222" s="155">
        <f t="shared" ca="1" si="354"/>
        <v>1.00050788</v>
      </c>
      <c r="F1222" s="155">
        <f ca="1">(TRUNC(PRODUCT($E$12:$E1221),16))</f>
        <v>1.2058179353291401</v>
      </c>
      <c r="G1222" s="155">
        <f t="shared" ca="1" si="355"/>
        <v>1.1586300279369199</v>
      </c>
      <c r="H1222" s="155">
        <f t="shared" ca="1" si="356"/>
        <v>1.04072733</v>
      </c>
      <c r="I1222" s="154">
        <f t="shared" si="346"/>
        <v>1.7999999999999999E-2</v>
      </c>
      <c r="J1222" s="156">
        <f t="shared" si="347"/>
        <v>44725</v>
      </c>
      <c r="K1222" s="157">
        <f t="shared" si="348"/>
        <v>80</v>
      </c>
      <c r="L1222" s="158">
        <f t="shared" si="349"/>
        <v>80</v>
      </c>
      <c r="M1222" s="159">
        <f t="shared" si="339"/>
        <v>1.005679534</v>
      </c>
      <c r="N1222" s="159">
        <f t="shared" ca="1" si="340"/>
        <v>1.0466381760000001</v>
      </c>
      <c r="O1222" s="158">
        <f t="shared" si="350"/>
        <v>0</v>
      </c>
      <c r="P1222" s="155">
        <f t="shared" ca="1" si="341"/>
        <v>33584.150537599999</v>
      </c>
      <c r="Q1222" s="160">
        <f t="shared" si="342"/>
        <v>0</v>
      </c>
      <c r="R1222" s="155">
        <f t="shared" si="343"/>
        <v>0</v>
      </c>
      <c r="S1222" s="161" t="str">
        <f t="shared" si="351"/>
        <v>A+J=</v>
      </c>
      <c r="T1222" s="156">
        <f t="shared" si="352"/>
        <v>44908</v>
      </c>
      <c r="U1222" s="3"/>
      <c r="V1222" s="3"/>
      <c r="W1222" s="3"/>
      <c r="X1222" s="47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ht="12.75" x14ac:dyDescent="0.2">
      <c r="A1223" s="151">
        <f t="shared" si="344"/>
        <v>44840</v>
      </c>
      <c r="B1223" s="152">
        <f t="shared" ca="1" si="353"/>
        <v>754120.31366740004</v>
      </c>
      <c r="C1223" s="153">
        <f t="shared" si="345"/>
        <v>720100</v>
      </c>
      <c r="D1223" s="154">
        <f ca="1">IF(A1223&lt;$B$1,VLOOKUP(A1223,[1]DI!$A$4:$B$15000,2,FALSE),0)</f>
        <v>0.13650000000000001</v>
      </c>
      <c r="E1223" s="155">
        <f t="shared" ca="1" si="354"/>
        <v>1.00050788</v>
      </c>
      <c r="F1223" s="155">
        <f ca="1">(TRUNC(PRODUCT($E$12:$E1222),16))</f>
        <v>1.20643034614214</v>
      </c>
      <c r="G1223" s="155">
        <f t="shared" ca="1" si="355"/>
        <v>1.1586300279369199</v>
      </c>
      <c r="H1223" s="155">
        <f t="shared" ca="1" si="356"/>
        <v>1.04125589</v>
      </c>
      <c r="I1223" s="154">
        <f t="shared" si="346"/>
        <v>1.7999999999999999E-2</v>
      </c>
      <c r="J1223" s="156">
        <f t="shared" si="347"/>
        <v>44725</v>
      </c>
      <c r="K1223" s="157">
        <f t="shared" si="348"/>
        <v>81</v>
      </c>
      <c r="L1223" s="158">
        <f t="shared" si="349"/>
        <v>81</v>
      </c>
      <c r="M1223" s="159">
        <f t="shared" si="339"/>
        <v>1.0057507320000001</v>
      </c>
      <c r="N1223" s="159">
        <f t="shared" ca="1" si="340"/>
        <v>1.0472438740000001</v>
      </c>
      <c r="O1223" s="158">
        <f t="shared" si="350"/>
        <v>0</v>
      </c>
      <c r="P1223" s="155">
        <f t="shared" ca="1" si="341"/>
        <v>34020.313667399998</v>
      </c>
      <c r="Q1223" s="160">
        <f t="shared" si="342"/>
        <v>0</v>
      </c>
      <c r="R1223" s="155">
        <f t="shared" si="343"/>
        <v>0</v>
      </c>
      <c r="S1223" s="161" t="str">
        <f t="shared" si="351"/>
        <v>A+J=</v>
      </c>
      <c r="T1223" s="156">
        <f t="shared" si="352"/>
        <v>44908</v>
      </c>
      <c r="U1223" s="3"/>
      <c r="V1223" s="3"/>
      <c r="W1223" s="3"/>
      <c r="X1223" s="47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ht="12.75" x14ac:dyDescent="0.2">
      <c r="A1224" s="151">
        <f t="shared" si="344"/>
        <v>44841</v>
      </c>
      <c r="B1224" s="152">
        <f t="shared" ca="1" si="353"/>
        <v>754556.73675329995</v>
      </c>
      <c r="C1224" s="153">
        <f t="shared" si="345"/>
        <v>720100</v>
      </c>
      <c r="D1224" s="154">
        <f ca="1">IF(A1224&lt;$B$1,VLOOKUP(A1224,[1]DI!$A$4:$B$15000,2,FALSE),0)</f>
        <v>0.13650000000000001</v>
      </c>
      <c r="E1224" s="155">
        <f t="shared" ca="1" si="354"/>
        <v>1.00050788</v>
      </c>
      <c r="F1224" s="155">
        <f ca="1">(TRUNC(PRODUCT($E$12:$E1223),16))</f>
        <v>1.20704306798633</v>
      </c>
      <c r="G1224" s="155">
        <f t="shared" ca="1" si="355"/>
        <v>1.1586300279369199</v>
      </c>
      <c r="H1224" s="155">
        <f t="shared" ca="1" si="356"/>
        <v>1.04178473</v>
      </c>
      <c r="I1224" s="154">
        <f t="shared" si="346"/>
        <v>1.7999999999999999E-2</v>
      </c>
      <c r="J1224" s="156">
        <f t="shared" si="347"/>
        <v>44725</v>
      </c>
      <c r="K1224" s="157">
        <f t="shared" si="348"/>
        <v>82</v>
      </c>
      <c r="L1224" s="158">
        <f t="shared" si="349"/>
        <v>82</v>
      </c>
      <c r="M1224" s="159">
        <f t="shared" si="339"/>
        <v>1.0058219349999999</v>
      </c>
      <c r="N1224" s="159">
        <f t="shared" ca="1" si="340"/>
        <v>1.047849933</v>
      </c>
      <c r="O1224" s="158">
        <f t="shared" si="350"/>
        <v>0</v>
      </c>
      <c r="P1224" s="155">
        <f t="shared" ca="1" si="341"/>
        <v>34456.7367533</v>
      </c>
      <c r="Q1224" s="160">
        <f t="shared" si="342"/>
        <v>0</v>
      </c>
      <c r="R1224" s="155">
        <f t="shared" si="343"/>
        <v>0</v>
      </c>
      <c r="S1224" s="161" t="str">
        <f t="shared" si="351"/>
        <v>A+J=</v>
      </c>
      <c r="T1224" s="156">
        <f t="shared" si="352"/>
        <v>44908</v>
      </c>
      <c r="U1224" s="3"/>
      <c r="V1224" s="3"/>
      <c r="W1224" s="3"/>
      <c r="X1224" s="47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ht="12.75" x14ac:dyDescent="0.2">
      <c r="A1225" s="151">
        <f t="shared" si="344"/>
        <v>44842</v>
      </c>
      <c r="B1225" s="152">
        <f t="shared" ca="1" si="353"/>
        <v>754993.40611339</v>
      </c>
      <c r="C1225" s="153">
        <f t="shared" si="345"/>
        <v>720100</v>
      </c>
      <c r="D1225" s="154">
        <f ca="1">IF(A1225&lt;$B$1,VLOOKUP(A1225,[1]DI!$A$4:$B$15000,2,FALSE),0)</f>
        <v>0</v>
      </c>
      <c r="E1225" s="155">
        <f t="shared" ca="1" si="354"/>
        <v>1</v>
      </c>
      <c r="F1225" s="155">
        <f ca="1">(TRUNC(PRODUCT($E$12:$E1224),16))</f>
        <v>1.2076561010197</v>
      </c>
      <c r="G1225" s="155">
        <f t="shared" ca="1" si="355"/>
        <v>1.1586300279369199</v>
      </c>
      <c r="H1225" s="155">
        <f t="shared" ca="1" si="356"/>
        <v>1.0423138300000001</v>
      </c>
      <c r="I1225" s="154">
        <f t="shared" si="346"/>
        <v>1.7999999999999999E-2</v>
      </c>
      <c r="J1225" s="156">
        <f t="shared" si="347"/>
        <v>44725</v>
      </c>
      <c r="K1225" s="157">
        <f t="shared" si="348"/>
        <v>82</v>
      </c>
      <c r="L1225" s="158">
        <f t="shared" si="349"/>
        <v>83</v>
      </c>
      <c r="M1225" s="159">
        <f t="shared" si="339"/>
        <v>1.005893143</v>
      </c>
      <c r="N1225" s="159">
        <f t="shared" ca="1" si="340"/>
        <v>1.0484563339999999</v>
      </c>
      <c r="O1225" s="158">
        <f t="shared" si="350"/>
        <v>0</v>
      </c>
      <c r="P1225" s="155">
        <f t="shared" ca="1" si="341"/>
        <v>34893.406113390003</v>
      </c>
      <c r="Q1225" s="160">
        <f t="shared" si="342"/>
        <v>0</v>
      </c>
      <c r="R1225" s="155">
        <f t="shared" si="343"/>
        <v>0</v>
      </c>
      <c r="S1225" s="161" t="str">
        <f t="shared" si="351"/>
        <v>A+J=</v>
      </c>
      <c r="T1225" s="156">
        <f t="shared" si="352"/>
        <v>44908</v>
      </c>
      <c r="U1225" s="3"/>
      <c r="V1225" s="3"/>
      <c r="W1225" s="3"/>
      <c r="X1225" s="47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ht="12.75" x14ac:dyDescent="0.2">
      <c r="A1226" s="151">
        <f t="shared" si="344"/>
        <v>44843</v>
      </c>
      <c r="B1226" s="152">
        <f t="shared" ca="1" si="353"/>
        <v>754993.40611339</v>
      </c>
      <c r="C1226" s="153">
        <f t="shared" si="345"/>
        <v>720100</v>
      </c>
      <c r="D1226" s="154">
        <f ca="1">IF(A1226&lt;$B$1,VLOOKUP(A1226,[1]DI!$A$4:$B$15000,2,FALSE),0)</f>
        <v>0</v>
      </c>
      <c r="E1226" s="155">
        <f t="shared" ca="1" si="354"/>
        <v>1</v>
      </c>
      <c r="F1226" s="155">
        <f ca="1">(TRUNC(PRODUCT($E$12:$E1225),16))</f>
        <v>1.2076561010197</v>
      </c>
      <c r="G1226" s="155">
        <f t="shared" ca="1" si="355"/>
        <v>1.1586300279369199</v>
      </c>
      <c r="H1226" s="155">
        <f t="shared" ca="1" si="356"/>
        <v>1.0423138300000001</v>
      </c>
      <c r="I1226" s="154">
        <f t="shared" si="346"/>
        <v>1.7999999999999999E-2</v>
      </c>
      <c r="J1226" s="156">
        <f t="shared" si="347"/>
        <v>44725</v>
      </c>
      <c r="K1226" s="157">
        <f t="shared" si="348"/>
        <v>82</v>
      </c>
      <c r="L1226" s="158">
        <f t="shared" si="349"/>
        <v>83</v>
      </c>
      <c r="M1226" s="159">
        <f t="shared" si="339"/>
        <v>1.005893143</v>
      </c>
      <c r="N1226" s="159">
        <f t="shared" ca="1" si="340"/>
        <v>1.0484563339999999</v>
      </c>
      <c r="O1226" s="158">
        <f t="shared" si="350"/>
        <v>0</v>
      </c>
      <c r="P1226" s="155">
        <f t="shared" ca="1" si="341"/>
        <v>34893.406113390003</v>
      </c>
      <c r="Q1226" s="160">
        <f t="shared" si="342"/>
        <v>0</v>
      </c>
      <c r="R1226" s="155">
        <f t="shared" si="343"/>
        <v>0</v>
      </c>
      <c r="S1226" s="161" t="str">
        <f t="shared" si="351"/>
        <v>A+J=</v>
      </c>
      <c r="T1226" s="156">
        <f t="shared" si="352"/>
        <v>44908</v>
      </c>
      <c r="U1226" s="3"/>
      <c r="V1226" s="3"/>
      <c r="W1226" s="3"/>
      <c r="X1226" s="47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ht="12.75" x14ac:dyDescent="0.2">
      <c r="A1227" s="151">
        <f t="shared" si="344"/>
        <v>44844</v>
      </c>
      <c r="B1227" s="152">
        <f t="shared" ca="1" si="353"/>
        <v>754993.40611339</v>
      </c>
      <c r="C1227" s="153">
        <f t="shared" si="345"/>
        <v>720100</v>
      </c>
      <c r="D1227" s="154">
        <f ca="1">IF(A1227&lt;$B$1,VLOOKUP(A1227,[1]DI!$A$4:$B$15000,2,FALSE),0)</f>
        <v>0.13650000000000001</v>
      </c>
      <c r="E1227" s="155">
        <f t="shared" ca="1" si="354"/>
        <v>1.00050788</v>
      </c>
      <c r="F1227" s="155">
        <f ca="1">(TRUNC(PRODUCT($E$12:$E1226),16))</f>
        <v>1.2076561010197</v>
      </c>
      <c r="G1227" s="155">
        <f t="shared" ca="1" si="355"/>
        <v>1.1586300279369199</v>
      </c>
      <c r="H1227" s="155">
        <f t="shared" ca="1" si="356"/>
        <v>1.0423138300000001</v>
      </c>
      <c r="I1227" s="154">
        <f t="shared" si="346"/>
        <v>1.7999999999999999E-2</v>
      </c>
      <c r="J1227" s="156">
        <f t="shared" si="347"/>
        <v>44725</v>
      </c>
      <c r="K1227" s="157">
        <f t="shared" si="348"/>
        <v>83</v>
      </c>
      <c r="L1227" s="158">
        <f t="shared" si="349"/>
        <v>83</v>
      </c>
      <c r="M1227" s="159">
        <f t="shared" si="339"/>
        <v>1.005893143</v>
      </c>
      <c r="N1227" s="159">
        <f t="shared" ca="1" si="340"/>
        <v>1.0484563339999999</v>
      </c>
      <c r="O1227" s="158">
        <f t="shared" si="350"/>
        <v>0</v>
      </c>
      <c r="P1227" s="155">
        <f t="shared" ca="1" si="341"/>
        <v>34893.406113390003</v>
      </c>
      <c r="Q1227" s="160">
        <f t="shared" si="342"/>
        <v>0</v>
      </c>
      <c r="R1227" s="155">
        <f t="shared" si="343"/>
        <v>0</v>
      </c>
      <c r="S1227" s="161" t="str">
        <f t="shared" si="351"/>
        <v>A+J=</v>
      </c>
      <c r="T1227" s="156">
        <f t="shared" si="352"/>
        <v>44908</v>
      </c>
      <c r="U1227" s="3"/>
      <c r="V1227" s="3"/>
      <c r="W1227" s="3"/>
      <c r="X1227" s="47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ht="12.75" x14ac:dyDescent="0.2">
      <c r="A1228" s="151">
        <f t="shared" si="344"/>
        <v>44845</v>
      </c>
      <c r="B1228" s="152">
        <f t="shared" ca="1" si="353"/>
        <v>755430.3296688</v>
      </c>
      <c r="C1228" s="153">
        <f t="shared" si="345"/>
        <v>720100</v>
      </c>
      <c r="D1228" s="154">
        <f ca="1">IF(A1228&lt;$B$1,VLOOKUP(A1228,[1]DI!$A$4:$B$15000,2,FALSE),0)</f>
        <v>0.13650000000000001</v>
      </c>
      <c r="E1228" s="155">
        <f t="shared" ca="1" si="354"/>
        <v>1.00050788</v>
      </c>
      <c r="F1228" s="155">
        <f ca="1">(TRUNC(PRODUCT($E$12:$E1227),16))</f>
        <v>1.20826944540029</v>
      </c>
      <c r="G1228" s="155">
        <f t="shared" ca="1" si="355"/>
        <v>1.1586300279369199</v>
      </c>
      <c r="H1228" s="155">
        <f t="shared" ca="1" si="356"/>
        <v>1.0428432000000001</v>
      </c>
      <c r="I1228" s="154">
        <f t="shared" si="346"/>
        <v>1.7999999999999999E-2</v>
      </c>
      <c r="J1228" s="156">
        <f t="shared" si="347"/>
        <v>44725</v>
      </c>
      <c r="K1228" s="157">
        <f t="shared" si="348"/>
        <v>84</v>
      </c>
      <c r="L1228" s="158">
        <f t="shared" si="349"/>
        <v>84</v>
      </c>
      <c r="M1228" s="159">
        <f t="shared" ref="M1228:M1291" si="357">ROUND((I1228+1)^(L1228/252),9)</f>
        <v>1.005964356</v>
      </c>
      <c r="N1228" s="159">
        <f t="shared" ref="N1228:N1291" ca="1" si="358">ROUND(H1228*M1228,9)</f>
        <v>1.049063088</v>
      </c>
      <c r="O1228" s="158">
        <f t="shared" si="350"/>
        <v>0</v>
      </c>
      <c r="P1228" s="155">
        <f t="shared" ref="P1228:P1291" ca="1" si="359">TRUNC(((N1228-1)*C1228),8)</f>
        <v>35330.329668799997</v>
      </c>
      <c r="Q1228" s="160">
        <f t="shared" ref="Q1228:Q1291" si="360">IF($O1228&gt;0,VLOOKUP($O1228,$W$12:$AC$150,7),0)</f>
        <v>0</v>
      </c>
      <c r="R1228" s="155">
        <f t="shared" ref="R1228:R1291" si="361">IF(Q1228&gt;0,TRUNC(Q1228*C$12,8),0)</f>
        <v>0</v>
      </c>
      <c r="S1228" s="161" t="str">
        <f t="shared" si="351"/>
        <v>A+J=</v>
      </c>
      <c r="T1228" s="156">
        <f t="shared" si="352"/>
        <v>44908</v>
      </c>
      <c r="U1228" s="3"/>
      <c r="V1228" s="3"/>
      <c r="W1228" s="3"/>
      <c r="X1228" s="47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ht="12.75" x14ac:dyDescent="0.2">
      <c r="A1229" s="151">
        <f t="shared" ref="A1229:A1292" si="362">(A1228+1)</f>
        <v>44846</v>
      </c>
      <c r="B1229" s="152">
        <f t="shared" ca="1" si="353"/>
        <v>755867.50669940002</v>
      </c>
      <c r="C1229" s="153">
        <f t="shared" ref="C1229:C1292" si="363">(C1228-R1228)</f>
        <v>720100</v>
      </c>
      <c r="D1229" s="154">
        <f ca="1">IF(A1229&lt;$B$1,VLOOKUP(A1229,[1]DI!$A$4:$B$15000,2,FALSE),0)</f>
        <v>0</v>
      </c>
      <c r="E1229" s="155">
        <f t="shared" ca="1" si="354"/>
        <v>1</v>
      </c>
      <c r="F1229" s="155">
        <f ca="1">(TRUNC(PRODUCT($E$12:$E1228),16))</f>
        <v>1.20888310128622</v>
      </c>
      <c r="G1229" s="155">
        <f t="shared" ca="1" si="355"/>
        <v>1.1586300279369199</v>
      </c>
      <c r="H1229" s="155">
        <f t="shared" ca="1" si="356"/>
        <v>1.04337284</v>
      </c>
      <c r="I1229" s="154">
        <f t="shared" ref="I1229:I1292" si="364">I1228</f>
        <v>1.7999999999999999E-2</v>
      </c>
      <c r="J1229" s="156">
        <f t="shared" ref="J1229:J1292" si="365">IF(O1228&gt;0,VLOOKUP(O1228,W$12:AG$150,2),J1228)</f>
        <v>44725</v>
      </c>
      <c r="K1229" s="157">
        <f t="shared" ref="K1229:K1292" si="366">IF(A1229&gt;J1229,IF(NETWORKDAYS(J1229,A1229,$W$160:$W$544)-1=0,1,NETWORKDAYS(J1229,A1229,$W$160:$W$544)-1),0)</f>
        <v>84</v>
      </c>
      <c r="L1229" s="158">
        <f t="shared" ref="L1229:L1292" si="367">IF(AND(K1229=1,K1228=1),1,IF(K1229&gt;0,IF(K1229=K1228,K1229+1,K1229),0))</f>
        <v>85</v>
      </c>
      <c r="M1229" s="159">
        <f t="shared" si="357"/>
        <v>1.006035574</v>
      </c>
      <c r="N1229" s="159">
        <f t="shared" ca="1" si="358"/>
        <v>1.0496701939999999</v>
      </c>
      <c r="O1229" s="158">
        <f t="shared" ref="O1229:O1292" si="368">IF(VLOOKUP(A1229,X$12:AE$150,8)=VLOOKUP(A1228,X$12:AE$150,8),0,VLOOKUP(A1229,X$12:AE$150,8))</f>
        <v>0</v>
      </c>
      <c r="P1229" s="155">
        <f t="shared" ca="1" si="359"/>
        <v>35767.506699400001</v>
      </c>
      <c r="Q1229" s="160">
        <f t="shared" si="360"/>
        <v>0</v>
      </c>
      <c r="R1229" s="155">
        <f t="shared" si="361"/>
        <v>0</v>
      </c>
      <c r="S1229" s="161" t="str">
        <f t="shared" ref="S1229:S1292" si="369">IF(O1228&gt;0,VLOOKUP(O1228,W$12:AG$150,10),S1228)</f>
        <v>A+J=</v>
      </c>
      <c r="T1229" s="156">
        <f t="shared" ref="T1229:T1292" si="370">IF(O1228&gt;0,VLOOKUP(O1228,W$12:AG$150,11),T1228)</f>
        <v>44908</v>
      </c>
      <c r="U1229" s="3"/>
      <c r="V1229" s="3"/>
      <c r="W1229" s="3"/>
      <c r="X1229" s="47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ht="12.75" x14ac:dyDescent="0.2">
      <c r="A1230" s="151">
        <f t="shared" si="362"/>
        <v>44847</v>
      </c>
      <c r="B1230" s="152">
        <f t="shared" ref="B1230:B1293" ca="1" si="371">IF(A1230&lt;=TODAY(),C1230+P1230,IF(AND(A1230&gt;TODAY(),A1230&lt;=$B$1),IF(VLOOKUP(TODAY(),$A$10:$D$5000,4,FALSE)=0,"n.d",C1230+P1230),"n.d"))</f>
        <v>755867.50669940002</v>
      </c>
      <c r="C1230" s="153">
        <f t="shared" si="363"/>
        <v>720100</v>
      </c>
      <c r="D1230" s="154">
        <f ca="1">IF(A1230&lt;$B$1,VLOOKUP(A1230,[1]DI!$A$4:$B$15000,2,FALSE),0)</f>
        <v>0.13650000000000001</v>
      </c>
      <c r="E1230" s="155">
        <f t="shared" ref="E1230:E1293" ca="1" si="372">ROUND(((1+D1230)^(1/252)),8)</f>
        <v>1.00050788</v>
      </c>
      <c r="F1230" s="155">
        <f ca="1">(TRUNC(PRODUCT($E$12:$E1229),16))</f>
        <v>1.20888310128622</v>
      </c>
      <c r="G1230" s="155">
        <f t="shared" ref="G1230:G1293" ca="1" si="373">IF(O1229&gt;0,F1229,G1229)</f>
        <v>1.1586300279369199</v>
      </c>
      <c r="H1230" s="155">
        <f t="shared" ref="H1230:H1293" ca="1" si="374">ROUND(F1230/G1230,8)</f>
        <v>1.04337284</v>
      </c>
      <c r="I1230" s="154">
        <f t="shared" si="364"/>
        <v>1.7999999999999999E-2</v>
      </c>
      <c r="J1230" s="156">
        <f t="shared" si="365"/>
        <v>44725</v>
      </c>
      <c r="K1230" s="157">
        <f t="shared" si="366"/>
        <v>85</v>
      </c>
      <c r="L1230" s="158">
        <f t="shared" si="367"/>
        <v>85</v>
      </c>
      <c r="M1230" s="159">
        <f t="shared" si="357"/>
        <v>1.006035574</v>
      </c>
      <c r="N1230" s="159">
        <f t="shared" ca="1" si="358"/>
        <v>1.0496701939999999</v>
      </c>
      <c r="O1230" s="158">
        <f t="shared" si="368"/>
        <v>0</v>
      </c>
      <c r="P1230" s="155">
        <f t="shared" ca="1" si="359"/>
        <v>35767.506699400001</v>
      </c>
      <c r="Q1230" s="160">
        <f t="shared" si="360"/>
        <v>0</v>
      </c>
      <c r="R1230" s="155">
        <f t="shared" si="361"/>
        <v>0</v>
      </c>
      <c r="S1230" s="161" t="str">
        <f t="shared" si="369"/>
        <v>A+J=</v>
      </c>
      <c r="T1230" s="156">
        <f t="shared" si="370"/>
        <v>44908</v>
      </c>
      <c r="U1230" s="3"/>
      <c r="V1230" s="3"/>
      <c r="W1230" s="3"/>
      <c r="X1230" s="47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ht="12.75" x14ac:dyDescent="0.2">
      <c r="A1231" s="151">
        <f t="shared" si="362"/>
        <v>44848</v>
      </c>
      <c r="B1231" s="152">
        <f t="shared" ca="1" si="371"/>
        <v>756304.93720518996</v>
      </c>
      <c r="C1231" s="153">
        <f t="shared" si="363"/>
        <v>720100</v>
      </c>
      <c r="D1231" s="154">
        <f ca="1">IF(A1231&lt;$B$1,VLOOKUP(A1231,[1]DI!$A$4:$B$15000,2,FALSE),0)</f>
        <v>0.13650000000000001</v>
      </c>
      <c r="E1231" s="155">
        <f t="shared" ca="1" si="372"/>
        <v>1.00050788</v>
      </c>
      <c r="F1231" s="155">
        <f ca="1">(TRUNC(PRODUCT($E$12:$E1230),16))</f>
        <v>1.2094970688357001</v>
      </c>
      <c r="G1231" s="155">
        <f t="shared" ca="1" si="373"/>
        <v>1.1586300279369199</v>
      </c>
      <c r="H1231" s="155">
        <f t="shared" ca="1" si="374"/>
        <v>1.04390275</v>
      </c>
      <c r="I1231" s="154">
        <f t="shared" si="364"/>
        <v>1.7999999999999999E-2</v>
      </c>
      <c r="J1231" s="156">
        <f t="shared" si="365"/>
        <v>44725</v>
      </c>
      <c r="K1231" s="157">
        <f t="shared" si="366"/>
        <v>86</v>
      </c>
      <c r="L1231" s="158">
        <f t="shared" si="367"/>
        <v>86</v>
      </c>
      <c r="M1231" s="159">
        <f t="shared" si="357"/>
        <v>1.0061067969999999</v>
      </c>
      <c r="N1231" s="159">
        <f t="shared" ca="1" si="358"/>
        <v>1.0502776519999999</v>
      </c>
      <c r="O1231" s="158">
        <f t="shared" si="368"/>
        <v>0</v>
      </c>
      <c r="P1231" s="155">
        <f t="shared" ca="1" si="359"/>
        <v>36204.937205189999</v>
      </c>
      <c r="Q1231" s="160">
        <f t="shared" si="360"/>
        <v>0</v>
      </c>
      <c r="R1231" s="155">
        <f t="shared" si="361"/>
        <v>0</v>
      </c>
      <c r="S1231" s="161" t="str">
        <f t="shared" si="369"/>
        <v>A+J=</v>
      </c>
      <c r="T1231" s="156">
        <f t="shared" si="370"/>
        <v>44908</v>
      </c>
      <c r="U1231" s="3"/>
      <c r="V1231" s="3"/>
      <c r="W1231" s="3"/>
      <c r="X1231" s="47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ht="12.75" x14ac:dyDescent="0.2">
      <c r="A1232" s="151">
        <f t="shared" si="362"/>
        <v>44849</v>
      </c>
      <c r="B1232" s="152">
        <f t="shared" ca="1" si="371"/>
        <v>756742.61470529996</v>
      </c>
      <c r="C1232" s="153">
        <f t="shared" si="363"/>
        <v>720100</v>
      </c>
      <c r="D1232" s="154">
        <f ca="1">IF(A1232&lt;$B$1,VLOOKUP(A1232,[1]DI!$A$4:$B$15000,2,FALSE),0)</f>
        <v>0</v>
      </c>
      <c r="E1232" s="155">
        <f t="shared" ca="1" si="372"/>
        <v>1</v>
      </c>
      <c r="F1232" s="155">
        <f ca="1">(TRUNC(PRODUCT($E$12:$E1231),16))</f>
        <v>1.21011134820702</v>
      </c>
      <c r="G1232" s="155">
        <f t="shared" ca="1" si="373"/>
        <v>1.1586300279369199</v>
      </c>
      <c r="H1232" s="155">
        <f t="shared" ca="1" si="374"/>
        <v>1.04443292</v>
      </c>
      <c r="I1232" s="154">
        <f t="shared" si="364"/>
        <v>1.7999999999999999E-2</v>
      </c>
      <c r="J1232" s="156">
        <f t="shared" si="365"/>
        <v>44725</v>
      </c>
      <c r="K1232" s="157">
        <f t="shared" si="366"/>
        <v>86</v>
      </c>
      <c r="L1232" s="158">
        <f t="shared" si="367"/>
        <v>87</v>
      </c>
      <c r="M1232" s="159">
        <f t="shared" si="357"/>
        <v>1.0061780250000001</v>
      </c>
      <c r="N1232" s="159">
        <f t="shared" ca="1" si="358"/>
        <v>1.050885453</v>
      </c>
      <c r="O1232" s="158">
        <f t="shared" si="368"/>
        <v>0</v>
      </c>
      <c r="P1232" s="155">
        <f t="shared" ca="1" si="359"/>
        <v>36642.614705300002</v>
      </c>
      <c r="Q1232" s="160">
        <f t="shared" si="360"/>
        <v>0</v>
      </c>
      <c r="R1232" s="155">
        <f t="shared" si="361"/>
        <v>0</v>
      </c>
      <c r="S1232" s="161" t="str">
        <f t="shared" si="369"/>
        <v>A+J=</v>
      </c>
      <c r="T1232" s="156">
        <f t="shared" si="370"/>
        <v>44908</v>
      </c>
      <c r="U1232" s="3"/>
      <c r="V1232" s="3"/>
      <c r="W1232" s="3"/>
      <c r="X1232" s="47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ht="12.75" x14ac:dyDescent="0.2">
      <c r="A1233" s="151">
        <f t="shared" si="362"/>
        <v>44850</v>
      </c>
      <c r="B1233" s="152">
        <f t="shared" ca="1" si="371"/>
        <v>756742.61470529996</v>
      </c>
      <c r="C1233" s="153">
        <f t="shared" si="363"/>
        <v>720100</v>
      </c>
      <c r="D1233" s="154">
        <f ca="1">IF(A1233&lt;$B$1,VLOOKUP(A1233,[1]DI!$A$4:$B$15000,2,FALSE),0)</f>
        <v>0</v>
      </c>
      <c r="E1233" s="155">
        <f t="shared" ca="1" si="372"/>
        <v>1</v>
      </c>
      <c r="F1233" s="155">
        <f ca="1">(TRUNC(PRODUCT($E$12:$E1232),16))</f>
        <v>1.21011134820702</v>
      </c>
      <c r="G1233" s="155">
        <f t="shared" ca="1" si="373"/>
        <v>1.1586300279369199</v>
      </c>
      <c r="H1233" s="155">
        <f t="shared" ca="1" si="374"/>
        <v>1.04443292</v>
      </c>
      <c r="I1233" s="154">
        <f t="shared" si="364"/>
        <v>1.7999999999999999E-2</v>
      </c>
      <c r="J1233" s="156">
        <f t="shared" si="365"/>
        <v>44725</v>
      </c>
      <c r="K1233" s="157">
        <f t="shared" si="366"/>
        <v>86</v>
      </c>
      <c r="L1233" s="158">
        <f t="shared" si="367"/>
        <v>87</v>
      </c>
      <c r="M1233" s="159">
        <f t="shared" si="357"/>
        <v>1.0061780250000001</v>
      </c>
      <c r="N1233" s="159">
        <f t="shared" ca="1" si="358"/>
        <v>1.050885453</v>
      </c>
      <c r="O1233" s="158">
        <f t="shared" si="368"/>
        <v>0</v>
      </c>
      <c r="P1233" s="155">
        <f t="shared" ca="1" si="359"/>
        <v>36642.614705300002</v>
      </c>
      <c r="Q1233" s="160">
        <f t="shared" si="360"/>
        <v>0</v>
      </c>
      <c r="R1233" s="155">
        <f t="shared" si="361"/>
        <v>0</v>
      </c>
      <c r="S1233" s="161" t="str">
        <f t="shared" si="369"/>
        <v>A+J=</v>
      </c>
      <c r="T1233" s="156">
        <f t="shared" si="370"/>
        <v>44908</v>
      </c>
      <c r="U1233" s="3"/>
      <c r="V1233" s="3"/>
      <c r="W1233" s="3"/>
      <c r="X1233" s="47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ht="12.75" x14ac:dyDescent="0.2">
      <c r="A1234" s="151">
        <f t="shared" si="362"/>
        <v>44851</v>
      </c>
      <c r="B1234" s="152">
        <f t="shared" ca="1" si="371"/>
        <v>756742.61470529996</v>
      </c>
      <c r="C1234" s="153">
        <f t="shared" si="363"/>
        <v>720100</v>
      </c>
      <c r="D1234" s="154">
        <f ca="1">IF(A1234&lt;$B$1,VLOOKUP(A1234,[1]DI!$A$4:$B$15000,2,FALSE),0)</f>
        <v>0.13650000000000001</v>
      </c>
      <c r="E1234" s="155">
        <f t="shared" ca="1" si="372"/>
        <v>1.00050788</v>
      </c>
      <c r="F1234" s="155">
        <f ca="1">(TRUNC(PRODUCT($E$12:$E1233),16))</f>
        <v>1.21011134820702</v>
      </c>
      <c r="G1234" s="155">
        <f t="shared" ca="1" si="373"/>
        <v>1.1586300279369199</v>
      </c>
      <c r="H1234" s="155">
        <f t="shared" ca="1" si="374"/>
        <v>1.04443292</v>
      </c>
      <c r="I1234" s="154">
        <f t="shared" si="364"/>
        <v>1.7999999999999999E-2</v>
      </c>
      <c r="J1234" s="156">
        <f t="shared" si="365"/>
        <v>44725</v>
      </c>
      <c r="K1234" s="157">
        <f t="shared" si="366"/>
        <v>87</v>
      </c>
      <c r="L1234" s="158">
        <f t="shared" si="367"/>
        <v>87</v>
      </c>
      <c r="M1234" s="159">
        <f t="shared" si="357"/>
        <v>1.0061780250000001</v>
      </c>
      <c r="N1234" s="159">
        <f t="shared" ca="1" si="358"/>
        <v>1.050885453</v>
      </c>
      <c r="O1234" s="158">
        <f t="shared" si="368"/>
        <v>0</v>
      </c>
      <c r="P1234" s="155">
        <f t="shared" ca="1" si="359"/>
        <v>36642.614705300002</v>
      </c>
      <c r="Q1234" s="160">
        <f t="shared" si="360"/>
        <v>0</v>
      </c>
      <c r="R1234" s="155">
        <f t="shared" si="361"/>
        <v>0</v>
      </c>
      <c r="S1234" s="161" t="str">
        <f t="shared" si="369"/>
        <v>A+J=</v>
      </c>
      <c r="T1234" s="156">
        <f t="shared" si="370"/>
        <v>44908</v>
      </c>
      <c r="U1234" s="3"/>
      <c r="V1234" s="3"/>
      <c r="W1234" s="3"/>
      <c r="X1234" s="47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ht="12.75" x14ac:dyDescent="0.2">
      <c r="A1235" s="151">
        <f t="shared" si="362"/>
        <v>44852</v>
      </c>
      <c r="B1235" s="152">
        <f t="shared" ca="1" si="371"/>
        <v>757180.55288158997</v>
      </c>
      <c r="C1235" s="153">
        <f t="shared" si="363"/>
        <v>720100</v>
      </c>
      <c r="D1235" s="154">
        <f ca="1">IF(A1235&lt;$B$1,VLOOKUP(A1235,[1]DI!$A$4:$B$15000,2,FALSE),0)</f>
        <v>0.13650000000000001</v>
      </c>
      <c r="E1235" s="155">
        <f t="shared" ca="1" si="372"/>
        <v>1.00050788</v>
      </c>
      <c r="F1235" s="155">
        <f ca="1">(TRUNC(PRODUCT($E$12:$E1234),16))</f>
        <v>1.2107259395585499</v>
      </c>
      <c r="G1235" s="155">
        <f t="shared" ca="1" si="373"/>
        <v>1.1586300279369199</v>
      </c>
      <c r="H1235" s="155">
        <f t="shared" ca="1" si="374"/>
        <v>1.0449633700000001</v>
      </c>
      <c r="I1235" s="154">
        <f t="shared" si="364"/>
        <v>1.7999999999999999E-2</v>
      </c>
      <c r="J1235" s="156">
        <f t="shared" si="365"/>
        <v>44725</v>
      </c>
      <c r="K1235" s="157">
        <f t="shared" si="366"/>
        <v>88</v>
      </c>
      <c r="L1235" s="158">
        <f t="shared" si="367"/>
        <v>88</v>
      </c>
      <c r="M1235" s="159">
        <f t="shared" si="357"/>
        <v>1.006249258</v>
      </c>
      <c r="N1235" s="159">
        <f t="shared" ca="1" si="358"/>
        <v>1.0514936159999999</v>
      </c>
      <c r="O1235" s="158">
        <f t="shared" si="368"/>
        <v>0</v>
      </c>
      <c r="P1235" s="155">
        <f t="shared" ca="1" si="359"/>
        <v>37080.552881590003</v>
      </c>
      <c r="Q1235" s="160">
        <f t="shared" si="360"/>
        <v>0</v>
      </c>
      <c r="R1235" s="155">
        <f t="shared" si="361"/>
        <v>0</v>
      </c>
      <c r="S1235" s="161" t="str">
        <f t="shared" si="369"/>
        <v>A+J=</v>
      </c>
      <c r="T1235" s="156">
        <f t="shared" si="370"/>
        <v>44908</v>
      </c>
      <c r="U1235" s="3"/>
      <c r="V1235" s="3"/>
      <c r="W1235" s="3"/>
      <c r="X1235" s="47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ht="12.75" x14ac:dyDescent="0.2">
      <c r="A1236" s="151">
        <f t="shared" si="362"/>
        <v>44853</v>
      </c>
      <c r="B1236" s="152">
        <f t="shared" ca="1" si="371"/>
        <v>757618.74525319005</v>
      </c>
      <c r="C1236" s="153">
        <f t="shared" si="363"/>
        <v>720100</v>
      </c>
      <c r="D1236" s="154">
        <f ca="1">IF(A1236&lt;$B$1,VLOOKUP(A1236,[1]DI!$A$4:$B$15000,2,FALSE),0)</f>
        <v>0.13650000000000001</v>
      </c>
      <c r="E1236" s="155">
        <f t="shared" ca="1" si="372"/>
        <v>1.00050788</v>
      </c>
      <c r="F1236" s="155">
        <f ca="1">(TRUNC(PRODUCT($E$12:$E1235),16))</f>
        <v>1.21134084304873</v>
      </c>
      <c r="G1236" s="155">
        <f t="shared" ca="1" si="373"/>
        <v>1.1586300279369199</v>
      </c>
      <c r="H1236" s="155">
        <f t="shared" ca="1" si="374"/>
        <v>1.04549409</v>
      </c>
      <c r="I1236" s="154">
        <f t="shared" si="364"/>
        <v>1.7999999999999999E-2</v>
      </c>
      <c r="J1236" s="156">
        <f t="shared" si="365"/>
        <v>44725</v>
      </c>
      <c r="K1236" s="157">
        <f t="shared" si="366"/>
        <v>89</v>
      </c>
      <c r="L1236" s="158">
        <f t="shared" si="367"/>
        <v>89</v>
      </c>
      <c r="M1236" s="159">
        <f t="shared" si="357"/>
        <v>1.0063204969999999</v>
      </c>
      <c r="N1236" s="159">
        <f t="shared" ca="1" si="358"/>
        <v>1.0521021319999999</v>
      </c>
      <c r="O1236" s="158">
        <f t="shared" si="368"/>
        <v>0</v>
      </c>
      <c r="P1236" s="155">
        <f t="shared" ca="1" si="359"/>
        <v>37518.745253189998</v>
      </c>
      <c r="Q1236" s="160">
        <f t="shared" si="360"/>
        <v>0</v>
      </c>
      <c r="R1236" s="155">
        <f t="shared" si="361"/>
        <v>0</v>
      </c>
      <c r="S1236" s="161" t="str">
        <f t="shared" si="369"/>
        <v>A+J=</v>
      </c>
      <c r="T1236" s="156">
        <f t="shared" si="370"/>
        <v>44908</v>
      </c>
      <c r="U1236" s="3"/>
      <c r="V1236" s="3"/>
      <c r="W1236" s="3"/>
      <c r="X1236" s="47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ht="12.75" x14ac:dyDescent="0.2">
      <c r="A1237" s="151">
        <f t="shared" si="362"/>
        <v>44854</v>
      </c>
      <c r="B1237" s="152">
        <f t="shared" ca="1" si="371"/>
        <v>758057.18389900005</v>
      </c>
      <c r="C1237" s="153">
        <f t="shared" si="363"/>
        <v>720100</v>
      </c>
      <c r="D1237" s="154">
        <f ca="1">IF(A1237&lt;$B$1,VLOOKUP(A1237,[1]DI!$A$4:$B$15000,2,FALSE),0)</f>
        <v>0.13650000000000001</v>
      </c>
      <c r="E1237" s="155">
        <f t="shared" ca="1" si="372"/>
        <v>1.00050788</v>
      </c>
      <c r="F1237" s="155">
        <f ca="1">(TRUNC(PRODUCT($E$12:$E1236),16))</f>
        <v>1.2119560588361</v>
      </c>
      <c r="G1237" s="155">
        <f t="shared" ca="1" si="373"/>
        <v>1.1586300279369199</v>
      </c>
      <c r="H1237" s="155">
        <f t="shared" ca="1" si="374"/>
        <v>1.04602507</v>
      </c>
      <c r="I1237" s="154">
        <f t="shared" si="364"/>
        <v>1.7999999999999999E-2</v>
      </c>
      <c r="J1237" s="156">
        <f t="shared" si="365"/>
        <v>44725</v>
      </c>
      <c r="K1237" s="157">
        <f t="shared" si="366"/>
        <v>90</v>
      </c>
      <c r="L1237" s="158">
        <f t="shared" si="367"/>
        <v>90</v>
      </c>
      <c r="M1237" s="159">
        <f t="shared" si="357"/>
        <v>1.00639174</v>
      </c>
      <c r="N1237" s="159">
        <f t="shared" ca="1" si="358"/>
        <v>1.05271099</v>
      </c>
      <c r="O1237" s="158">
        <f t="shared" si="368"/>
        <v>0</v>
      </c>
      <c r="P1237" s="155">
        <f t="shared" ca="1" si="359"/>
        <v>37957.183899000003</v>
      </c>
      <c r="Q1237" s="160">
        <f t="shared" si="360"/>
        <v>0</v>
      </c>
      <c r="R1237" s="155">
        <f t="shared" si="361"/>
        <v>0</v>
      </c>
      <c r="S1237" s="161" t="str">
        <f t="shared" si="369"/>
        <v>A+J=</v>
      </c>
      <c r="T1237" s="156">
        <f t="shared" si="370"/>
        <v>44908</v>
      </c>
      <c r="U1237" s="3"/>
      <c r="V1237" s="3"/>
      <c r="W1237" s="3"/>
      <c r="X1237" s="47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ht="12.75" x14ac:dyDescent="0.2">
      <c r="A1238" s="151">
        <f t="shared" si="362"/>
        <v>44855</v>
      </c>
      <c r="B1238" s="152">
        <f t="shared" ca="1" si="371"/>
        <v>758495.88394109998</v>
      </c>
      <c r="C1238" s="153">
        <f t="shared" si="363"/>
        <v>720100</v>
      </c>
      <c r="D1238" s="154">
        <f ca="1">IF(A1238&lt;$B$1,VLOOKUP(A1238,[1]DI!$A$4:$B$15000,2,FALSE),0)</f>
        <v>0.13650000000000001</v>
      </c>
      <c r="E1238" s="155">
        <f t="shared" ca="1" si="372"/>
        <v>1.00050788</v>
      </c>
      <c r="F1238" s="155">
        <f ca="1">(TRUNC(PRODUCT($E$12:$E1237),16))</f>
        <v>1.2125715870792599</v>
      </c>
      <c r="G1238" s="155">
        <f t="shared" ca="1" si="373"/>
        <v>1.1586300279369199</v>
      </c>
      <c r="H1238" s="155">
        <f t="shared" ca="1" si="374"/>
        <v>1.04655633</v>
      </c>
      <c r="I1238" s="154">
        <f t="shared" si="364"/>
        <v>1.7999999999999999E-2</v>
      </c>
      <c r="J1238" s="156">
        <f t="shared" si="365"/>
        <v>44725</v>
      </c>
      <c r="K1238" s="157">
        <f t="shared" si="366"/>
        <v>91</v>
      </c>
      <c r="L1238" s="158">
        <f t="shared" si="367"/>
        <v>91</v>
      </c>
      <c r="M1238" s="159">
        <f t="shared" si="357"/>
        <v>1.006462988</v>
      </c>
      <c r="N1238" s="159">
        <f t="shared" ca="1" si="358"/>
        <v>1.053320211</v>
      </c>
      <c r="O1238" s="158">
        <f t="shared" si="368"/>
        <v>0</v>
      </c>
      <c r="P1238" s="155">
        <f t="shared" ca="1" si="359"/>
        <v>38395.883941100001</v>
      </c>
      <c r="Q1238" s="160">
        <f t="shared" si="360"/>
        <v>0</v>
      </c>
      <c r="R1238" s="155">
        <f t="shared" si="361"/>
        <v>0</v>
      </c>
      <c r="S1238" s="161" t="str">
        <f t="shared" si="369"/>
        <v>A+J=</v>
      </c>
      <c r="T1238" s="156">
        <f t="shared" si="370"/>
        <v>44908</v>
      </c>
      <c r="U1238" s="3"/>
      <c r="V1238" s="3"/>
      <c r="W1238" s="3"/>
      <c r="X1238" s="47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ht="12.75" x14ac:dyDescent="0.2">
      <c r="A1239" s="151">
        <f t="shared" si="362"/>
        <v>44856</v>
      </c>
      <c r="B1239" s="152">
        <f t="shared" ca="1" si="371"/>
        <v>758934.83097749995</v>
      </c>
      <c r="C1239" s="153">
        <f t="shared" si="363"/>
        <v>720100</v>
      </c>
      <c r="D1239" s="154">
        <f ca="1">IF(A1239&lt;$B$1,VLOOKUP(A1239,[1]DI!$A$4:$B$15000,2,FALSE),0)</f>
        <v>0</v>
      </c>
      <c r="E1239" s="155">
        <f t="shared" ca="1" si="372"/>
        <v>1</v>
      </c>
      <c r="F1239" s="155">
        <f ca="1">(TRUNC(PRODUCT($E$12:$E1238),16))</f>
        <v>1.2131874279369099</v>
      </c>
      <c r="G1239" s="155">
        <f t="shared" ca="1" si="373"/>
        <v>1.1586300279369199</v>
      </c>
      <c r="H1239" s="155">
        <f t="shared" ca="1" si="374"/>
        <v>1.04708785</v>
      </c>
      <c r="I1239" s="154">
        <f t="shared" si="364"/>
        <v>1.7999999999999999E-2</v>
      </c>
      <c r="J1239" s="156">
        <f t="shared" si="365"/>
        <v>44725</v>
      </c>
      <c r="K1239" s="157">
        <f t="shared" si="366"/>
        <v>91</v>
      </c>
      <c r="L1239" s="158">
        <f t="shared" si="367"/>
        <v>92</v>
      </c>
      <c r="M1239" s="159">
        <f t="shared" si="357"/>
        <v>1.0065342420000001</v>
      </c>
      <c r="N1239" s="159">
        <f t="shared" ca="1" si="358"/>
        <v>1.0539297750000001</v>
      </c>
      <c r="O1239" s="158">
        <f t="shared" si="368"/>
        <v>0</v>
      </c>
      <c r="P1239" s="155">
        <f t="shared" ca="1" si="359"/>
        <v>38834.830977500002</v>
      </c>
      <c r="Q1239" s="160">
        <f t="shared" si="360"/>
        <v>0</v>
      </c>
      <c r="R1239" s="155">
        <f t="shared" si="361"/>
        <v>0</v>
      </c>
      <c r="S1239" s="161" t="str">
        <f t="shared" si="369"/>
        <v>A+J=</v>
      </c>
      <c r="T1239" s="156">
        <f t="shared" si="370"/>
        <v>44908</v>
      </c>
      <c r="U1239" s="3"/>
      <c r="V1239" s="3"/>
      <c r="W1239" s="3"/>
      <c r="X1239" s="47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ht="12.75" x14ac:dyDescent="0.2">
      <c r="A1240" s="151">
        <f t="shared" si="362"/>
        <v>44857</v>
      </c>
      <c r="B1240" s="152">
        <f t="shared" ca="1" si="371"/>
        <v>758934.83097749995</v>
      </c>
      <c r="C1240" s="153">
        <f t="shared" si="363"/>
        <v>720100</v>
      </c>
      <c r="D1240" s="154">
        <f ca="1">IF(A1240&lt;$B$1,VLOOKUP(A1240,[1]DI!$A$4:$B$15000,2,FALSE),0)</f>
        <v>0</v>
      </c>
      <c r="E1240" s="155">
        <f t="shared" ca="1" si="372"/>
        <v>1</v>
      </c>
      <c r="F1240" s="155">
        <f ca="1">(TRUNC(PRODUCT($E$12:$E1239),16))</f>
        <v>1.2131874279369099</v>
      </c>
      <c r="G1240" s="155">
        <f t="shared" ca="1" si="373"/>
        <v>1.1586300279369199</v>
      </c>
      <c r="H1240" s="155">
        <f t="shared" ca="1" si="374"/>
        <v>1.04708785</v>
      </c>
      <c r="I1240" s="154">
        <f t="shared" si="364"/>
        <v>1.7999999999999999E-2</v>
      </c>
      <c r="J1240" s="156">
        <f t="shared" si="365"/>
        <v>44725</v>
      </c>
      <c r="K1240" s="157">
        <f t="shared" si="366"/>
        <v>91</v>
      </c>
      <c r="L1240" s="158">
        <f t="shared" si="367"/>
        <v>92</v>
      </c>
      <c r="M1240" s="159">
        <f t="shared" si="357"/>
        <v>1.0065342420000001</v>
      </c>
      <c r="N1240" s="159">
        <f t="shared" ca="1" si="358"/>
        <v>1.0539297750000001</v>
      </c>
      <c r="O1240" s="158">
        <f t="shared" si="368"/>
        <v>0</v>
      </c>
      <c r="P1240" s="155">
        <f t="shared" ca="1" si="359"/>
        <v>38834.830977500002</v>
      </c>
      <c r="Q1240" s="160">
        <f t="shared" si="360"/>
        <v>0</v>
      </c>
      <c r="R1240" s="155">
        <f t="shared" si="361"/>
        <v>0</v>
      </c>
      <c r="S1240" s="161" t="str">
        <f t="shared" si="369"/>
        <v>A+J=</v>
      </c>
      <c r="T1240" s="156">
        <f t="shared" si="370"/>
        <v>44908</v>
      </c>
      <c r="U1240" s="3"/>
      <c r="V1240" s="3"/>
      <c r="W1240" s="3"/>
      <c r="X1240" s="47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ht="12.75" x14ac:dyDescent="0.2">
      <c r="A1241" s="151">
        <f t="shared" si="362"/>
        <v>44858</v>
      </c>
      <c r="B1241" s="152">
        <f t="shared" ca="1" si="371"/>
        <v>758934.83097749995</v>
      </c>
      <c r="C1241" s="153">
        <f t="shared" si="363"/>
        <v>720100</v>
      </c>
      <c r="D1241" s="154">
        <f ca="1">IF(A1241&lt;$B$1,VLOOKUP(A1241,[1]DI!$A$4:$B$15000,2,FALSE),0)</f>
        <v>0.13650000000000001</v>
      </c>
      <c r="E1241" s="155">
        <f t="shared" ca="1" si="372"/>
        <v>1.00050788</v>
      </c>
      <c r="F1241" s="155">
        <f ca="1">(TRUNC(PRODUCT($E$12:$E1240),16))</f>
        <v>1.2131874279369099</v>
      </c>
      <c r="G1241" s="155">
        <f t="shared" ca="1" si="373"/>
        <v>1.1586300279369199</v>
      </c>
      <c r="H1241" s="155">
        <f t="shared" ca="1" si="374"/>
        <v>1.04708785</v>
      </c>
      <c r="I1241" s="154">
        <f t="shared" si="364"/>
        <v>1.7999999999999999E-2</v>
      </c>
      <c r="J1241" s="156">
        <f t="shared" si="365"/>
        <v>44725</v>
      </c>
      <c r="K1241" s="157">
        <f t="shared" si="366"/>
        <v>92</v>
      </c>
      <c r="L1241" s="158">
        <f t="shared" si="367"/>
        <v>92</v>
      </c>
      <c r="M1241" s="159">
        <f t="shared" si="357"/>
        <v>1.0065342420000001</v>
      </c>
      <c r="N1241" s="159">
        <f t="shared" ca="1" si="358"/>
        <v>1.0539297750000001</v>
      </c>
      <c r="O1241" s="158">
        <f t="shared" si="368"/>
        <v>0</v>
      </c>
      <c r="P1241" s="155">
        <f t="shared" ca="1" si="359"/>
        <v>38834.830977500002</v>
      </c>
      <c r="Q1241" s="160">
        <f t="shared" si="360"/>
        <v>0</v>
      </c>
      <c r="R1241" s="155">
        <f t="shared" si="361"/>
        <v>0</v>
      </c>
      <c r="S1241" s="161" t="str">
        <f t="shared" si="369"/>
        <v>A+J=</v>
      </c>
      <c r="T1241" s="156">
        <f t="shared" si="370"/>
        <v>44908</v>
      </c>
      <c r="U1241" s="3"/>
      <c r="V1241" s="3"/>
      <c r="W1241" s="3"/>
      <c r="X1241" s="47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ht="12.75" x14ac:dyDescent="0.2">
      <c r="A1242" s="151">
        <f t="shared" si="362"/>
        <v>44859</v>
      </c>
      <c r="B1242" s="152">
        <f t="shared" ca="1" si="371"/>
        <v>759374.03941019997</v>
      </c>
      <c r="C1242" s="153">
        <f t="shared" si="363"/>
        <v>720100</v>
      </c>
      <c r="D1242" s="154">
        <f ca="1">IF(A1242&lt;$B$1,VLOOKUP(A1242,[1]DI!$A$4:$B$15000,2,FALSE),0)</f>
        <v>0.13650000000000001</v>
      </c>
      <c r="E1242" s="155">
        <f t="shared" ca="1" si="372"/>
        <v>1.00050788</v>
      </c>
      <c r="F1242" s="155">
        <f ca="1">(TRUNC(PRODUCT($E$12:$E1241),16))</f>
        <v>1.2138035815678101</v>
      </c>
      <c r="G1242" s="155">
        <f t="shared" ca="1" si="373"/>
        <v>1.1586300279369199</v>
      </c>
      <c r="H1242" s="155">
        <f t="shared" ca="1" si="374"/>
        <v>1.0476196499999999</v>
      </c>
      <c r="I1242" s="154">
        <f t="shared" si="364"/>
        <v>1.7999999999999999E-2</v>
      </c>
      <c r="J1242" s="156">
        <f t="shared" si="365"/>
        <v>44725</v>
      </c>
      <c r="K1242" s="157">
        <f t="shared" si="366"/>
        <v>93</v>
      </c>
      <c r="L1242" s="158">
        <f t="shared" si="367"/>
        <v>93</v>
      </c>
      <c r="M1242" s="159">
        <f t="shared" si="357"/>
        <v>1.0066055</v>
      </c>
      <c r="N1242" s="159">
        <f t="shared" ca="1" si="358"/>
        <v>1.054539702</v>
      </c>
      <c r="O1242" s="158">
        <f t="shared" si="368"/>
        <v>0</v>
      </c>
      <c r="P1242" s="155">
        <f t="shared" ca="1" si="359"/>
        <v>39274.039410199999</v>
      </c>
      <c r="Q1242" s="160">
        <f t="shared" si="360"/>
        <v>0</v>
      </c>
      <c r="R1242" s="155">
        <f t="shared" si="361"/>
        <v>0</v>
      </c>
      <c r="S1242" s="161" t="str">
        <f t="shared" si="369"/>
        <v>A+J=</v>
      </c>
      <c r="T1242" s="156">
        <f t="shared" si="370"/>
        <v>44908</v>
      </c>
      <c r="U1242" s="3"/>
      <c r="V1242" s="3"/>
      <c r="W1242" s="3"/>
      <c r="X1242" s="47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ht="12.75" x14ac:dyDescent="0.2">
      <c r="A1243" s="151">
        <f t="shared" si="362"/>
        <v>44860</v>
      </c>
      <c r="B1243" s="152">
        <f t="shared" ca="1" si="371"/>
        <v>759813.49411710002</v>
      </c>
      <c r="C1243" s="153">
        <f t="shared" si="363"/>
        <v>720100</v>
      </c>
      <c r="D1243" s="154">
        <f ca="1">IF(A1243&lt;$B$1,VLOOKUP(A1243,[1]DI!$A$4:$B$15000,2,FALSE),0)</f>
        <v>0.13650000000000001</v>
      </c>
      <c r="E1243" s="155">
        <f t="shared" ca="1" si="372"/>
        <v>1.00050788</v>
      </c>
      <c r="F1243" s="155">
        <f ca="1">(TRUNC(PRODUCT($E$12:$E1242),16))</f>
        <v>1.2144200481308101</v>
      </c>
      <c r="G1243" s="155">
        <f t="shared" ca="1" si="373"/>
        <v>1.1586300279369199</v>
      </c>
      <c r="H1243" s="155">
        <f t="shared" ca="1" si="374"/>
        <v>1.04815171</v>
      </c>
      <c r="I1243" s="154">
        <f t="shared" si="364"/>
        <v>1.7999999999999999E-2</v>
      </c>
      <c r="J1243" s="156">
        <f t="shared" si="365"/>
        <v>44725</v>
      </c>
      <c r="K1243" s="157">
        <f t="shared" si="366"/>
        <v>94</v>
      </c>
      <c r="L1243" s="158">
        <f t="shared" si="367"/>
        <v>94</v>
      </c>
      <c r="M1243" s="159">
        <f t="shared" si="357"/>
        <v>1.006676763</v>
      </c>
      <c r="N1243" s="159">
        <f t="shared" ca="1" si="358"/>
        <v>1.0551499710000001</v>
      </c>
      <c r="O1243" s="158">
        <f t="shared" si="368"/>
        <v>0</v>
      </c>
      <c r="P1243" s="155">
        <f t="shared" ca="1" si="359"/>
        <v>39713.494117100003</v>
      </c>
      <c r="Q1243" s="160">
        <f t="shared" si="360"/>
        <v>0</v>
      </c>
      <c r="R1243" s="155">
        <f t="shared" si="361"/>
        <v>0</v>
      </c>
      <c r="S1243" s="161" t="str">
        <f t="shared" si="369"/>
        <v>A+J=</v>
      </c>
      <c r="T1243" s="156">
        <f t="shared" si="370"/>
        <v>44908</v>
      </c>
      <c r="U1243" s="3"/>
      <c r="V1243" s="3"/>
      <c r="W1243" s="3"/>
      <c r="X1243" s="47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ht="12.75" x14ac:dyDescent="0.2">
      <c r="A1244" s="151">
        <f t="shared" si="362"/>
        <v>44861</v>
      </c>
      <c r="B1244" s="152">
        <f t="shared" ca="1" si="371"/>
        <v>760253.21094040002</v>
      </c>
      <c r="C1244" s="153">
        <f t="shared" si="363"/>
        <v>720100</v>
      </c>
      <c r="D1244" s="154">
        <f ca="1">IF(A1244&lt;$B$1,VLOOKUP(A1244,[1]DI!$A$4:$B$15000,2,FALSE),0)</f>
        <v>0.13650000000000001</v>
      </c>
      <c r="E1244" s="155">
        <f t="shared" ca="1" si="372"/>
        <v>1.00050788</v>
      </c>
      <c r="F1244" s="155">
        <f ca="1">(TRUNC(PRODUCT($E$12:$E1243),16))</f>
        <v>1.21503682778486</v>
      </c>
      <c r="G1244" s="155">
        <f t="shared" ca="1" si="373"/>
        <v>1.1586300279369199</v>
      </c>
      <c r="H1244" s="155">
        <f t="shared" ca="1" si="374"/>
        <v>1.0486840500000001</v>
      </c>
      <c r="I1244" s="154">
        <f t="shared" si="364"/>
        <v>1.7999999999999999E-2</v>
      </c>
      <c r="J1244" s="156">
        <f t="shared" si="365"/>
        <v>44725</v>
      </c>
      <c r="K1244" s="157">
        <f t="shared" si="366"/>
        <v>95</v>
      </c>
      <c r="L1244" s="158">
        <f t="shared" si="367"/>
        <v>95</v>
      </c>
      <c r="M1244" s="159">
        <f t="shared" si="357"/>
        <v>1.006748032</v>
      </c>
      <c r="N1244" s="159">
        <f t="shared" ca="1" si="358"/>
        <v>1.055760604</v>
      </c>
      <c r="O1244" s="158">
        <f t="shared" si="368"/>
        <v>0</v>
      </c>
      <c r="P1244" s="155">
        <f t="shared" ca="1" si="359"/>
        <v>40153.2109404</v>
      </c>
      <c r="Q1244" s="160">
        <f t="shared" si="360"/>
        <v>0</v>
      </c>
      <c r="R1244" s="155">
        <f t="shared" si="361"/>
        <v>0</v>
      </c>
      <c r="S1244" s="161" t="str">
        <f t="shared" si="369"/>
        <v>A+J=</v>
      </c>
      <c r="T1244" s="156">
        <f t="shared" si="370"/>
        <v>44908</v>
      </c>
      <c r="U1244" s="3"/>
      <c r="V1244" s="3"/>
      <c r="W1244" s="3"/>
      <c r="X1244" s="47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ht="12.75" x14ac:dyDescent="0.2">
      <c r="A1245" s="151">
        <f t="shared" si="362"/>
        <v>44862</v>
      </c>
      <c r="B1245" s="152">
        <f t="shared" ca="1" si="371"/>
        <v>760693.17403789004</v>
      </c>
      <c r="C1245" s="153">
        <f t="shared" si="363"/>
        <v>720100</v>
      </c>
      <c r="D1245" s="154">
        <f ca="1">IF(A1245&lt;$B$1,VLOOKUP(A1245,[1]DI!$A$4:$B$15000,2,FALSE),0)</f>
        <v>0.13650000000000001</v>
      </c>
      <c r="E1245" s="155">
        <f t="shared" ca="1" si="372"/>
        <v>1.00050788</v>
      </c>
      <c r="F1245" s="155">
        <f ca="1">(TRUNC(PRODUCT($E$12:$E1244),16))</f>
        <v>1.2156539206889501</v>
      </c>
      <c r="G1245" s="155">
        <f t="shared" ca="1" si="373"/>
        <v>1.1586300279369199</v>
      </c>
      <c r="H1245" s="155">
        <f t="shared" ca="1" si="374"/>
        <v>1.04921665</v>
      </c>
      <c r="I1245" s="154">
        <f t="shared" si="364"/>
        <v>1.7999999999999999E-2</v>
      </c>
      <c r="J1245" s="156">
        <f t="shared" si="365"/>
        <v>44725</v>
      </c>
      <c r="K1245" s="157">
        <f t="shared" si="366"/>
        <v>96</v>
      </c>
      <c r="L1245" s="158">
        <f t="shared" si="367"/>
        <v>96</v>
      </c>
      <c r="M1245" s="159">
        <f t="shared" si="357"/>
        <v>1.0068193059999999</v>
      </c>
      <c r="N1245" s="159">
        <f t="shared" ca="1" si="358"/>
        <v>1.0563715789999999</v>
      </c>
      <c r="O1245" s="158">
        <f t="shared" si="368"/>
        <v>0</v>
      </c>
      <c r="P1245" s="155">
        <f t="shared" ca="1" si="359"/>
        <v>40593.174037889999</v>
      </c>
      <c r="Q1245" s="160">
        <f t="shared" si="360"/>
        <v>0</v>
      </c>
      <c r="R1245" s="155">
        <f t="shared" si="361"/>
        <v>0</v>
      </c>
      <c r="S1245" s="161" t="str">
        <f t="shared" si="369"/>
        <v>A+J=</v>
      </c>
      <c r="T1245" s="156">
        <f t="shared" si="370"/>
        <v>44908</v>
      </c>
      <c r="U1245" s="3"/>
      <c r="V1245" s="3"/>
      <c r="W1245" s="3"/>
      <c r="X1245" s="47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ht="12.75" x14ac:dyDescent="0.2">
      <c r="A1246" s="151">
        <f t="shared" si="362"/>
        <v>44863</v>
      </c>
      <c r="B1246" s="152">
        <f t="shared" ca="1" si="371"/>
        <v>761133.39853170002</v>
      </c>
      <c r="C1246" s="153">
        <f t="shared" si="363"/>
        <v>720100</v>
      </c>
      <c r="D1246" s="154">
        <f ca="1">IF(A1246&lt;$B$1,VLOOKUP(A1246,[1]DI!$A$4:$B$15000,2,FALSE),0)</f>
        <v>0</v>
      </c>
      <c r="E1246" s="155">
        <f t="shared" ca="1" si="372"/>
        <v>1</v>
      </c>
      <c r="F1246" s="155">
        <f ca="1">(TRUNC(PRODUCT($E$12:$E1245),16))</f>
        <v>1.2162713270021901</v>
      </c>
      <c r="G1246" s="155">
        <f t="shared" ca="1" si="373"/>
        <v>1.1586300279369199</v>
      </c>
      <c r="H1246" s="155">
        <f t="shared" ca="1" si="374"/>
        <v>1.0497495299999999</v>
      </c>
      <c r="I1246" s="154">
        <f t="shared" si="364"/>
        <v>1.7999999999999999E-2</v>
      </c>
      <c r="J1246" s="156">
        <f t="shared" si="365"/>
        <v>44725</v>
      </c>
      <c r="K1246" s="157">
        <f t="shared" si="366"/>
        <v>96</v>
      </c>
      <c r="L1246" s="158">
        <f t="shared" si="367"/>
        <v>97</v>
      </c>
      <c r="M1246" s="159">
        <f t="shared" si="357"/>
        <v>1.006890584</v>
      </c>
      <c r="N1246" s="159">
        <f t="shared" ca="1" si="358"/>
        <v>1.056982917</v>
      </c>
      <c r="O1246" s="158">
        <f t="shared" si="368"/>
        <v>0</v>
      </c>
      <c r="P1246" s="155">
        <f t="shared" ca="1" si="359"/>
        <v>41033.398531699997</v>
      </c>
      <c r="Q1246" s="160">
        <f t="shared" si="360"/>
        <v>0</v>
      </c>
      <c r="R1246" s="155">
        <f t="shared" si="361"/>
        <v>0</v>
      </c>
      <c r="S1246" s="161" t="str">
        <f t="shared" si="369"/>
        <v>A+J=</v>
      </c>
      <c r="T1246" s="156">
        <f t="shared" si="370"/>
        <v>44908</v>
      </c>
      <c r="U1246" s="3"/>
      <c r="V1246" s="3"/>
      <c r="W1246" s="3"/>
      <c r="X1246" s="47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ht="12.75" x14ac:dyDescent="0.2">
      <c r="A1247" s="151">
        <f t="shared" si="362"/>
        <v>44864</v>
      </c>
      <c r="B1247" s="152">
        <f t="shared" ca="1" si="371"/>
        <v>761133.39853170002</v>
      </c>
      <c r="C1247" s="153">
        <f t="shared" si="363"/>
        <v>720100</v>
      </c>
      <c r="D1247" s="154">
        <f ca="1">IF(A1247&lt;$B$1,VLOOKUP(A1247,[1]DI!$A$4:$B$15000,2,FALSE),0)</f>
        <v>0</v>
      </c>
      <c r="E1247" s="155">
        <f t="shared" ca="1" si="372"/>
        <v>1</v>
      </c>
      <c r="F1247" s="155">
        <f ca="1">(TRUNC(PRODUCT($E$12:$E1246),16))</f>
        <v>1.2162713270021901</v>
      </c>
      <c r="G1247" s="155">
        <f t="shared" ca="1" si="373"/>
        <v>1.1586300279369199</v>
      </c>
      <c r="H1247" s="155">
        <f t="shared" ca="1" si="374"/>
        <v>1.0497495299999999</v>
      </c>
      <c r="I1247" s="154">
        <f t="shared" si="364"/>
        <v>1.7999999999999999E-2</v>
      </c>
      <c r="J1247" s="156">
        <f t="shared" si="365"/>
        <v>44725</v>
      </c>
      <c r="K1247" s="157">
        <f t="shared" si="366"/>
        <v>96</v>
      </c>
      <c r="L1247" s="158">
        <f t="shared" si="367"/>
        <v>97</v>
      </c>
      <c r="M1247" s="159">
        <f t="shared" si="357"/>
        <v>1.006890584</v>
      </c>
      <c r="N1247" s="159">
        <f t="shared" ca="1" si="358"/>
        <v>1.056982917</v>
      </c>
      <c r="O1247" s="158">
        <f t="shared" si="368"/>
        <v>0</v>
      </c>
      <c r="P1247" s="155">
        <f t="shared" ca="1" si="359"/>
        <v>41033.398531699997</v>
      </c>
      <c r="Q1247" s="160">
        <f t="shared" si="360"/>
        <v>0</v>
      </c>
      <c r="R1247" s="155">
        <f t="shared" si="361"/>
        <v>0</v>
      </c>
      <c r="S1247" s="161" t="str">
        <f t="shared" si="369"/>
        <v>A+J=</v>
      </c>
      <c r="T1247" s="156">
        <f t="shared" si="370"/>
        <v>44908</v>
      </c>
      <c r="U1247" s="3"/>
      <c r="V1247" s="3"/>
      <c r="W1247" s="3"/>
      <c r="X1247" s="47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ht="12.75" x14ac:dyDescent="0.2">
      <c r="A1248" s="151">
        <f t="shared" si="362"/>
        <v>44865</v>
      </c>
      <c r="B1248" s="152">
        <f t="shared" ca="1" si="371"/>
        <v>761133.39853170002</v>
      </c>
      <c r="C1248" s="153">
        <f t="shared" si="363"/>
        <v>720100</v>
      </c>
      <c r="D1248" s="154">
        <f ca="1">IF(A1248&lt;$B$1,VLOOKUP(A1248,[1]DI!$A$4:$B$15000,2,FALSE),0)</f>
        <v>0.13650000000000001</v>
      </c>
      <c r="E1248" s="155">
        <f t="shared" ca="1" si="372"/>
        <v>1.00050788</v>
      </c>
      <c r="F1248" s="155">
        <f ca="1">(TRUNC(PRODUCT($E$12:$E1247),16))</f>
        <v>1.2162713270021901</v>
      </c>
      <c r="G1248" s="155">
        <f t="shared" ca="1" si="373"/>
        <v>1.1586300279369199</v>
      </c>
      <c r="H1248" s="155">
        <f t="shared" ca="1" si="374"/>
        <v>1.0497495299999999</v>
      </c>
      <c r="I1248" s="154">
        <f t="shared" si="364"/>
        <v>1.7999999999999999E-2</v>
      </c>
      <c r="J1248" s="156">
        <f t="shared" si="365"/>
        <v>44725</v>
      </c>
      <c r="K1248" s="157">
        <f t="shared" si="366"/>
        <v>97</v>
      </c>
      <c r="L1248" s="158">
        <f t="shared" si="367"/>
        <v>97</v>
      </c>
      <c r="M1248" s="159">
        <f t="shared" si="357"/>
        <v>1.006890584</v>
      </c>
      <c r="N1248" s="159">
        <f t="shared" ca="1" si="358"/>
        <v>1.056982917</v>
      </c>
      <c r="O1248" s="158">
        <f t="shared" si="368"/>
        <v>0</v>
      </c>
      <c r="P1248" s="155">
        <f t="shared" ca="1" si="359"/>
        <v>41033.398531699997</v>
      </c>
      <c r="Q1248" s="160">
        <f t="shared" si="360"/>
        <v>0</v>
      </c>
      <c r="R1248" s="155">
        <f t="shared" si="361"/>
        <v>0</v>
      </c>
      <c r="S1248" s="161" t="str">
        <f t="shared" si="369"/>
        <v>A+J=</v>
      </c>
      <c r="T1248" s="156">
        <f t="shared" si="370"/>
        <v>44908</v>
      </c>
      <c r="U1248" s="3"/>
      <c r="V1248" s="3"/>
      <c r="W1248" s="3"/>
      <c r="X1248" s="47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ht="12.75" x14ac:dyDescent="0.2">
      <c r="A1249" s="151">
        <f t="shared" si="362"/>
        <v>44866</v>
      </c>
      <c r="B1249" s="152">
        <f t="shared" ca="1" si="371"/>
        <v>761573.87794089003</v>
      </c>
      <c r="C1249" s="153">
        <f t="shared" si="363"/>
        <v>720100</v>
      </c>
      <c r="D1249" s="154">
        <f ca="1">IF(A1249&lt;$B$1,VLOOKUP(A1249,[1]DI!$A$4:$B$15000,2,FALSE),0)</f>
        <v>0.13650000000000001</v>
      </c>
      <c r="E1249" s="155">
        <f t="shared" ca="1" si="372"/>
        <v>1.00050788</v>
      </c>
      <c r="F1249" s="155">
        <f ca="1">(TRUNC(PRODUCT($E$12:$E1248),16))</f>
        <v>1.2168890468837501</v>
      </c>
      <c r="G1249" s="155">
        <f t="shared" ca="1" si="373"/>
        <v>1.1586300279369199</v>
      </c>
      <c r="H1249" s="155">
        <f t="shared" ca="1" si="374"/>
        <v>1.05028268</v>
      </c>
      <c r="I1249" s="154">
        <f t="shared" si="364"/>
        <v>1.7999999999999999E-2</v>
      </c>
      <c r="J1249" s="156">
        <f t="shared" si="365"/>
        <v>44725</v>
      </c>
      <c r="K1249" s="157">
        <f t="shared" si="366"/>
        <v>98</v>
      </c>
      <c r="L1249" s="158">
        <f t="shared" si="367"/>
        <v>98</v>
      </c>
      <c r="M1249" s="159">
        <f t="shared" si="357"/>
        <v>1.0069618680000001</v>
      </c>
      <c r="N1249" s="159">
        <f t="shared" ca="1" si="358"/>
        <v>1.0575946089999999</v>
      </c>
      <c r="O1249" s="158">
        <f t="shared" si="368"/>
        <v>0</v>
      </c>
      <c r="P1249" s="155">
        <f t="shared" ca="1" si="359"/>
        <v>41473.877940890001</v>
      </c>
      <c r="Q1249" s="160">
        <f t="shared" si="360"/>
        <v>0</v>
      </c>
      <c r="R1249" s="155">
        <f t="shared" si="361"/>
        <v>0</v>
      </c>
      <c r="S1249" s="161" t="str">
        <f t="shared" si="369"/>
        <v>A+J=</v>
      </c>
      <c r="T1249" s="156">
        <f t="shared" si="370"/>
        <v>44908</v>
      </c>
      <c r="U1249" s="3"/>
      <c r="V1249" s="3"/>
      <c r="W1249" s="3"/>
      <c r="X1249" s="47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ht="12.75" x14ac:dyDescent="0.2">
      <c r="A1250" s="151">
        <f t="shared" si="362"/>
        <v>44867</v>
      </c>
      <c r="B1250" s="152">
        <f t="shared" ca="1" si="371"/>
        <v>762014.60506450001</v>
      </c>
      <c r="C1250" s="153">
        <f t="shared" si="363"/>
        <v>720100</v>
      </c>
      <c r="D1250" s="154">
        <f ca="1">IF(A1250&lt;$B$1,VLOOKUP(A1250,[1]DI!$A$4:$B$15000,2,FALSE),0)</f>
        <v>0</v>
      </c>
      <c r="E1250" s="155">
        <f t="shared" ca="1" si="372"/>
        <v>1</v>
      </c>
      <c r="F1250" s="155">
        <f ca="1">(TRUNC(PRODUCT($E$12:$E1249),16))</f>
        <v>1.21750708049288</v>
      </c>
      <c r="G1250" s="155">
        <f t="shared" ca="1" si="373"/>
        <v>1.1586300279369199</v>
      </c>
      <c r="H1250" s="155">
        <f t="shared" ca="1" si="374"/>
        <v>1.0508160900000001</v>
      </c>
      <c r="I1250" s="154">
        <f t="shared" si="364"/>
        <v>1.7999999999999999E-2</v>
      </c>
      <c r="J1250" s="156">
        <f t="shared" si="365"/>
        <v>44725</v>
      </c>
      <c r="K1250" s="157">
        <f t="shared" si="366"/>
        <v>98</v>
      </c>
      <c r="L1250" s="158">
        <f t="shared" si="367"/>
        <v>99</v>
      </c>
      <c r="M1250" s="159">
        <f t="shared" si="357"/>
        <v>1.007033157</v>
      </c>
      <c r="N1250" s="159">
        <f t="shared" ca="1" si="358"/>
        <v>1.0582066450000001</v>
      </c>
      <c r="O1250" s="158">
        <f t="shared" si="368"/>
        <v>0</v>
      </c>
      <c r="P1250" s="155">
        <f t="shared" ca="1" si="359"/>
        <v>41914.6050645</v>
      </c>
      <c r="Q1250" s="160">
        <f t="shared" si="360"/>
        <v>0</v>
      </c>
      <c r="R1250" s="155">
        <f t="shared" si="361"/>
        <v>0</v>
      </c>
      <c r="S1250" s="161" t="str">
        <f t="shared" si="369"/>
        <v>A+J=</v>
      </c>
      <c r="T1250" s="156">
        <f t="shared" si="370"/>
        <v>44908</v>
      </c>
      <c r="U1250" s="3"/>
      <c r="V1250" s="3"/>
      <c r="W1250" s="3"/>
      <c r="X1250" s="47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ht="12.75" x14ac:dyDescent="0.2">
      <c r="A1251" s="151">
        <f t="shared" si="362"/>
        <v>44868</v>
      </c>
      <c r="B1251" s="152">
        <f t="shared" ca="1" si="371"/>
        <v>762014.60506450001</v>
      </c>
      <c r="C1251" s="153">
        <f t="shared" si="363"/>
        <v>720100</v>
      </c>
      <c r="D1251" s="154">
        <f ca="1">IF(A1251&lt;$B$1,VLOOKUP(A1251,[1]DI!$A$4:$B$15000,2,FALSE),0)</f>
        <v>0.13650000000000001</v>
      </c>
      <c r="E1251" s="155">
        <f t="shared" ca="1" si="372"/>
        <v>1.00050788</v>
      </c>
      <c r="F1251" s="155">
        <f ca="1">(TRUNC(PRODUCT($E$12:$E1250),16))</f>
        <v>1.21750708049288</v>
      </c>
      <c r="G1251" s="155">
        <f t="shared" ca="1" si="373"/>
        <v>1.1586300279369199</v>
      </c>
      <c r="H1251" s="155">
        <f t="shared" ca="1" si="374"/>
        <v>1.0508160900000001</v>
      </c>
      <c r="I1251" s="154">
        <f t="shared" si="364"/>
        <v>1.7999999999999999E-2</v>
      </c>
      <c r="J1251" s="156">
        <f t="shared" si="365"/>
        <v>44725</v>
      </c>
      <c r="K1251" s="157">
        <f t="shared" si="366"/>
        <v>99</v>
      </c>
      <c r="L1251" s="158">
        <f t="shared" si="367"/>
        <v>99</v>
      </c>
      <c r="M1251" s="159">
        <f t="shared" si="357"/>
        <v>1.007033157</v>
      </c>
      <c r="N1251" s="159">
        <f t="shared" ca="1" si="358"/>
        <v>1.0582066450000001</v>
      </c>
      <c r="O1251" s="158">
        <f t="shared" si="368"/>
        <v>0</v>
      </c>
      <c r="P1251" s="155">
        <f t="shared" ca="1" si="359"/>
        <v>41914.6050645</v>
      </c>
      <c r="Q1251" s="160">
        <f t="shared" si="360"/>
        <v>0</v>
      </c>
      <c r="R1251" s="155">
        <f t="shared" si="361"/>
        <v>0</v>
      </c>
      <c r="S1251" s="161" t="str">
        <f t="shared" si="369"/>
        <v>A+J=</v>
      </c>
      <c r="T1251" s="156">
        <f t="shared" si="370"/>
        <v>44908</v>
      </c>
      <c r="U1251" s="3"/>
      <c r="V1251" s="3"/>
      <c r="W1251" s="3"/>
      <c r="X1251" s="47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ht="12.75" x14ac:dyDescent="0.2">
      <c r="A1252" s="151">
        <f t="shared" si="362"/>
        <v>44869</v>
      </c>
      <c r="B1252" s="152">
        <f t="shared" ca="1" si="371"/>
        <v>762455.5921442</v>
      </c>
      <c r="C1252" s="153">
        <f t="shared" si="363"/>
        <v>720100</v>
      </c>
      <c r="D1252" s="154">
        <f ca="1">IF(A1252&lt;$B$1,VLOOKUP(A1252,[1]DI!$A$4:$B$15000,2,FALSE),0)</f>
        <v>0.13650000000000001</v>
      </c>
      <c r="E1252" s="155">
        <f t="shared" ca="1" si="372"/>
        <v>1.00050788</v>
      </c>
      <c r="F1252" s="155">
        <f ca="1">(TRUNC(PRODUCT($E$12:$E1251),16))</f>
        <v>1.21812542798892</v>
      </c>
      <c r="G1252" s="155">
        <f t="shared" ca="1" si="373"/>
        <v>1.1586300279369199</v>
      </c>
      <c r="H1252" s="155">
        <f t="shared" ca="1" si="374"/>
        <v>1.05134978</v>
      </c>
      <c r="I1252" s="154">
        <f t="shared" si="364"/>
        <v>1.7999999999999999E-2</v>
      </c>
      <c r="J1252" s="156">
        <f t="shared" si="365"/>
        <v>44725</v>
      </c>
      <c r="K1252" s="157">
        <f t="shared" si="366"/>
        <v>100</v>
      </c>
      <c r="L1252" s="158">
        <f t="shared" si="367"/>
        <v>100</v>
      </c>
      <c r="M1252" s="159">
        <f t="shared" si="357"/>
        <v>1.0071044499999999</v>
      </c>
      <c r="N1252" s="159">
        <f t="shared" ca="1" si="358"/>
        <v>1.0588190420000001</v>
      </c>
      <c r="O1252" s="158">
        <f t="shared" si="368"/>
        <v>0</v>
      </c>
      <c r="P1252" s="155">
        <f t="shared" ca="1" si="359"/>
        <v>42355.592144200004</v>
      </c>
      <c r="Q1252" s="160">
        <f t="shared" si="360"/>
        <v>0</v>
      </c>
      <c r="R1252" s="155">
        <f t="shared" si="361"/>
        <v>0</v>
      </c>
      <c r="S1252" s="161" t="str">
        <f t="shared" si="369"/>
        <v>A+J=</v>
      </c>
      <c r="T1252" s="156">
        <f t="shared" si="370"/>
        <v>44908</v>
      </c>
      <c r="U1252" s="3"/>
      <c r="V1252" s="3"/>
      <c r="W1252" s="3"/>
      <c r="X1252" s="47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ht="12.75" x14ac:dyDescent="0.2">
      <c r="A1253" s="151">
        <f t="shared" si="362"/>
        <v>44870</v>
      </c>
      <c r="B1253" s="152">
        <f t="shared" ca="1" si="371"/>
        <v>762896.83485940006</v>
      </c>
      <c r="C1253" s="153">
        <f t="shared" si="363"/>
        <v>720100</v>
      </c>
      <c r="D1253" s="154">
        <f ca="1">IF(A1253&lt;$B$1,VLOOKUP(A1253,[1]DI!$A$4:$B$15000,2,FALSE),0)</f>
        <v>0</v>
      </c>
      <c r="E1253" s="155">
        <f t="shared" ca="1" si="372"/>
        <v>1</v>
      </c>
      <c r="F1253" s="155">
        <f ca="1">(TRUNC(PRODUCT($E$12:$E1252),16))</f>
        <v>1.21874408953129</v>
      </c>
      <c r="G1253" s="155">
        <f t="shared" ca="1" si="373"/>
        <v>1.1586300279369199</v>
      </c>
      <c r="H1253" s="155">
        <f t="shared" ca="1" si="374"/>
        <v>1.0518837400000001</v>
      </c>
      <c r="I1253" s="154">
        <f t="shared" si="364"/>
        <v>1.7999999999999999E-2</v>
      </c>
      <c r="J1253" s="156">
        <f t="shared" si="365"/>
        <v>44725</v>
      </c>
      <c r="K1253" s="157">
        <f t="shared" si="366"/>
        <v>100</v>
      </c>
      <c r="L1253" s="158">
        <f t="shared" si="367"/>
        <v>101</v>
      </c>
      <c r="M1253" s="159">
        <f t="shared" si="357"/>
        <v>1.007175749</v>
      </c>
      <c r="N1253" s="159">
        <f t="shared" ca="1" si="358"/>
        <v>1.059431794</v>
      </c>
      <c r="O1253" s="158">
        <f t="shared" si="368"/>
        <v>0</v>
      </c>
      <c r="P1253" s="155">
        <f t="shared" ca="1" si="359"/>
        <v>42796.834859399998</v>
      </c>
      <c r="Q1253" s="160">
        <f t="shared" si="360"/>
        <v>0</v>
      </c>
      <c r="R1253" s="155">
        <f t="shared" si="361"/>
        <v>0</v>
      </c>
      <c r="S1253" s="161" t="str">
        <f t="shared" si="369"/>
        <v>A+J=</v>
      </c>
      <c r="T1253" s="156">
        <f t="shared" si="370"/>
        <v>44908</v>
      </c>
      <c r="U1253" s="3"/>
      <c r="V1253" s="3"/>
      <c r="W1253" s="3"/>
      <c r="X1253" s="47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ht="12.75" x14ac:dyDescent="0.2">
      <c r="A1254" s="151">
        <f t="shared" si="362"/>
        <v>44871</v>
      </c>
      <c r="B1254" s="152">
        <f t="shared" ca="1" si="371"/>
        <v>762896.83485940006</v>
      </c>
      <c r="C1254" s="153">
        <f t="shared" si="363"/>
        <v>720100</v>
      </c>
      <c r="D1254" s="154">
        <f ca="1">IF(A1254&lt;$B$1,VLOOKUP(A1254,[1]DI!$A$4:$B$15000,2,FALSE),0)</f>
        <v>0</v>
      </c>
      <c r="E1254" s="155">
        <f t="shared" ca="1" si="372"/>
        <v>1</v>
      </c>
      <c r="F1254" s="155">
        <f ca="1">(TRUNC(PRODUCT($E$12:$E1253),16))</f>
        <v>1.21874408953129</v>
      </c>
      <c r="G1254" s="155">
        <f t="shared" ca="1" si="373"/>
        <v>1.1586300279369199</v>
      </c>
      <c r="H1254" s="155">
        <f t="shared" ca="1" si="374"/>
        <v>1.0518837400000001</v>
      </c>
      <c r="I1254" s="154">
        <f t="shared" si="364"/>
        <v>1.7999999999999999E-2</v>
      </c>
      <c r="J1254" s="156">
        <f t="shared" si="365"/>
        <v>44725</v>
      </c>
      <c r="K1254" s="157">
        <f t="shared" si="366"/>
        <v>100</v>
      </c>
      <c r="L1254" s="158">
        <f t="shared" si="367"/>
        <v>101</v>
      </c>
      <c r="M1254" s="159">
        <f t="shared" si="357"/>
        <v>1.007175749</v>
      </c>
      <c r="N1254" s="159">
        <f t="shared" ca="1" si="358"/>
        <v>1.059431794</v>
      </c>
      <c r="O1254" s="158">
        <f t="shared" si="368"/>
        <v>0</v>
      </c>
      <c r="P1254" s="155">
        <f t="shared" ca="1" si="359"/>
        <v>42796.834859399998</v>
      </c>
      <c r="Q1254" s="160">
        <f t="shared" si="360"/>
        <v>0</v>
      </c>
      <c r="R1254" s="155">
        <f t="shared" si="361"/>
        <v>0</v>
      </c>
      <c r="S1254" s="161" t="str">
        <f t="shared" si="369"/>
        <v>A+J=</v>
      </c>
      <c r="T1254" s="156">
        <f t="shared" si="370"/>
        <v>44908</v>
      </c>
      <c r="U1254" s="3"/>
      <c r="V1254" s="3"/>
      <c r="W1254" s="3"/>
      <c r="X1254" s="47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ht="12.75" x14ac:dyDescent="0.2">
      <c r="A1255" s="151">
        <f t="shared" si="362"/>
        <v>44872</v>
      </c>
      <c r="B1255" s="152">
        <f t="shared" ca="1" si="371"/>
        <v>762896.83485940006</v>
      </c>
      <c r="C1255" s="153">
        <f t="shared" si="363"/>
        <v>720100</v>
      </c>
      <c r="D1255" s="154">
        <f ca="1">IF(A1255&lt;$B$1,VLOOKUP(A1255,[1]DI!$A$4:$B$15000,2,FALSE),0)</f>
        <v>0.13650000000000001</v>
      </c>
      <c r="E1255" s="155">
        <f t="shared" ca="1" si="372"/>
        <v>1.00050788</v>
      </c>
      <c r="F1255" s="155">
        <f ca="1">(TRUNC(PRODUCT($E$12:$E1254),16))</f>
        <v>1.21874408953129</v>
      </c>
      <c r="G1255" s="155">
        <f t="shared" ca="1" si="373"/>
        <v>1.1586300279369199</v>
      </c>
      <c r="H1255" s="155">
        <f t="shared" ca="1" si="374"/>
        <v>1.0518837400000001</v>
      </c>
      <c r="I1255" s="154">
        <f t="shared" si="364"/>
        <v>1.7999999999999999E-2</v>
      </c>
      <c r="J1255" s="156">
        <f t="shared" si="365"/>
        <v>44725</v>
      </c>
      <c r="K1255" s="157">
        <f t="shared" si="366"/>
        <v>101</v>
      </c>
      <c r="L1255" s="158">
        <f t="shared" si="367"/>
        <v>101</v>
      </c>
      <c r="M1255" s="159">
        <f t="shared" si="357"/>
        <v>1.007175749</v>
      </c>
      <c r="N1255" s="159">
        <f t="shared" ca="1" si="358"/>
        <v>1.059431794</v>
      </c>
      <c r="O1255" s="158">
        <f t="shared" si="368"/>
        <v>0</v>
      </c>
      <c r="P1255" s="155">
        <f t="shared" ca="1" si="359"/>
        <v>42796.834859399998</v>
      </c>
      <c r="Q1255" s="160">
        <f t="shared" si="360"/>
        <v>0</v>
      </c>
      <c r="R1255" s="155">
        <f t="shared" si="361"/>
        <v>0</v>
      </c>
      <c r="S1255" s="161" t="str">
        <f t="shared" si="369"/>
        <v>A+J=</v>
      </c>
      <c r="T1255" s="156">
        <f t="shared" si="370"/>
        <v>44908</v>
      </c>
      <c r="U1255" s="3"/>
      <c r="V1255" s="3"/>
      <c r="W1255" s="3"/>
      <c r="X1255" s="47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ht="12.75" x14ac:dyDescent="0.2">
      <c r="A1256" s="151">
        <f t="shared" si="362"/>
        <v>44873</v>
      </c>
      <c r="B1256" s="152">
        <f t="shared" ca="1" si="371"/>
        <v>763338.33176990005</v>
      </c>
      <c r="C1256" s="153">
        <f t="shared" si="363"/>
        <v>720100</v>
      </c>
      <c r="D1256" s="154">
        <f ca="1">IF(A1256&lt;$B$1,VLOOKUP(A1256,[1]DI!$A$4:$B$15000,2,FALSE),0)</f>
        <v>0.13650000000000001</v>
      </c>
      <c r="E1256" s="155">
        <f t="shared" ca="1" si="372"/>
        <v>1.00050788</v>
      </c>
      <c r="F1256" s="155">
        <f ca="1">(TRUNC(PRODUCT($E$12:$E1255),16))</f>
        <v>1.21936306527948</v>
      </c>
      <c r="G1256" s="155">
        <f t="shared" ca="1" si="373"/>
        <v>1.1586300279369199</v>
      </c>
      <c r="H1256" s="155">
        <f t="shared" ca="1" si="374"/>
        <v>1.05241797</v>
      </c>
      <c r="I1256" s="154">
        <f t="shared" si="364"/>
        <v>1.7999999999999999E-2</v>
      </c>
      <c r="J1256" s="156">
        <f t="shared" si="365"/>
        <v>44725</v>
      </c>
      <c r="K1256" s="157">
        <f t="shared" si="366"/>
        <v>102</v>
      </c>
      <c r="L1256" s="158">
        <f t="shared" si="367"/>
        <v>102</v>
      </c>
      <c r="M1256" s="159">
        <f t="shared" si="357"/>
        <v>1.0072470529999999</v>
      </c>
      <c r="N1256" s="159">
        <f t="shared" ca="1" si="358"/>
        <v>1.060044899</v>
      </c>
      <c r="O1256" s="158">
        <f t="shared" si="368"/>
        <v>0</v>
      </c>
      <c r="P1256" s="155">
        <f t="shared" ca="1" si="359"/>
        <v>43238.331769900004</v>
      </c>
      <c r="Q1256" s="160">
        <f t="shared" si="360"/>
        <v>0</v>
      </c>
      <c r="R1256" s="155">
        <f t="shared" si="361"/>
        <v>0</v>
      </c>
      <c r="S1256" s="161" t="str">
        <f t="shared" si="369"/>
        <v>A+J=</v>
      </c>
      <c r="T1256" s="156">
        <f t="shared" si="370"/>
        <v>44908</v>
      </c>
      <c r="U1256" s="3"/>
      <c r="V1256" s="3"/>
      <c r="W1256" s="3"/>
      <c r="X1256" s="47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ht="12.75" x14ac:dyDescent="0.2">
      <c r="A1257" s="151">
        <f t="shared" si="362"/>
        <v>44874</v>
      </c>
      <c r="B1257" s="152">
        <f t="shared" ca="1" si="371"/>
        <v>763780.08287569997</v>
      </c>
      <c r="C1257" s="153">
        <f t="shared" si="363"/>
        <v>720100</v>
      </c>
      <c r="D1257" s="154">
        <f ca="1">IF(A1257&lt;$B$1,VLOOKUP(A1257,[1]DI!$A$4:$B$15000,2,FALSE),0)</f>
        <v>0.13650000000000001</v>
      </c>
      <c r="E1257" s="155">
        <f t="shared" ca="1" si="372"/>
        <v>1.00050788</v>
      </c>
      <c r="F1257" s="155">
        <f ca="1">(TRUNC(PRODUCT($E$12:$E1256),16))</f>
        <v>1.21998235539307</v>
      </c>
      <c r="G1257" s="155">
        <f t="shared" ca="1" si="373"/>
        <v>1.1586300279369199</v>
      </c>
      <c r="H1257" s="155">
        <f t="shared" ca="1" si="374"/>
        <v>1.0529524699999999</v>
      </c>
      <c r="I1257" s="154">
        <f t="shared" si="364"/>
        <v>1.7999999999999999E-2</v>
      </c>
      <c r="J1257" s="156">
        <f t="shared" si="365"/>
        <v>44725</v>
      </c>
      <c r="K1257" s="157">
        <f t="shared" si="366"/>
        <v>103</v>
      </c>
      <c r="L1257" s="158">
        <f t="shared" si="367"/>
        <v>103</v>
      </c>
      <c r="M1257" s="159">
        <f t="shared" si="357"/>
        <v>1.0073183619999999</v>
      </c>
      <c r="N1257" s="159">
        <f t="shared" ca="1" si="358"/>
        <v>1.0606583570000001</v>
      </c>
      <c r="O1257" s="158">
        <f t="shared" si="368"/>
        <v>0</v>
      </c>
      <c r="P1257" s="155">
        <f t="shared" ca="1" si="359"/>
        <v>43680.082875699998</v>
      </c>
      <c r="Q1257" s="160">
        <f t="shared" si="360"/>
        <v>0</v>
      </c>
      <c r="R1257" s="155">
        <f t="shared" si="361"/>
        <v>0</v>
      </c>
      <c r="S1257" s="161" t="str">
        <f t="shared" si="369"/>
        <v>A+J=</v>
      </c>
      <c r="T1257" s="156">
        <f t="shared" si="370"/>
        <v>44908</v>
      </c>
      <c r="U1257" s="3"/>
      <c r="V1257" s="3"/>
      <c r="W1257" s="3"/>
      <c r="X1257" s="47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ht="12.75" x14ac:dyDescent="0.2">
      <c r="A1258" s="151">
        <f t="shared" si="362"/>
        <v>44875</v>
      </c>
      <c r="B1258" s="152">
        <f t="shared" ca="1" si="371"/>
        <v>764222.09609789995</v>
      </c>
      <c r="C1258" s="153">
        <f t="shared" si="363"/>
        <v>720100</v>
      </c>
      <c r="D1258" s="154">
        <f ca="1">IF(A1258&lt;$B$1,VLOOKUP(A1258,[1]DI!$A$4:$B$15000,2,FALSE),0)</f>
        <v>0.13650000000000001</v>
      </c>
      <c r="E1258" s="155">
        <f t="shared" ca="1" si="372"/>
        <v>1.00050788</v>
      </c>
      <c r="F1258" s="155">
        <f ca="1">(TRUNC(PRODUCT($E$12:$E1257),16))</f>
        <v>1.2206019600317299</v>
      </c>
      <c r="G1258" s="155">
        <f t="shared" ca="1" si="373"/>
        <v>1.1586300279369199</v>
      </c>
      <c r="H1258" s="155">
        <f t="shared" ca="1" si="374"/>
        <v>1.0534872500000001</v>
      </c>
      <c r="I1258" s="154">
        <f t="shared" si="364"/>
        <v>1.7999999999999999E-2</v>
      </c>
      <c r="J1258" s="156">
        <f t="shared" si="365"/>
        <v>44725</v>
      </c>
      <c r="K1258" s="157">
        <f t="shared" si="366"/>
        <v>104</v>
      </c>
      <c r="L1258" s="158">
        <f t="shared" si="367"/>
        <v>104</v>
      </c>
      <c r="M1258" s="159">
        <f t="shared" si="357"/>
        <v>1.0073896760000001</v>
      </c>
      <c r="N1258" s="159">
        <f t="shared" ca="1" si="358"/>
        <v>1.0612721789999999</v>
      </c>
      <c r="O1258" s="158">
        <f t="shared" si="368"/>
        <v>0</v>
      </c>
      <c r="P1258" s="155">
        <f t="shared" ca="1" si="359"/>
        <v>44122.096097900001</v>
      </c>
      <c r="Q1258" s="160">
        <f t="shared" si="360"/>
        <v>0</v>
      </c>
      <c r="R1258" s="155">
        <f t="shared" si="361"/>
        <v>0</v>
      </c>
      <c r="S1258" s="161" t="str">
        <f t="shared" si="369"/>
        <v>A+J=</v>
      </c>
      <c r="T1258" s="156">
        <f t="shared" si="370"/>
        <v>44908</v>
      </c>
      <c r="U1258" s="3"/>
      <c r="V1258" s="3"/>
      <c r="W1258" s="3"/>
      <c r="X1258" s="47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ht="12.75" x14ac:dyDescent="0.2">
      <c r="A1259" s="151">
        <f t="shared" si="362"/>
        <v>44876</v>
      </c>
      <c r="B1259" s="152">
        <f t="shared" ca="1" si="371"/>
        <v>764664.35703449999</v>
      </c>
      <c r="C1259" s="153">
        <f t="shared" si="363"/>
        <v>720100</v>
      </c>
      <c r="D1259" s="154">
        <f ca="1">IF(A1259&lt;$B$1,VLOOKUP(A1259,[1]DI!$A$4:$B$15000,2,FALSE),0)</f>
        <v>0.13650000000000001</v>
      </c>
      <c r="E1259" s="155">
        <f t="shared" ca="1" si="372"/>
        <v>1.00050788</v>
      </c>
      <c r="F1259" s="155">
        <f ca="1">(TRUNC(PRODUCT($E$12:$E1258),16))</f>
        <v>1.2212218793551901</v>
      </c>
      <c r="G1259" s="155">
        <f t="shared" ca="1" si="373"/>
        <v>1.1586300279369199</v>
      </c>
      <c r="H1259" s="155">
        <f t="shared" ca="1" si="374"/>
        <v>1.05402229</v>
      </c>
      <c r="I1259" s="154">
        <f t="shared" si="364"/>
        <v>1.7999999999999999E-2</v>
      </c>
      <c r="J1259" s="156">
        <f t="shared" si="365"/>
        <v>44725</v>
      </c>
      <c r="K1259" s="157">
        <f t="shared" si="366"/>
        <v>105</v>
      </c>
      <c r="L1259" s="158">
        <f t="shared" si="367"/>
        <v>105</v>
      </c>
      <c r="M1259" s="159">
        <f t="shared" si="357"/>
        <v>1.007460995</v>
      </c>
      <c r="N1259" s="159">
        <f t="shared" ca="1" si="358"/>
        <v>1.061886345</v>
      </c>
      <c r="O1259" s="158">
        <f t="shared" si="368"/>
        <v>0</v>
      </c>
      <c r="P1259" s="155">
        <f t="shared" ca="1" si="359"/>
        <v>44564.357034499997</v>
      </c>
      <c r="Q1259" s="160">
        <f t="shared" si="360"/>
        <v>0</v>
      </c>
      <c r="R1259" s="155">
        <f t="shared" si="361"/>
        <v>0</v>
      </c>
      <c r="S1259" s="161" t="str">
        <f t="shared" si="369"/>
        <v>A+J=</v>
      </c>
      <c r="T1259" s="156">
        <f t="shared" si="370"/>
        <v>44908</v>
      </c>
      <c r="U1259" s="3"/>
      <c r="V1259" s="3"/>
      <c r="W1259" s="3"/>
      <c r="X1259" s="47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ht="12.75" x14ac:dyDescent="0.2">
      <c r="A1260" s="151">
        <f t="shared" si="362"/>
        <v>44877</v>
      </c>
      <c r="B1260" s="152">
        <f t="shared" ca="1" si="371"/>
        <v>765106.87936738995</v>
      </c>
      <c r="C1260" s="153">
        <f t="shared" si="363"/>
        <v>720100</v>
      </c>
      <c r="D1260" s="154">
        <f ca="1">IF(A1260&lt;$B$1,VLOOKUP(A1260,[1]DI!$A$4:$B$15000,2,FALSE),0)</f>
        <v>0</v>
      </c>
      <c r="E1260" s="155">
        <f t="shared" ca="1" si="372"/>
        <v>1</v>
      </c>
      <c r="F1260" s="155">
        <f ca="1">(TRUNC(PRODUCT($E$12:$E1259),16))</f>
        <v>1.22184211352328</v>
      </c>
      <c r="G1260" s="155">
        <f t="shared" ca="1" si="373"/>
        <v>1.1586300279369199</v>
      </c>
      <c r="H1260" s="155">
        <f t="shared" ca="1" si="374"/>
        <v>1.05455761</v>
      </c>
      <c r="I1260" s="154">
        <f t="shared" si="364"/>
        <v>1.7999999999999999E-2</v>
      </c>
      <c r="J1260" s="156">
        <f t="shared" si="365"/>
        <v>44725</v>
      </c>
      <c r="K1260" s="157">
        <f t="shared" si="366"/>
        <v>105</v>
      </c>
      <c r="L1260" s="158">
        <f t="shared" si="367"/>
        <v>106</v>
      </c>
      <c r="M1260" s="159">
        <f t="shared" si="357"/>
        <v>1.0075323190000001</v>
      </c>
      <c r="N1260" s="159">
        <f t="shared" ca="1" si="358"/>
        <v>1.0625008739999999</v>
      </c>
      <c r="O1260" s="158">
        <f t="shared" si="368"/>
        <v>0</v>
      </c>
      <c r="P1260" s="155">
        <f t="shared" ca="1" si="359"/>
        <v>45006.87936739</v>
      </c>
      <c r="Q1260" s="160">
        <f t="shared" si="360"/>
        <v>0</v>
      </c>
      <c r="R1260" s="155">
        <f t="shared" si="361"/>
        <v>0</v>
      </c>
      <c r="S1260" s="161" t="str">
        <f t="shared" si="369"/>
        <v>A+J=</v>
      </c>
      <c r="T1260" s="156">
        <f t="shared" si="370"/>
        <v>44908</v>
      </c>
      <c r="U1260" s="3"/>
      <c r="V1260" s="3"/>
      <c r="W1260" s="3"/>
      <c r="X1260" s="47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ht="12.75" x14ac:dyDescent="0.2">
      <c r="A1261" s="151">
        <f t="shared" si="362"/>
        <v>44878</v>
      </c>
      <c r="B1261" s="152">
        <f t="shared" ca="1" si="371"/>
        <v>765106.87936738995</v>
      </c>
      <c r="C1261" s="153">
        <f t="shared" si="363"/>
        <v>720100</v>
      </c>
      <c r="D1261" s="154">
        <f ca="1">IF(A1261&lt;$B$1,VLOOKUP(A1261,[1]DI!$A$4:$B$15000,2,FALSE),0)</f>
        <v>0</v>
      </c>
      <c r="E1261" s="155">
        <f t="shared" ca="1" si="372"/>
        <v>1</v>
      </c>
      <c r="F1261" s="155">
        <f ca="1">(TRUNC(PRODUCT($E$12:$E1260),16))</f>
        <v>1.22184211352328</v>
      </c>
      <c r="G1261" s="155">
        <f t="shared" ca="1" si="373"/>
        <v>1.1586300279369199</v>
      </c>
      <c r="H1261" s="155">
        <f t="shared" ca="1" si="374"/>
        <v>1.05455761</v>
      </c>
      <c r="I1261" s="154">
        <f t="shared" si="364"/>
        <v>1.7999999999999999E-2</v>
      </c>
      <c r="J1261" s="156">
        <f t="shared" si="365"/>
        <v>44725</v>
      </c>
      <c r="K1261" s="157">
        <f t="shared" si="366"/>
        <v>105</v>
      </c>
      <c r="L1261" s="158">
        <f t="shared" si="367"/>
        <v>106</v>
      </c>
      <c r="M1261" s="159">
        <f t="shared" si="357"/>
        <v>1.0075323190000001</v>
      </c>
      <c r="N1261" s="159">
        <f t="shared" ca="1" si="358"/>
        <v>1.0625008739999999</v>
      </c>
      <c r="O1261" s="158">
        <f t="shared" si="368"/>
        <v>0</v>
      </c>
      <c r="P1261" s="155">
        <f t="shared" ca="1" si="359"/>
        <v>45006.87936739</v>
      </c>
      <c r="Q1261" s="160">
        <f t="shared" si="360"/>
        <v>0</v>
      </c>
      <c r="R1261" s="155">
        <f t="shared" si="361"/>
        <v>0</v>
      </c>
      <c r="S1261" s="161" t="str">
        <f t="shared" si="369"/>
        <v>A+J=</v>
      </c>
      <c r="T1261" s="156">
        <f t="shared" si="370"/>
        <v>44908</v>
      </c>
      <c r="U1261" s="3"/>
      <c r="V1261" s="3"/>
      <c r="W1261" s="3"/>
      <c r="X1261" s="47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ht="12.75" x14ac:dyDescent="0.2">
      <c r="A1262" s="151">
        <f t="shared" si="362"/>
        <v>44879</v>
      </c>
      <c r="B1262" s="152">
        <f t="shared" ca="1" si="371"/>
        <v>765106.87936738995</v>
      </c>
      <c r="C1262" s="153">
        <f t="shared" si="363"/>
        <v>720100</v>
      </c>
      <c r="D1262" s="154">
        <f ca="1">IF(A1262&lt;$B$1,VLOOKUP(A1262,[1]DI!$A$4:$B$15000,2,FALSE),0)</f>
        <v>0.13650000000000001</v>
      </c>
      <c r="E1262" s="155">
        <f t="shared" ca="1" si="372"/>
        <v>1.00050788</v>
      </c>
      <c r="F1262" s="155">
        <f ca="1">(TRUNC(PRODUCT($E$12:$E1261),16))</f>
        <v>1.22184211352328</v>
      </c>
      <c r="G1262" s="155">
        <f t="shared" ca="1" si="373"/>
        <v>1.1586300279369199</v>
      </c>
      <c r="H1262" s="155">
        <f t="shared" ca="1" si="374"/>
        <v>1.05455761</v>
      </c>
      <c r="I1262" s="154">
        <f t="shared" si="364"/>
        <v>1.7999999999999999E-2</v>
      </c>
      <c r="J1262" s="156">
        <f t="shared" si="365"/>
        <v>44725</v>
      </c>
      <c r="K1262" s="157">
        <f t="shared" si="366"/>
        <v>106</v>
      </c>
      <c r="L1262" s="158">
        <f t="shared" si="367"/>
        <v>106</v>
      </c>
      <c r="M1262" s="159">
        <f t="shared" si="357"/>
        <v>1.0075323190000001</v>
      </c>
      <c r="N1262" s="159">
        <f t="shared" ca="1" si="358"/>
        <v>1.0625008739999999</v>
      </c>
      <c r="O1262" s="158">
        <f t="shared" si="368"/>
        <v>0</v>
      </c>
      <c r="P1262" s="155">
        <f t="shared" ca="1" si="359"/>
        <v>45006.87936739</v>
      </c>
      <c r="Q1262" s="160">
        <f t="shared" si="360"/>
        <v>0</v>
      </c>
      <c r="R1262" s="155">
        <f t="shared" si="361"/>
        <v>0</v>
      </c>
      <c r="S1262" s="161" t="str">
        <f t="shared" si="369"/>
        <v>A+J=</v>
      </c>
      <c r="T1262" s="156">
        <f t="shared" si="370"/>
        <v>44908</v>
      </c>
      <c r="U1262" s="3"/>
      <c r="V1262" s="3"/>
      <c r="W1262" s="3"/>
      <c r="X1262" s="47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ht="12.75" x14ac:dyDescent="0.2">
      <c r="A1263" s="151">
        <f t="shared" si="362"/>
        <v>44880</v>
      </c>
      <c r="B1263" s="152">
        <f t="shared" ca="1" si="371"/>
        <v>765549.65661569999</v>
      </c>
      <c r="C1263" s="153">
        <f t="shared" si="363"/>
        <v>720100</v>
      </c>
      <c r="D1263" s="154">
        <f ca="1">IF(A1263&lt;$B$1,VLOOKUP(A1263,[1]DI!$A$4:$B$15000,2,FALSE),0)</f>
        <v>0</v>
      </c>
      <c r="E1263" s="155">
        <f t="shared" ca="1" si="372"/>
        <v>1</v>
      </c>
      <c r="F1263" s="155">
        <f ca="1">(TRUNC(PRODUCT($E$12:$E1262),16))</f>
        <v>1.2224626626959001</v>
      </c>
      <c r="G1263" s="155">
        <f t="shared" ca="1" si="373"/>
        <v>1.1586300279369199</v>
      </c>
      <c r="H1263" s="155">
        <f t="shared" ca="1" si="374"/>
        <v>1.0550932</v>
      </c>
      <c r="I1263" s="154">
        <f t="shared" si="364"/>
        <v>1.7999999999999999E-2</v>
      </c>
      <c r="J1263" s="156">
        <f t="shared" si="365"/>
        <v>44725</v>
      </c>
      <c r="K1263" s="157">
        <f t="shared" si="366"/>
        <v>106</v>
      </c>
      <c r="L1263" s="158">
        <f t="shared" si="367"/>
        <v>107</v>
      </c>
      <c r="M1263" s="159">
        <f t="shared" si="357"/>
        <v>1.0076036479999999</v>
      </c>
      <c r="N1263" s="159">
        <f t="shared" ca="1" si="358"/>
        <v>1.0631157570000001</v>
      </c>
      <c r="O1263" s="158">
        <f t="shared" si="368"/>
        <v>0</v>
      </c>
      <c r="P1263" s="155">
        <f t="shared" ca="1" si="359"/>
        <v>45449.656615699998</v>
      </c>
      <c r="Q1263" s="160">
        <f t="shared" si="360"/>
        <v>0</v>
      </c>
      <c r="R1263" s="155">
        <f t="shared" si="361"/>
        <v>0</v>
      </c>
      <c r="S1263" s="161" t="str">
        <f t="shared" si="369"/>
        <v>A+J=</v>
      </c>
      <c r="T1263" s="156">
        <f t="shared" si="370"/>
        <v>44908</v>
      </c>
      <c r="U1263" s="3"/>
      <c r="V1263" s="3"/>
      <c r="W1263" s="3"/>
      <c r="X1263" s="47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ht="12.75" x14ac:dyDescent="0.2">
      <c r="A1264" s="151">
        <f t="shared" si="362"/>
        <v>44881</v>
      </c>
      <c r="B1264" s="152">
        <f t="shared" ca="1" si="371"/>
        <v>765549.65661569999</v>
      </c>
      <c r="C1264" s="153">
        <f t="shared" si="363"/>
        <v>720100</v>
      </c>
      <c r="D1264" s="154">
        <f ca="1">IF(A1264&lt;$B$1,VLOOKUP(A1264,[1]DI!$A$4:$B$15000,2,FALSE),0)</f>
        <v>0.13650000000000001</v>
      </c>
      <c r="E1264" s="155">
        <f t="shared" ca="1" si="372"/>
        <v>1.00050788</v>
      </c>
      <c r="F1264" s="155">
        <f ca="1">(TRUNC(PRODUCT($E$12:$E1263),16))</f>
        <v>1.2224626626959001</v>
      </c>
      <c r="G1264" s="155">
        <f t="shared" ca="1" si="373"/>
        <v>1.1586300279369199</v>
      </c>
      <c r="H1264" s="155">
        <f t="shared" ca="1" si="374"/>
        <v>1.0550932</v>
      </c>
      <c r="I1264" s="154">
        <f t="shared" si="364"/>
        <v>1.7999999999999999E-2</v>
      </c>
      <c r="J1264" s="156">
        <f t="shared" si="365"/>
        <v>44725</v>
      </c>
      <c r="K1264" s="157">
        <f t="shared" si="366"/>
        <v>107</v>
      </c>
      <c r="L1264" s="158">
        <f t="shared" si="367"/>
        <v>107</v>
      </c>
      <c r="M1264" s="159">
        <f t="shared" si="357"/>
        <v>1.0076036479999999</v>
      </c>
      <c r="N1264" s="159">
        <f t="shared" ca="1" si="358"/>
        <v>1.0631157570000001</v>
      </c>
      <c r="O1264" s="158">
        <f t="shared" si="368"/>
        <v>0</v>
      </c>
      <c r="P1264" s="155">
        <f t="shared" ca="1" si="359"/>
        <v>45449.656615699998</v>
      </c>
      <c r="Q1264" s="160">
        <f t="shared" si="360"/>
        <v>0</v>
      </c>
      <c r="R1264" s="155">
        <f t="shared" si="361"/>
        <v>0</v>
      </c>
      <c r="S1264" s="161" t="str">
        <f t="shared" si="369"/>
        <v>A+J=</v>
      </c>
      <c r="T1264" s="156">
        <f t="shared" si="370"/>
        <v>44908</v>
      </c>
      <c r="U1264" s="3"/>
      <c r="V1264" s="3"/>
      <c r="W1264" s="3"/>
      <c r="X1264" s="47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ht="12.75" x14ac:dyDescent="0.2">
      <c r="A1265" s="151">
        <f t="shared" si="362"/>
        <v>44882</v>
      </c>
      <c r="B1265" s="152">
        <f t="shared" ca="1" si="371"/>
        <v>765992.68877938995</v>
      </c>
      <c r="C1265" s="153">
        <f t="shared" si="363"/>
        <v>720100</v>
      </c>
      <c r="D1265" s="154">
        <f ca="1">IF(A1265&lt;$B$1,VLOOKUP(A1265,[1]DI!$A$4:$B$15000,2,FALSE),0)</f>
        <v>0.13650000000000001</v>
      </c>
      <c r="E1265" s="155">
        <f t="shared" ca="1" si="372"/>
        <v>1.00050788</v>
      </c>
      <c r="F1265" s="155">
        <f ca="1">(TRUNC(PRODUCT($E$12:$E1264),16))</f>
        <v>1.22308352703303</v>
      </c>
      <c r="G1265" s="155">
        <f t="shared" ca="1" si="373"/>
        <v>1.1586300279369199</v>
      </c>
      <c r="H1265" s="155">
        <f t="shared" ca="1" si="374"/>
        <v>1.05562906</v>
      </c>
      <c r="I1265" s="154">
        <f t="shared" si="364"/>
        <v>1.7999999999999999E-2</v>
      </c>
      <c r="J1265" s="156">
        <f t="shared" si="365"/>
        <v>44725</v>
      </c>
      <c r="K1265" s="157">
        <f t="shared" si="366"/>
        <v>108</v>
      </c>
      <c r="L1265" s="158">
        <f t="shared" si="367"/>
        <v>108</v>
      </c>
      <c r="M1265" s="159">
        <f t="shared" si="357"/>
        <v>1.0076749819999999</v>
      </c>
      <c r="N1265" s="159">
        <f t="shared" ca="1" si="358"/>
        <v>1.0637309939999999</v>
      </c>
      <c r="O1265" s="158">
        <f t="shared" si="368"/>
        <v>0</v>
      </c>
      <c r="P1265" s="155">
        <f t="shared" ca="1" si="359"/>
        <v>45892.688779390002</v>
      </c>
      <c r="Q1265" s="160">
        <f t="shared" si="360"/>
        <v>0</v>
      </c>
      <c r="R1265" s="155">
        <f t="shared" si="361"/>
        <v>0</v>
      </c>
      <c r="S1265" s="161" t="str">
        <f t="shared" si="369"/>
        <v>A+J=</v>
      </c>
      <c r="T1265" s="156">
        <f t="shared" si="370"/>
        <v>44908</v>
      </c>
      <c r="U1265" s="3"/>
      <c r="V1265" s="3"/>
      <c r="W1265" s="3"/>
      <c r="X1265" s="47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ht="12.75" x14ac:dyDescent="0.2">
      <c r="A1266" s="151">
        <f t="shared" si="362"/>
        <v>44883</v>
      </c>
      <c r="B1266" s="152">
        <f t="shared" ca="1" si="371"/>
        <v>766435.97585849999</v>
      </c>
      <c r="C1266" s="153">
        <f t="shared" si="363"/>
        <v>720100</v>
      </c>
      <c r="D1266" s="154">
        <f ca="1">IF(A1266&lt;$B$1,VLOOKUP(A1266,[1]DI!$A$4:$B$15000,2,FALSE),0)</f>
        <v>0.13650000000000001</v>
      </c>
      <c r="E1266" s="155">
        <f t="shared" ca="1" si="372"/>
        <v>1.00050788</v>
      </c>
      <c r="F1266" s="155">
        <f ca="1">(TRUNC(PRODUCT($E$12:$E1265),16))</f>
        <v>1.22370470669473</v>
      </c>
      <c r="G1266" s="155">
        <f t="shared" ca="1" si="373"/>
        <v>1.1586300279369199</v>
      </c>
      <c r="H1266" s="155">
        <f t="shared" ca="1" si="374"/>
        <v>1.05616519</v>
      </c>
      <c r="I1266" s="154">
        <f t="shared" si="364"/>
        <v>1.7999999999999999E-2</v>
      </c>
      <c r="J1266" s="156">
        <f t="shared" si="365"/>
        <v>44725</v>
      </c>
      <c r="K1266" s="157">
        <f t="shared" si="366"/>
        <v>109</v>
      </c>
      <c r="L1266" s="158">
        <f t="shared" si="367"/>
        <v>109</v>
      </c>
      <c r="M1266" s="159">
        <f t="shared" si="357"/>
        <v>1.0077463209999999</v>
      </c>
      <c r="N1266" s="159">
        <f t="shared" ca="1" si="358"/>
        <v>1.064346585</v>
      </c>
      <c r="O1266" s="158">
        <f t="shared" si="368"/>
        <v>0</v>
      </c>
      <c r="P1266" s="155">
        <f t="shared" ca="1" si="359"/>
        <v>46335.975858500002</v>
      </c>
      <c r="Q1266" s="160">
        <f t="shared" si="360"/>
        <v>0</v>
      </c>
      <c r="R1266" s="155">
        <f t="shared" si="361"/>
        <v>0</v>
      </c>
      <c r="S1266" s="161" t="str">
        <f t="shared" si="369"/>
        <v>A+J=</v>
      </c>
      <c r="T1266" s="156">
        <f t="shared" si="370"/>
        <v>44908</v>
      </c>
      <c r="U1266" s="3"/>
      <c r="V1266" s="3"/>
      <c r="W1266" s="3"/>
      <c r="X1266" s="47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ht="12.75" x14ac:dyDescent="0.2">
      <c r="A1267" s="151">
        <f t="shared" si="362"/>
        <v>44884</v>
      </c>
      <c r="B1267" s="152">
        <f t="shared" ca="1" si="371"/>
        <v>766879.52433389006</v>
      </c>
      <c r="C1267" s="153">
        <f t="shared" si="363"/>
        <v>720100</v>
      </c>
      <c r="D1267" s="154">
        <f ca="1">IF(A1267&lt;$B$1,VLOOKUP(A1267,[1]DI!$A$4:$B$15000,2,FALSE),0)</f>
        <v>0</v>
      </c>
      <c r="E1267" s="155">
        <f t="shared" ca="1" si="372"/>
        <v>1</v>
      </c>
      <c r="F1267" s="155">
        <f ca="1">(TRUNC(PRODUCT($E$12:$E1266),16))</f>
        <v>1.22432620184117</v>
      </c>
      <c r="G1267" s="155">
        <f t="shared" ca="1" si="373"/>
        <v>1.1586300279369199</v>
      </c>
      <c r="H1267" s="155">
        <f t="shared" ca="1" si="374"/>
        <v>1.0567016</v>
      </c>
      <c r="I1267" s="154">
        <f t="shared" si="364"/>
        <v>1.7999999999999999E-2</v>
      </c>
      <c r="J1267" s="156">
        <f t="shared" si="365"/>
        <v>44725</v>
      </c>
      <c r="K1267" s="157">
        <f t="shared" si="366"/>
        <v>109</v>
      </c>
      <c r="L1267" s="158">
        <f t="shared" si="367"/>
        <v>110</v>
      </c>
      <c r="M1267" s="159">
        <f t="shared" si="357"/>
        <v>1.0078176649999999</v>
      </c>
      <c r="N1267" s="159">
        <f t="shared" ca="1" si="358"/>
        <v>1.0649625389999999</v>
      </c>
      <c r="O1267" s="158">
        <f t="shared" si="368"/>
        <v>0</v>
      </c>
      <c r="P1267" s="155">
        <f t="shared" ca="1" si="359"/>
        <v>46779.524333890004</v>
      </c>
      <c r="Q1267" s="160">
        <f t="shared" si="360"/>
        <v>0</v>
      </c>
      <c r="R1267" s="155">
        <f t="shared" si="361"/>
        <v>0</v>
      </c>
      <c r="S1267" s="161" t="str">
        <f t="shared" si="369"/>
        <v>A+J=</v>
      </c>
      <c r="T1267" s="156">
        <f t="shared" si="370"/>
        <v>44908</v>
      </c>
      <c r="U1267" s="3"/>
      <c r="V1267" s="3"/>
      <c r="W1267" s="3"/>
      <c r="X1267" s="47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ht="12.75" x14ac:dyDescent="0.2">
      <c r="A1268" s="151">
        <f t="shared" si="362"/>
        <v>44885</v>
      </c>
      <c r="B1268" s="152">
        <f t="shared" ca="1" si="371"/>
        <v>766879.52433389006</v>
      </c>
      <c r="C1268" s="153">
        <f t="shared" si="363"/>
        <v>720100</v>
      </c>
      <c r="D1268" s="154">
        <f ca="1">IF(A1268&lt;$B$1,VLOOKUP(A1268,[1]DI!$A$4:$B$15000,2,FALSE),0)</f>
        <v>0</v>
      </c>
      <c r="E1268" s="155">
        <f t="shared" ca="1" si="372"/>
        <v>1</v>
      </c>
      <c r="F1268" s="155">
        <f ca="1">(TRUNC(PRODUCT($E$12:$E1267),16))</f>
        <v>1.22432620184117</v>
      </c>
      <c r="G1268" s="155">
        <f t="shared" ca="1" si="373"/>
        <v>1.1586300279369199</v>
      </c>
      <c r="H1268" s="155">
        <f t="shared" ca="1" si="374"/>
        <v>1.0567016</v>
      </c>
      <c r="I1268" s="154">
        <f t="shared" si="364"/>
        <v>1.7999999999999999E-2</v>
      </c>
      <c r="J1268" s="156">
        <f t="shared" si="365"/>
        <v>44725</v>
      </c>
      <c r="K1268" s="157">
        <f t="shared" si="366"/>
        <v>109</v>
      </c>
      <c r="L1268" s="158">
        <f t="shared" si="367"/>
        <v>110</v>
      </c>
      <c r="M1268" s="159">
        <f t="shared" si="357"/>
        <v>1.0078176649999999</v>
      </c>
      <c r="N1268" s="159">
        <f t="shared" ca="1" si="358"/>
        <v>1.0649625389999999</v>
      </c>
      <c r="O1268" s="158">
        <f t="shared" si="368"/>
        <v>0</v>
      </c>
      <c r="P1268" s="155">
        <f t="shared" ca="1" si="359"/>
        <v>46779.524333890004</v>
      </c>
      <c r="Q1268" s="160">
        <f t="shared" si="360"/>
        <v>0</v>
      </c>
      <c r="R1268" s="155">
        <f t="shared" si="361"/>
        <v>0</v>
      </c>
      <c r="S1268" s="161" t="str">
        <f t="shared" si="369"/>
        <v>A+J=</v>
      </c>
      <c r="T1268" s="156">
        <f t="shared" si="370"/>
        <v>44908</v>
      </c>
      <c r="U1268" s="3"/>
      <c r="V1268" s="3"/>
      <c r="W1268" s="3"/>
      <c r="X1268" s="47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ht="12.75" x14ac:dyDescent="0.2">
      <c r="A1269" s="151">
        <f t="shared" si="362"/>
        <v>44886</v>
      </c>
      <c r="B1269" s="152">
        <f t="shared" ca="1" si="371"/>
        <v>766879.52433389006</v>
      </c>
      <c r="C1269" s="153">
        <f t="shared" si="363"/>
        <v>720100</v>
      </c>
      <c r="D1269" s="154">
        <f ca="1">IF(A1269&lt;$B$1,VLOOKUP(A1269,[1]DI!$A$4:$B$15000,2,FALSE),0)</f>
        <v>0.13650000000000001</v>
      </c>
      <c r="E1269" s="155">
        <f t="shared" ca="1" si="372"/>
        <v>1.00050788</v>
      </c>
      <c r="F1269" s="155">
        <f ca="1">(TRUNC(PRODUCT($E$12:$E1268),16))</f>
        <v>1.22432620184117</v>
      </c>
      <c r="G1269" s="155">
        <f t="shared" ca="1" si="373"/>
        <v>1.1586300279369199</v>
      </c>
      <c r="H1269" s="155">
        <f t="shared" ca="1" si="374"/>
        <v>1.0567016</v>
      </c>
      <c r="I1269" s="154">
        <f t="shared" si="364"/>
        <v>1.7999999999999999E-2</v>
      </c>
      <c r="J1269" s="156">
        <f t="shared" si="365"/>
        <v>44725</v>
      </c>
      <c r="K1269" s="157">
        <f t="shared" si="366"/>
        <v>110</v>
      </c>
      <c r="L1269" s="158">
        <f t="shared" si="367"/>
        <v>110</v>
      </c>
      <c r="M1269" s="159">
        <f t="shared" si="357"/>
        <v>1.0078176649999999</v>
      </c>
      <c r="N1269" s="159">
        <f t="shared" ca="1" si="358"/>
        <v>1.0649625389999999</v>
      </c>
      <c r="O1269" s="158">
        <f t="shared" si="368"/>
        <v>0</v>
      </c>
      <c r="P1269" s="155">
        <f t="shared" ca="1" si="359"/>
        <v>46779.524333890004</v>
      </c>
      <c r="Q1269" s="160">
        <f t="shared" si="360"/>
        <v>0</v>
      </c>
      <c r="R1269" s="155">
        <f t="shared" si="361"/>
        <v>0</v>
      </c>
      <c r="S1269" s="161" t="str">
        <f t="shared" si="369"/>
        <v>A+J=</v>
      </c>
      <c r="T1269" s="156">
        <f t="shared" si="370"/>
        <v>44908</v>
      </c>
      <c r="U1269" s="3"/>
      <c r="V1269" s="3"/>
      <c r="W1269" s="3"/>
      <c r="X1269" s="47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ht="12.75" x14ac:dyDescent="0.2">
      <c r="A1270" s="151">
        <f t="shared" si="362"/>
        <v>44887</v>
      </c>
      <c r="B1270" s="152">
        <f t="shared" ca="1" si="371"/>
        <v>767323.3291649</v>
      </c>
      <c r="C1270" s="153">
        <f t="shared" si="363"/>
        <v>720100</v>
      </c>
      <c r="D1270" s="154">
        <f ca="1">IF(A1270&lt;$B$1,VLOOKUP(A1270,[1]DI!$A$4:$B$15000,2,FALSE),0)</f>
        <v>0.13650000000000001</v>
      </c>
      <c r="E1270" s="155">
        <f t="shared" ca="1" si="372"/>
        <v>1.00050788</v>
      </c>
      <c r="F1270" s="155">
        <f ca="1">(TRUNC(PRODUCT($E$12:$E1269),16))</f>
        <v>1.22494801263256</v>
      </c>
      <c r="G1270" s="155">
        <f t="shared" ca="1" si="373"/>
        <v>1.1586300279369199</v>
      </c>
      <c r="H1270" s="155">
        <f t="shared" ca="1" si="374"/>
        <v>1.05723828</v>
      </c>
      <c r="I1270" s="154">
        <f t="shared" si="364"/>
        <v>1.7999999999999999E-2</v>
      </c>
      <c r="J1270" s="156">
        <f t="shared" si="365"/>
        <v>44725</v>
      </c>
      <c r="K1270" s="157">
        <f t="shared" si="366"/>
        <v>111</v>
      </c>
      <c r="L1270" s="158">
        <f t="shared" si="367"/>
        <v>111</v>
      </c>
      <c r="M1270" s="159">
        <f t="shared" si="357"/>
        <v>1.0078890149999999</v>
      </c>
      <c r="N1270" s="159">
        <f t="shared" ca="1" si="358"/>
        <v>1.065578849</v>
      </c>
      <c r="O1270" s="158">
        <f t="shared" si="368"/>
        <v>0</v>
      </c>
      <c r="P1270" s="155">
        <f t="shared" ca="1" si="359"/>
        <v>47223.329164900002</v>
      </c>
      <c r="Q1270" s="160">
        <f t="shared" si="360"/>
        <v>0</v>
      </c>
      <c r="R1270" s="155">
        <f t="shared" si="361"/>
        <v>0</v>
      </c>
      <c r="S1270" s="161" t="str">
        <f t="shared" si="369"/>
        <v>A+J=</v>
      </c>
      <c r="T1270" s="156">
        <f t="shared" si="370"/>
        <v>44908</v>
      </c>
      <c r="U1270" s="3"/>
      <c r="V1270" s="3"/>
      <c r="W1270" s="3"/>
      <c r="X1270" s="47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ht="12.75" x14ac:dyDescent="0.2">
      <c r="A1271" s="151">
        <f t="shared" si="362"/>
        <v>44888</v>
      </c>
      <c r="B1271" s="152">
        <f t="shared" ca="1" si="371"/>
        <v>767767.38747109997</v>
      </c>
      <c r="C1271" s="153">
        <f t="shared" si="363"/>
        <v>720100</v>
      </c>
      <c r="D1271" s="154">
        <f ca="1">IF(A1271&lt;$B$1,VLOOKUP(A1271,[1]DI!$A$4:$B$15000,2,FALSE),0)</f>
        <v>0.13650000000000001</v>
      </c>
      <c r="E1271" s="155">
        <f t="shared" ca="1" si="372"/>
        <v>1.00050788</v>
      </c>
      <c r="F1271" s="155">
        <f ca="1">(TRUNC(PRODUCT($E$12:$E1270),16))</f>
        <v>1.22557013922922</v>
      </c>
      <c r="G1271" s="155">
        <f t="shared" ca="1" si="373"/>
        <v>1.1586300279369199</v>
      </c>
      <c r="H1271" s="155">
        <f t="shared" ca="1" si="374"/>
        <v>1.0577752300000001</v>
      </c>
      <c r="I1271" s="154">
        <f t="shared" si="364"/>
        <v>1.7999999999999999E-2</v>
      </c>
      <c r="J1271" s="156">
        <f t="shared" si="365"/>
        <v>44725</v>
      </c>
      <c r="K1271" s="157">
        <f t="shared" si="366"/>
        <v>112</v>
      </c>
      <c r="L1271" s="158">
        <f t="shared" si="367"/>
        <v>112</v>
      </c>
      <c r="M1271" s="159">
        <f t="shared" si="357"/>
        <v>1.0079603690000001</v>
      </c>
      <c r="N1271" s="159">
        <f t="shared" ca="1" si="358"/>
        <v>1.0661955110000001</v>
      </c>
      <c r="O1271" s="158">
        <f t="shared" si="368"/>
        <v>0</v>
      </c>
      <c r="P1271" s="155">
        <f t="shared" ca="1" si="359"/>
        <v>47667.387471100003</v>
      </c>
      <c r="Q1271" s="160">
        <f t="shared" si="360"/>
        <v>0</v>
      </c>
      <c r="R1271" s="155">
        <f t="shared" si="361"/>
        <v>0</v>
      </c>
      <c r="S1271" s="161" t="str">
        <f t="shared" si="369"/>
        <v>A+J=</v>
      </c>
      <c r="T1271" s="156">
        <f t="shared" si="370"/>
        <v>44908</v>
      </c>
      <c r="U1271" s="3"/>
      <c r="V1271" s="3"/>
      <c r="W1271" s="3"/>
      <c r="X1271" s="47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ht="12.75" x14ac:dyDescent="0.2">
      <c r="A1272" s="151">
        <f t="shared" si="362"/>
        <v>44889</v>
      </c>
      <c r="B1272" s="152">
        <f t="shared" ca="1" si="371"/>
        <v>768211.7014128</v>
      </c>
      <c r="C1272" s="153">
        <f t="shared" si="363"/>
        <v>720100</v>
      </c>
      <c r="D1272" s="154">
        <f ca="1">IF(A1272&lt;$B$1,VLOOKUP(A1272,[1]DI!$A$4:$B$15000,2,FALSE),0)</f>
        <v>0.13650000000000001</v>
      </c>
      <c r="E1272" s="155">
        <f t="shared" ca="1" si="372"/>
        <v>1.00050788</v>
      </c>
      <c r="F1272" s="155">
        <f ca="1">(TRUNC(PRODUCT($E$12:$E1271),16))</f>
        <v>1.22619258179153</v>
      </c>
      <c r="G1272" s="155">
        <f t="shared" ca="1" si="373"/>
        <v>1.1586300279369199</v>
      </c>
      <c r="H1272" s="155">
        <f t="shared" ca="1" si="374"/>
        <v>1.0583124500000001</v>
      </c>
      <c r="I1272" s="154">
        <f t="shared" si="364"/>
        <v>1.7999999999999999E-2</v>
      </c>
      <c r="J1272" s="156">
        <f t="shared" si="365"/>
        <v>44725</v>
      </c>
      <c r="K1272" s="157">
        <f t="shared" si="366"/>
        <v>113</v>
      </c>
      <c r="L1272" s="158">
        <f t="shared" si="367"/>
        <v>113</v>
      </c>
      <c r="M1272" s="159">
        <f t="shared" si="357"/>
        <v>1.008031728</v>
      </c>
      <c r="N1272" s="159">
        <f t="shared" ca="1" si="358"/>
        <v>1.066812528</v>
      </c>
      <c r="O1272" s="158">
        <f t="shared" si="368"/>
        <v>0</v>
      </c>
      <c r="P1272" s="155">
        <f t="shared" ca="1" si="359"/>
        <v>48111.701412800001</v>
      </c>
      <c r="Q1272" s="160">
        <f t="shared" si="360"/>
        <v>0</v>
      </c>
      <c r="R1272" s="155">
        <f t="shared" si="361"/>
        <v>0</v>
      </c>
      <c r="S1272" s="161" t="str">
        <f t="shared" si="369"/>
        <v>A+J=</v>
      </c>
      <c r="T1272" s="156">
        <f t="shared" si="370"/>
        <v>44908</v>
      </c>
      <c r="U1272" s="3"/>
      <c r="V1272" s="3"/>
      <c r="W1272" s="3"/>
      <c r="X1272" s="47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ht="12.75" x14ac:dyDescent="0.2">
      <c r="A1273" s="151">
        <f t="shared" si="362"/>
        <v>44890</v>
      </c>
      <c r="B1273" s="152">
        <f t="shared" ca="1" si="371"/>
        <v>768656.27098999999</v>
      </c>
      <c r="C1273" s="153">
        <f t="shared" si="363"/>
        <v>720100</v>
      </c>
      <c r="D1273" s="154">
        <f ca="1">IF(A1273&lt;$B$1,VLOOKUP(A1273,[1]DI!$A$4:$B$15000,2,FALSE),0)</f>
        <v>0.13650000000000001</v>
      </c>
      <c r="E1273" s="155">
        <f t="shared" ca="1" si="372"/>
        <v>1.00050788</v>
      </c>
      <c r="F1273" s="155">
        <f ca="1">(TRUNC(PRODUCT($E$12:$E1272),16))</f>
        <v>1.22681534047997</v>
      </c>
      <c r="G1273" s="155">
        <f t="shared" ca="1" si="373"/>
        <v>1.1586300279369199</v>
      </c>
      <c r="H1273" s="155">
        <f t="shared" ca="1" si="374"/>
        <v>1.05884994</v>
      </c>
      <c r="I1273" s="154">
        <f t="shared" si="364"/>
        <v>1.7999999999999999E-2</v>
      </c>
      <c r="J1273" s="156">
        <f t="shared" si="365"/>
        <v>44725</v>
      </c>
      <c r="K1273" s="157">
        <f t="shared" si="366"/>
        <v>114</v>
      </c>
      <c r="L1273" s="158">
        <f t="shared" si="367"/>
        <v>114</v>
      </c>
      <c r="M1273" s="159">
        <f t="shared" si="357"/>
        <v>1.0081030929999999</v>
      </c>
      <c r="N1273" s="159">
        <f t="shared" ca="1" si="358"/>
        <v>1.0674299</v>
      </c>
      <c r="O1273" s="158">
        <f t="shared" si="368"/>
        <v>0</v>
      </c>
      <c r="P1273" s="155">
        <f t="shared" ca="1" si="359"/>
        <v>48556.270989999997</v>
      </c>
      <c r="Q1273" s="160">
        <f t="shared" si="360"/>
        <v>0</v>
      </c>
      <c r="R1273" s="155">
        <f t="shared" si="361"/>
        <v>0</v>
      </c>
      <c r="S1273" s="161" t="str">
        <f t="shared" si="369"/>
        <v>A+J=</v>
      </c>
      <c r="T1273" s="156">
        <f t="shared" si="370"/>
        <v>44908</v>
      </c>
      <c r="U1273" s="3"/>
      <c r="V1273" s="3"/>
      <c r="W1273" s="3"/>
      <c r="X1273" s="47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ht="12.75" x14ac:dyDescent="0.2">
      <c r="A1274" s="151">
        <f t="shared" si="362"/>
        <v>44891</v>
      </c>
      <c r="B1274" s="152">
        <f t="shared" ca="1" si="371"/>
        <v>769101.10196350003</v>
      </c>
      <c r="C1274" s="153">
        <f t="shared" si="363"/>
        <v>720100</v>
      </c>
      <c r="D1274" s="154">
        <f ca="1">IF(A1274&lt;$B$1,VLOOKUP(A1274,[1]DI!$A$4:$B$15000,2,FALSE),0)</f>
        <v>0</v>
      </c>
      <c r="E1274" s="155">
        <f t="shared" ca="1" si="372"/>
        <v>1</v>
      </c>
      <c r="F1274" s="155">
        <f ca="1">(TRUNC(PRODUCT($E$12:$E1273),16))</f>
        <v>1.2274384154550899</v>
      </c>
      <c r="G1274" s="155">
        <f t="shared" ca="1" si="373"/>
        <v>1.1586300279369199</v>
      </c>
      <c r="H1274" s="155">
        <f t="shared" ca="1" si="374"/>
        <v>1.05938771</v>
      </c>
      <c r="I1274" s="154">
        <f t="shared" si="364"/>
        <v>1.7999999999999999E-2</v>
      </c>
      <c r="J1274" s="156">
        <f t="shared" si="365"/>
        <v>44725</v>
      </c>
      <c r="K1274" s="157">
        <f t="shared" si="366"/>
        <v>114</v>
      </c>
      <c r="L1274" s="158">
        <f t="shared" si="367"/>
        <v>115</v>
      </c>
      <c r="M1274" s="159">
        <f t="shared" si="357"/>
        <v>1.0081744619999999</v>
      </c>
      <c r="N1274" s="159">
        <f t="shared" ca="1" si="358"/>
        <v>1.0680476350000001</v>
      </c>
      <c r="O1274" s="158">
        <f t="shared" si="368"/>
        <v>0</v>
      </c>
      <c r="P1274" s="155">
        <f t="shared" ca="1" si="359"/>
        <v>49001.101963499998</v>
      </c>
      <c r="Q1274" s="160">
        <f t="shared" si="360"/>
        <v>0</v>
      </c>
      <c r="R1274" s="155">
        <f t="shared" si="361"/>
        <v>0</v>
      </c>
      <c r="S1274" s="161" t="str">
        <f t="shared" si="369"/>
        <v>A+J=</v>
      </c>
      <c r="T1274" s="156">
        <f t="shared" si="370"/>
        <v>44908</v>
      </c>
      <c r="U1274" s="3"/>
      <c r="V1274" s="3"/>
      <c r="W1274" s="3"/>
      <c r="X1274" s="47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ht="12.75" x14ac:dyDescent="0.2">
      <c r="A1275" s="151">
        <f t="shared" si="362"/>
        <v>44892</v>
      </c>
      <c r="B1275" s="152">
        <f t="shared" ca="1" si="371"/>
        <v>769101.10196350003</v>
      </c>
      <c r="C1275" s="153">
        <f t="shared" si="363"/>
        <v>720100</v>
      </c>
      <c r="D1275" s="154">
        <f ca="1">IF(A1275&lt;$B$1,VLOOKUP(A1275,[1]DI!$A$4:$B$15000,2,FALSE),0)</f>
        <v>0</v>
      </c>
      <c r="E1275" s="155">
        <f t="shared" ca="1" si="372"/>
        <v>1</v>
      </c>
      <c r="F1275" s="155">
        <f ca="1">(TRUNC(PRODUCT($E$12:$E1274),16))</f>
        <v>1.2274384154550899</v>
      </c>
      <c r="G1275" s="155">
        <f t="shared" ca="1" si="373"/>
        <v>1.1586300279369199</v>
      </c>
      <c r="H1275" s="155">
        <f t="shared" ca="1" si="374"/>
        <v>1.05938771</v>
      </c>
      <c r="I1275" s="154">
        <f t="shared" si="364"/>
        <v>1.7999999999999999E-2</v>
      </c>
      <c r="J1275" s="156">
        <f t="shared" si="365"/>
        <v>44725</v>
      </c>
      <c r="K1275" s="157">
        <f t="shared" si="366"/>
        <v>114</v>
      </c>
      <c r="L1275" s="158">
        <f t="shared" si="367"/>
        <v>115</v>
      </c>
      <c r="M1275" s="159">
        <f t="shared" si="357"/>
        <v>1.0081744619999999</v>
      </c>
      <c r="N1275" s="159">
        <f t="shared" ca="1" si="358"/>
        <v>1.0680476350000001</v>
      </c>
      <c r="O1275" s="158">
        <f t="shared" si="368"/>
        <v>0</v>
      </c>
      <c r="P1275" s="155">
        <f t="shared" ca="1" si="359"/>
        <v>49001.101963499998</v>
      </c>
      <c r="Q1275" s="160">
        <f t="shared" si="360"/>
        <v>0</v>
      </c>
      <c r="R1275" s="155">
        <f t="shared" si="361"/>
        <v>0</v>
      </c>
      <c r="S1275" s="161" t="str">
        <f t="shared" si="369"/>
        <v>A+J=</v>
      </c>
      <c r="T1275" s="156">
        <f t="shared" si="370"/>
        <v>44908</v>
      </c>
      <c r="U1275" s="3"/>
      <c r="V1275" s="3"/>
      <c r="W1275" s="3"/>
      <c r="X1275" s="47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ht="12.75" x14ac:dyDescent="0.2">
      <c r="A1276" s="151">
        <f t="shared" si="362"/>
        <v>44893</v>
      </c>
      <c r="B1276" s="152">
        <f t="shared" ca="1" si="371"/>
        <v>769101.10196350003</v>
      </c>
      <c r="C1276" s="153">
        <f t="shared" si="363"/>
        <v>720100</v>
      </c>
      <c r="D1276" s="154">
        <f ca="1">IF(A1276&lt;$B$1,VLOOKUP(A1276,[1]DI!$A$4:$B$15000,2,FALSE),0)</f>
        <v>0.13650000000000001</v>
      </c>
      <c r="E1276" s="155">
        <f t="shared" ca="1" si="372"/>
        <v>1.00050788</v>
      </c>
      <c r="F1276" s="155">
        <f ca="1">(TRUNC(PRODUCT($E$12:$E1275),16))</f>
        <v>1.2274384154550899</v>
      </c>
      <c r="G1276" s="155">
        <f t="shared" ca="1" si="373"/>
        <v>1.1586300279369199</v>
      </c>
      <c r="H1276" s="155">
        <f t="shared" ca="1" si="374"/>
        <v>1.05938771</v>
      </c>
      <c r="I1276" s="154">
        <f t="shared" si="364"/>
        <v>1.7999999999999999E-2</v>
      </c>
      <c r="J1276" s="156">
        <f t="shared" si="365"/>
        <v>44725</v>
      </c>
      <c r="K1276" s="157">
        <f t="shared" si="366"/>
        <v>115</v>
      </c>
      <c r="L1276" s="158">
        <f t="shared" si="367"/>
        <v>115</v>
      </c>
      <c r="M1276" s="159">
        <f t="shared" si="357"/>
        <v>1.0081744619999999</v>
      </c>
      <c r="N1276" s="159">
        <f t="shared" ca="1" si="358"/>
        <v>1.0680476350000001</v>
      </c>
      <c r="O1276" s="158">
        <f t="shared" si="368"/>
        <v>0</v>
      </c>
      <c r="P1276" s="155">
        <f t="shared" ca="1" si="359"/>
        <v>49001.101963499998</v>
      </c>
      <c r="Q1276" s="160">
        <f t="shared" si="360"/>
        <v>0</v>
      </c>
      <c r="R1276" s="155">
        <f t="shared" si="361"/>
        <v>0</v>
      </c>
      <c r="S1276" s="161" t="str">
        <f t="shared" si="369"/>
        <v>A+J=</v>
      </c>
      <c r="T1276" s="156">
        <f t="shared" si="370"/>
        <v>44908</v>
      </c>
      <c r="U1276" s="3"/>
      <c r="V1276" s="3"/>
      <c r="W1276" s="3"/>
      <c r="X1276" s="47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ht="12.75" x14ac:dyDescent="0.2">
      <c r="A1277" s="151">
        <f t="shared" si="362"/>
        <v>44894</v>
      </c>
      <c r="B1277" s="152">
        <f t="shared" ca="1" si="371"/>
        <v>769546.18857250002</v>
      </c>
      <c r="C1277" s="153">
        <f t="shared" si="363"/>
        <v>720100</v>
      </c>
      <c r="D1277" s="154">
        <f ca="1">IF(A1277&lt;$B$1,VLOOKUP(A1277,[1]DI!$A$4:$B$15000,2,FALSE),0)</f>
        <v>0.13650000000000001</v>
      </c>
      <c r="E1277" s="155">
        <f t="shared" ca="1" si="372"/>
        <v>1.00050788</v>
      </c>
      <c r="F1277" s="155">
        <f ca="1">(TRUNC(PRODUCT($E$12:$E1276),16))</f>
        <v>1.22806180687753</v>
      </c>
      <c r="G1277" s="155">
        <f t="shared" ca="1" si="373"/>
        <v>1.1586300279369199</v>
      </c>
      <c r="H1277" s="155">
        <f t="shared" ca="1" si="374"/>
        <v>1.0599257500000001</v>
      </c>
      <c r="I1277" s="154">
        <f t="shared" si="364"/>
        <v>1.7999999999999999E-2</v>
      </c>
      <c r="J1277" s="156">
        <f t="shared" si="365"/>
        <v>44725</v>
      </c>
      <c r="K1277" s="157">
        <f t="shared" si="366"/>
        <v>116</v>
      </c>
      <c r="L1277" s="158">
        <f t="shared" si="367"/>
        <v>116</v>
      </c>
      <c r="M1277" s="159">
        <f t="shared" si="357"/>
        <v>1.008245837</v>
      </c>
      <c r="N1277" s="159">
        <f t="shared" ca="1" si="358"/>
        <v>1.068665725</v>
      </c>
      <c r="O1277" s="158">
        <f t="shared" si="368"/>
        <v>0</v>
      </c>
      <c r="P1277" s="155">
        <f t="shared" ca="1" si="359"/>
        <v>49446.188572500003</v>
      </c>
      <c r="Q1277" s="160">
        <f t="shared" si="360"/>
        <v>0</v>
      </c>
      <c r="R1277" s="155">
        <f t="shared" si="361"/>
        <v>0</v>
      </c>
      <c r="S1277" s="161" t="str">
        <f t="shared" si="369"/>
        <v>A+J=</v>
      </c>
      <c r="T1277" s="156">
        <f t="shared" si="370"/>
        <v>44908</v>
      </c>
      <c r="U1277" s="3"/>
      <c r="V1277" s="3"/>
      <c r="W1277" s="3"/>
      <c r="X1277" s="47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ht="12.75" x14ac:dyDescent="0.2">
      <c r="A1278" s="151">
        <f t="shared" si="362"/>
        <v>44895</v>
      </c>
      <c r="B1278" s="152">
        <f t="shared" ca="1" si="371"/>
        <v>769991.53801798995</v>
      </c>
      <c r="C1278" s="153">
        <f t="shared" si="363"/>
        <v>720100</v>
      </c>
      <c r="D1278" s="154">
        <f ca="1">IF(A1278&lt;$B$1,VLOOKUP(A1278,[1]DI!$A$4:$B$15000,2,FALSE),0)</f>
        <v>0.13650000000000001</v>
      </c>
      <c r="E1278" s="155">
        <f t="shared" ca="1" si="372"/>
        <v>1.00050788</v>
      </c>
      <c r="F1278" s="155">
        <f ca="1">(TRUNC(PRODUCT($E$12:$E1277),16))</f>
        <v>1.22868551490801</v>
      </c>
      <c r="G1278" s="155">
        <f t="shared" ca="1" si="373"/>
        <v>1.1586300279369199</v>
      </c>
      <c r="H1278" s="155">
        <f t="shared" ca="1" si="374"/>
        <v>1.0604640700000001</v>
      </c>
      <c r="I1278" s="154">
        <f t="shared" si="364"/>
        <v>1.7999999999999999E-2</v>
      </c>
      <c r="J1278" s="156">
        <f t="shared" si="365"/>
        <v>44725</v>
      </c>
      <c r="K1278" s="157">
        <f t="shared" si="366"/>
        <v>117</v>
      </c>
      <c r="L1278" s="158">
        <f t="shared" si="367"/>
        <v>117</v>
      </c>
      <c r="M1278" s="159">
        <f t="shared" si="357"/>
        <v>1.0083172170000001</v>
      </c>
      <c r="N1278" s="159">
        <f t="shared" ca="1" si="358"/>
        <v>1.0692841799999999</v>
      </c>
      <c r="O1278" s="158">
        <f t="shared" si="368"/>
        <v>0</v>
      </c>
      <c r="P1278" s="155">
        <f t="shared" ca="1" si="359"/>
        <v>49891.538017990002</v>
      </c>
      <c r="Q1278" s="160">
        <f t="shared" si="360"/>
        <v>0</v>
      </c>
      <c r="R1278" s="155">
        <f t="shared" si="361"/>
        <v>0</v>
      </c>
      <c r="S1278" s="161" t="str">
        <f t="shared" si="369"/>
        <v>A+J=</v>
      </c>
      <c r="T1278" s="156">
        <f t="shared" si="370"/>
        <v>44908</v>
      </c>
      <c r="U1278" s="3"/>
      <c r="V1278" s="3"/>
      <c r="W1278" s="3"/>
      <c r="X1278" s="47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ht="12.75" x14ac:dyDescent="0.2">
      <c r="A1279" s="151">
        <f t="shared" si="362"/>
        <v>44896</v>
      </c>
      <c r="B1279" s="152">
        <f t="shared" ca="1" si="371"/>
        <v>770437.14165879996</v>
      </c>
      <c r="C1279" s="153">
        <f t="shared" si="363"/>
        <v>720100</v>
      </c>
      <c r="D1279" s="154">
        <f ca="1">IF(A1279&lt;$B$1,VLOOKUP(A1279,[1]DI!$A$4:$B$15000,2,FALSE),0)</f>
        <v>0.13650000000000001</v>
      </c>
      <c r="E1279" s="155">
        <f t="shared" ca="1" si="372"/>
        <v>1.00050788</v>
      </c>
      <c r="F1279" s="155">
        <f ca="1">(TRUNC(PRODUCT($E$12:$E1278),16))</f>
        <v>1.2293095397073199</v>
      </c>
      <c r="G1279" s="155">
        <f t="shared" ca="1" si="373"/>
        <v>1.1586300279369199</v>
      </c>
      <c r="H1279" s="155">
        <f t="shared" ca="1" si="374"/>
        <v>1.06100266</v>
      </c>
      <c r="I1279" s="154">
        <f t="shared" si="364"/>
        <v>1.7999999999999999E-2</v>
      </c>
      <c r="J1279" s="156">
        <f t="shared" si="365"/>
        <v>44725</v>
      </c>
      <c r="K1279" s="157">
        <f t="shared" si="366"/>
        <v>118</v>
      </c>
      <c r="L1279" s="158">
        <f t="shared" si="367"/>
        <v>118</v>
      </c>
      <c r="M1279" s="159">
        <f t="shared" si="357"/>
        <v>1.0083886010000001</v>
      </c>
      <c r="N1279" s="159">
        <f t="shared" ca="1" si="358"/>
        <v>1.0699029879999999</v>
      </c>
      <c r="O1279" s="158">
        <f t="shared" si="368"/>
        <v>0</v>
      </c>
      <c r="P1279" s="155">
        <f t="shared" ca="1" si="359"/>
        <v>50337.141658799999</v>
      </c>
      <c r="Q1279" s="160">
        <f t="shared" si="360"/>
        <v>0</v>
      </c>
      <c r="R1279" s="155">
        <f t="shared" si="361"/>
        <v>0</v>
      </c>
      <c r="S1279" s="161" t="str">
        <f t="shared" si="369"/>
        <v>A+J=</v>
      </c>
      <c r="T1279" s="156">
        <f t="shared" si="370"/>
        <v>44908</v>
      </c>
      <c r="U1279" s="3"/>
      <c r="V1279" s="3"/>
      <c r="W1279" s="3"/>
      <c r="X1279" s="47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ht="12.75" x14ac:dyDescent="0.2">
      <c r="A1280" s="151">
        <f t="shared" si="362"/>
        <v>44897</v>
      </c>
      <c r="B1280" s="152">
        <f t="shared" ca="1" si="371"/>
        <v>770883.00165519002</v>
      </c>
      <c r="C1280" s="153">
        <f t="shared" si="363"/>
        <v>720100</v>
      </c>
      <c r="D1280" s="154">
        <f ca="1">IF(A1280&lt;$B$1,VLOOKUP(A1280,[1]DI!$A$4:$B$15000,2,FALSE),0)</f>
        <v>0.13650000000000001</v>
      </c>
      <c r="E1280" s="155">
        <f t="shared" ca="1" si="372"/>
        <v>1.00050788</v>
      </c>
      <c r="F1280" s="155">
        <f ca="1">(TRUNC(PRODUCT($E$12:$E1279),16))</f>
        <v>1.2299338814363501</v>
      </c>
      <c r="G1280" s="155">
        <f t="shared" ca="1" si="373"/>
        <v>1.1586300279369199</v>
      </c>
      <c r="H1280" s="155">
        <f t="shared" ca="1" si="374"/>
        <v>1.06154152</v>
      </c>
      <c r="I1280" s="154">
        <f t="shared" si="364"/>
        <v>1.7999999999999999E-2</v>
      </c>
      <c r="J1280" s="156">
        <f t="shared" si="365"/>
        <v>44725</v>
      </c>
      <c r="K1280" s="157">
        <f t="shared" si="366"/>
        <v>119</v>
      </c>
      <c r="L1280" s="158">
        <f t="shared" si="367"/>
        <v>119</v>
      </c>
      <c r="M1280" s="159">
        <f t="shared" si="357"/>
        <v>1.0084599910000001</v>
      </c>
      <c r="N1280" s="159">
        <f t="shared" ca="1" si="358"/>
        <v>1.0705221519999999</v>
      </c>
      <c r="O1280" s="158">
        <f t="shared" si="368"/>
        <v>0</v>
      </c>
      <c r="P1280" s="155">
        <f t="shared" ca="1" si="359"/>
        <v>50783.001655189997</v>
      </c>
      <c r="Q1280" s="160">
        <f t="shared" si="360"/>
        <v>0</v>
      </c>
      <c r="R1280" s="155">
        <f t="shared" si="361"/>
        <v>0</v>
      </c>
      <c r="S1280" s="161" t="str">
        <f t="shared" si="369"/>
        <v>A+J=</v>
      </c>
      <c r="T1280" s="156">
        <f t="shared" si="370"/>
        <v>44908</v>
      </c>
      <c r="U1280" s="3"/>
      <c r="V1280" s="3"/>
      <c r="W1280" s="3"/>
      <c r="X1280" s="47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ht="12.75" x14ac:dyDescent="0.2">
      <c r="A1281" s="151">
        <f t="shared" si="362"/>
        <v>44898</v>
      </c>
      <c r="B1281" s="152">
        <f t="shared" ca="1" si="371"/>
        <v>771329.12376800005</v>
      </c>
      <c r="C1281" s="153">
        <f t="shared" si="363"/>
        <v>720100</v>
      </c>
      <c r="D1281" s="154">
        <f ca="1">IF(A1281&lt;$B$1,VLOOKUP(A1281,[1]DI!$A$4:$B$15000,2,FALSE),0)</f>
        <v>0</v>
      </c>
      <c r="E1281" s="155">
        <f t="shared" ca="1" si="372"/>
        <v>1</v>
      </c>
      <c r="F1281" s="155">
        <f ca="1">(TRUNC(PRODUCT($E$12:$E1280),16))</f>
        <v>1.2305585402560499</v>
      </c>
      <c r="G1281" s="155">
        <f t="shared" ca="1" si="373"/>
        <v>1.1586300279369199</v>
      </c>
      <c r="H1281" s="155">
        <f t="shared" ca="1" si="374"/>
        <v>1.0620806599999999</v>
      </c>
      <c r="I1281" s="154">
        <f t="shared" si="364"/>
        <v>1.7999999999999999E-2</v>
      </c>
      <c r="J1281" s="156">
        <f t="shared" si="365"/>
        <v>44725</v>
      </c>
      <c r="K1281" s="157">
        <f t="shared" si="366"/>
        <v>119</v>
      </c>
      <c r="L1281" s="158">
        <f t="shared" si="367"/>
        <v>120</v>
      </c>
      <c r="M1281" s="159">
        <f t="shared" si="357"/>
        <v>1.008531386</v>
      </c>
      <c r="N1281" s="159">
        <f t="shared" ca="1" si="358"/>
        <v>1.07114168</v>
      </c>
      <c r="O1281" s="158">
        <f t="shared" si="368"/>
        <v>0</v>
      </c>
      <c r="P1281" s="155">
        <f t="shared" ca="1" si="359"/>
        <v>51229.123767999998</v>
      </c>
      <c r="Q1281" s="160">
        <f t="shared" si="360"/>
        <v>0</v>
      </c>
      <c r="R1281" s="155">
        <f t="shared" si="361"/>
        <v>0</v>
      </c>
      <c r="S1281" s="161" t="str">
        <f t="shared" si="369"/>
        <v>A+J=</v>
      </c>
      <c r="T1281" s="156">
        <f t="shared" si="370"/>
        <v>44908</v>
      </c>
      <c r="U1281" s="3"/>
      <c r="V1281" s="3"/>
      <c r="W1281" s="3"/>
      <c r="X1281" s="47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ht="12.75" x14ac:dyDescent="0.2">
      <c r="A1282" s="151">
        <f t="shared" si="362"/>
        <v>44899</v>
      </c>
      <c r="B1282" s="152">
        <f t="shared" ca="1" si="371"/>
        <v>771329.12376800005</v>
      </c>
      <c r="C1282" s="153">
        <f t="shared" si="363"/>
        <v>720100</v>
      </c>
      <c r="D1282" s="154">
        <f ca="1">IF(A1282&lt;$B$1,VLOOKUP(A1282,[1]DI!$A$4:$B$15000,2,FALSE),0)</f>
        <v>0</v>
      </c>
      <c r="E1282" s="155">
        <f t="shared" ca="1" si="372"/>
        <v>1</v>
      </c>
      <c r="F1282" s="155">
        <f ca="1">(TRUNC(PRODUCT($E$12:$E1281),16))</f>
        <v>1.2305585402560499</v>
      </c>
      <c r="G1282" s="155">
        <f t="shared" ca="1" si="373"/>
        <v>1.1586300279369199</v>
      </c>
      <c r="H1282" s="155">
        <f t="shared" ca="1" si="374"/>
        <v>1.0620806599999999</v>
      </c>
      <c r="I1282" s="154">
        <f t="shared" si="364"/>
        <v>1.7999999999999999E-2</v>
      </c>
      <c r="J1282" s="156">
        <f t="shared" si="365"/>
        <v>44725</v>
      </c>
      <c r="K1282" s="157">
        <f t="shared" si="366"/>
        <v>119</v>
      </c>
      <c r="L1282" s="158">
        <f t="shared" si="367"/>
        <v>120</v>
      </c>
      <c r="M1282" s="159">
        <f t="shared" si="357"/>
        <v>1.008531386</v>
      </c>
      <c r="N1282" s="159">
        <f t="shared" ca="1" si="358"/>
        <v>1.07114168</v>
      </c>
      <c r="O1282" s="158">
        <f t="shared" si="368"/>
        <v>0</v>
      </c>
      <c r="P1282" s="155">
        <f t="shared" ca="1" si="359"/>
        <v>51229.123767999998</v>
      </c>
      <c r="Q1282" s="160">
        <f t="shared" si="360"/>
        <v>0</v>
      </c>
      <c r="R1282" s="155">
        <f t="shared" si="361"/>
        <v>0</v>
      </c>
      <c r="S1282" s="161" t="str">
        <f t="shared" si="369"/>
        <v>A+J=</v>
      </c>
      <c r="T1282" s="156">
        <f t="shared" si="370"/>
        <v>44908</v>
      </c>
      <c r="U1282" s="3"/>
      <c r="V1282" s="3"/>
      <c r="W1282" s="3"/>
      <c r="X1282" s="47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ht="12.75" x14ac:dyDescent="0.2">
      <c r="A1283" s="151">
        <f t="shared" si="362"/>
        <v>44900</v>
      </c>
      <c r="B1283" s="152">
        <f t="shared" ca="1" si="371"/>
        <v>771329.12376800005</v>
      </c>
      <c r="C1283" s="153">
        <f t="shared" si="363"/>
        <v>720100</v>
      </c>
      <c r="D1283" s="154">
        <f ca="1">IF(A1283&lt;$B$1,VLOOKUP(A1283,[1]DI!$A$4:$B$15000,2,FALSE),0)</f>
        <v>0.13650000000000001</v>
      </c>
      <c r="E1283" s="155">
        <f t="shared" ca="1" si="372"/>
        <v>1.00050788</v>
      </c>
      <c r="F1283" s="155">
        <f ca="1">(TRUNC(PRODUCT($E$12:$E1282),16))</f>
        <v>1.2305585402560499</v>
      </c>
      <c r="G1283" s="155">
        <f t="shared" ca="1" si="373"/>
        <v>1.1586300279369199</v>
      </c>
      <c r="H1283" s="155">
        <f t="shared" ca="1" si="374"/>
        <v>1.0620806599999999</v>
      </c>
      <c r="I1283" s="154">
        <f t="shared" si="364"/>
        <v>1.7999999999999999E-2</v>
      </c>
      <c r="J1283" s="156">
        <f t="shared" si="365"/>
        <v>44725</v>
      </c>
      <c r="K1283" s="157">
        <f t="shared" si="366"/>
        <v>120</v>
      </c>
      <c r="L1283" s="158">
        <f t="shared" si="367"/>
        <v>120</v>
      </c>
      <c r="M1283" s="159">
        <f t="shared" si="357"/>
        <v>1.008531386</v>
      </c>
      <c r="N1283" s="159">
        <f t="shared" ca="1" si="358"/>
        <v>1.07114168</v>
      </c>
      <c r="O1283" s="158">
        <f t="shared" si="368"/>
        <v>0</v>
      </c>
      <c r="P1283" s="155">
        <f t="shared" ca="1" si="359"/>
        <v>51229.123767999998</v>
      </c>
      <c r="Q1283" s="160">
        <f t="shared" si="360"/>
        <v>0</v>
      </c>
      <c r="R1283" s="155">
        <f t="shared" si="361"/>
        <v>0</v>
      </c>
      <c r="S1283" s="161" t="str">
        <f t="shared" si="369"/>
        <v>A+J=</v>
      </c>
      <c r="T1283" s="156">
        <f t="shared" si="370"/>
        <v>44908</v>
      </c>
      <c r="U1283" s="3"/>
      <c r="V1283" s="3"/>
      <c r="W1283" s="3"/>
      <c r="X1283" s="47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ht="12.75" x14ac:dyDescent="0.2">
      <c r="A1284" s="151">
        <f t="shared" si="362"/>
        <v>44901</v>
      </c>
      <c r="B1284" s="152">
        <f t="shared" ca="1" si="371"/>
        <v>771775.50151629001</v>
      </c>
      <c r="C1284" s="153">
        <f t="shared" si="363"/>
        <v>720100</v>
      </c>
      <c r="D1284" s="154">
        <f ca="1">IF(A1284&lt;$B$1,VLOOKUP(A1284,[1]DI!$A$4:$B$15000,2,FALSE),0)</f>
        <v>0.13650000000000001</v>
      </c>
      <c r="E1284" s="155">
        <f t="shared" ca="1" si="372"/>
        <v>1.00050788</v>
      </c>
      <c r="F1284" s="155">
        <f ca="1">(TRUNC(PRODUCT($E$12:$E1283),16))</f>
        <v>1.23118351632748</v>
      </c>
      <c r="G1284" s="155">
        <f t="shared" ca="1" si="373"/>
        <v>1.1586300279369199</v>
      </c>
      <c r="H1284" s="155">
        <f t="shared" ca="1" si="374"/>
        <v>1.0626200699999999</v>
      </c>
      <c r="I1284" s="154">
        <f t="shared" si="364"/>
        <v>1.7999999999999999E-2</v>
      </c>
      <c r="J1284" s="156">
        <f t="shared" si="365"/>
        <v>44725</v>
      </c>
      <c r="K1284" s="157">
        <f t="shared" si="366"/>
        <v>121</v>
      </c>
      <c r="L1284" s="158">
        <f t="shared" si="367"/>
        <v>121</v>
      </c>
      <c r="M1284" s="159">
        <f t="shared" si="357"/>
        <v>1.008602786</v>
      </c>
      <c r="N1284" s="159">
        <f t="shared" ca="1" si="358"/>
        <v>1.0717615629999999</v>
      </c>
      <c r="O1284" s="158">
        <f t="shared" si="368"/>
        <v>0</v>
      </c>
      <c r="P1284" s="155">
        <f t="shared" ca="1" si="359"/>
        <v>51675.501516290002</v>
      </c>
      <c r="Q1284" s="160">
        <f t="shared" si="360"/>
        <v>0</v>
      </c>
      <c r="R1284" s="155">
        <f t="shared" si="361"/>
        <v>0</v>
      </c>
      <c r="S1284" s="161" t="str">
        <f t="shared" si="369"/>
        <v>A+J=</v>
      </c>
      <c r="T1284" s="156">
        <f t="shared" si="370"/>
        <v>44908</v>
      </c>
      <c r="U1284" s="3"/>
      <c r="V1284" s="3"/>
      <c r="W1284" s="3"/>
      <c r="X1284" s="47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ht="12.75" x14ac:dyDescent="0.2">
      <c r="A1285" s="151">
        <f t="shared" si="362"/>
        <v>44902</v>
      </c>
      <c r="B1285" s="152">
        <f t="shared" ca="1" si="371"/>
        <v>772222.13418000005</v>
      </c>
      <c r="C1285" s="153">
        <f t="shared" si="363"/>
        <v>720100</v>
      </c>
      <c r="D1285" s="154">
        <f ca="1">IF(A1285&lt;$B$1,VLOOKUP(A1285,[1]DI!$A$4:$B$15000,2,FALSE),0)</f>
        <v>0.13650000000000001</v>
      </c>
      <c r="E1285" s="155">
        <f t="shared" ca="1" si="372"/>
        <v>1.00050788</v>
      </c>
      <c r="F1285" s="155">
        <f ca="1">(TRUNC(PRODUCT($E$12:$E1284),16))</f>
        <v>1.2318088098117499</v>
      </c>
      <c r="G1285" s="155">
        <f t="shared" ca="1" si="373"/>
        <v>1.1586300279369199</v>
      </c>
      <c r="H1285" s="155">
        <f t="shared" ca="1" si="374"/>
        <v>1.0631597500000001</v>
      </c>
      <c r="I1285" s="154">
        <f t="shared" si="364"/>
        <v>1.7999999999999999E-2</v>
      </c>
      <c r="J1285" s="156">
        <f t="shared" si="365"/>
        <v>44725</v>
      </c>
      <c r="K1285" s="157">
        <f t="shared" si="366"/>
        <v>122</v>
      </c>
      <c r="L1285" s="158">
        <f t="shared" si="367"/>
        <v>122</v>
      </c>
      <c r="M1285" s="159">
        <f t="shared" si="357"/>
        <v>1.00867419</v>
      </c>
      <c r="N1285" s="159">
        <f t="shared" ca="1" si="358"/>
        <v>1.0723818000000001</v>
      </c>
      <c r="O1285" s="158">
        <f t="shared" si="368"/>
        <v>0</v>
      </c>
      <c r="P1285" s="155">
        <f t="shared" ca="1" si="359"/>
        <v>52122.134180000001</v>
      </c>
      <c r="Q1285" s="160">
        <f t="shared" si="360"/>
        <v>0</v>
      </c>
      <c r="R1285" s="155">
        <f t="shared" si="361"/>
        <v>0</v>
      </c>
      <c r="S1285" s="161" t="str">
        <f t="shared" si="369"/>
        <v>A+J=</v>
      </c>
      <c r="T1285" s="156">
        <f t="shared" si="370"/>
        <v>44908</v>
      </c>
      <c r="U1285" s="3"/>
      <c r="V1285" s="3"/>
      <c r="W1285" s="3"/>
      <c r="X1285" s="47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ht="12.75" x14ac:dyDescent="0.2">
      <c r="A1286" s="151">
        <f t="shared" si="362"/>
        <v>44903</v>
      </c>
      <c r="B1286" s="152">
        <f t="shared" ca="1" si="371"/>
        <v>772669.02968020004</v>
      </c>
      <c r="C1286" s="153">
        <f t="shared" si="363"/>
        <v>720100</v>
      </c>
      <c r="D1286" s="154">
        <f ca="1">IF(A1286&lt;$B$1,VLOOKUP(A1286,[1]DI!$A$4:$B$15000,2,FALSE),0)</f>
        <v>0.13650000000000001</v>
      </c>
      <c r="E1286" s="155">
        <f t="shared" ca="1" si="372"/>
        <v>1.00050788</v>
      </c>
      <c r="F1286" s="155">
        <f ca="1">(TRUNC(PRODUCT($E$12:$E1285),16))</f>
        <v>1.2324344208700799</v>
      </c>
      <c r="G1286" s="155">
        <f t="shared" ca="1" si="373"/>
        <v>1.1586300279369199</v>
      </c>
      <c r="H1286" s="155">
        <f t="shared" ca="1" si="374"/>
        <v>1.0636997100000001</v>
      </c>
      <c r="I1286" s="154">
        <f t="shared" si="364"/>
        <v>1.7999999999999999E-2</v>
      </c>
      <c r="J1286" s="156">
        <f t="shared" si="365"/>
        <v>44725</v>
      </c>
      <c r="K1286" s="157">
        <f t="shared" si="366"/>
        <v>123</v>
      </c>
      <c r="L1286" s="158">
        <f t="shared" si="367"/>
        <v>123</v>
      </c>
      <c r="M1286" s="159">
        <f t="shared" si="357"/>
        <v>1.0087455999999999</v>
      </c>
      <c r="N1286" s="159">
        <f t="shared" ca="1" si="358"/>
        <v>1.073002402</v>
      </c>
      <c r="O1286" s="158">
        <f t="shared" si="368"/>
        <v>0</v>
      </c>
      <c r="P1286" s="155">
        <f t="shared" ca="1" si="359"/>
        <v>52569.029680200001</v>
      </c>
      <c r="Q1286" s="160">
        <f t="shared" si="360"/>
        <v>0</v>
      </c>
      <c r="R1286" s="155">
        <f t="shared" si="361"/>
        <v>0</v>
      </c>
      <c r="S1286" s="161" t="str">
        <f t="shared" si="369"/>
        <v>A+J=</v>
      </c>
      <c r="T1286" s="156">
        <f t="shared" si="370"/>
        <v>44908</v>
      </c>
      <c r="U1286" s="3"/>
      <c r="V1286" s="3"/>
      <c r="W1286" s="3"/>
      <c r="X1286" s="47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ht="12.75" x14ac:dyDescent="0.2">
      <c r="A1287" s="151">
        <f t="shared" si="362"/>
        <v>44904</v>
      </c>
      <c r="B1287" s="152">
        <f t="shared" ca="1" si="371"/>
        <v>773116.18153599999</v>
      </c>
      <c r="C1287" s="153">
        <f t="shared" si="363"/>
        <v>720100</v>
      </c>
      <c r="D1287" s="154">
        <f ca="1">IF(A1287&lt;$B$1,VLOOKUP(A1287,[1]DI!$A$4:$B$15000,2,FALSE),0)</f>
        <v>0.13650000000000001</v>
      </c>
      <c r="E1287" s="155">
        <f t="shared" ca="1" si="372"/>
        <v>1.00050788</v>
      </c>
      <c r="F1287" s="155">
        <f ca="1">(TRUNC(PRODUCT($E$12:$E1286),16))</f>
        <v>1.23306034966375</v>
      </c>
      <c r="G1287" s="155">
        <f t="shared" ca="1" si="373"/>
        <v>1.1586300279369199</v>
      </c>
      <c r="H1287" s="155">
        <f t="shared" ca="1" si="374"/>
        <v>1.06423994</v>
      </c>
      <c r="I1287" s="154">
        <f t="shared" si="364"/>
        <v>1.7999999999999999E-2</v>
      </c>
      <c r="J1287" s="156">
        <f t="shared" si="365"/>
        <v>44725</v>
      </c>
      <c r="K1287" s="157">
        <f t="shared" si="366"/>
        <v>124</v>
      </c>
      <c r="L1287" s="158">
        <f t="shared" si="367"/>
        <v>124</v>
      </c>
      <c r="M1287" s="159">
        <f t="shared" si="357"/>
        <v>1.008817015</v>
      </c>
      <c r="N1287" s="159">
        <f t="shared" ca="1" si="358"/>
        <v>1.07362336</v>
      </c>
      <c r="O1287" s="158">
        <f t="shared" si="368"/>
        <v>0</v>
      </c>
      <c r="P1287" s="155">
        <f t="shared" ca="1" si="359"/>
        <v>53016.181535999996</v>
      </c>
      <c r="Q1287" s="160">
        <f t="shared" si="360"/>
        <v>0</v>
      </c>
      <c r="R1287" s="155">
        <f t="shared" si="361"/>
        <v>0</v>
      </c>
      <c r="S1287" s="161" t="str">
        <f t="shared" si="369"/>
        <v>A+J=</v>
      </c>
      <c r="T1287" s="156">
        <f t="shared" si="370"/>
        <v>44908</v>
      </c>
      <c r="U1287" s="3"/>
      <c r="V1287" s="3"/>
      <c r="W1287" s="3"/>
      <c r="X1287" s="47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ht="12.75" x14ac:dyDescent="0.2">
      <c r="A1288" s="151">
        <f t="shared" si="362"/>
        <v>44905</v>
      </c>
      <c r="B1288" s="152">
        <f t="shared" ca="1" si="371"/>
        <v>773563.5883072</v>
      </c>
      <c r="C1288" s="153">
        <f t="shared" si="363"/>
        <v>720100</v>
      </c>
      <c r="D1288" s="154">
        <f ca="1">IF(A1288&lt;$B$1,VLOOKUP(A1288,[1]DI!$A$4:$B$15000,2,FALSE),0)</f>
        <v>0</v>
      </c>
      <c r="E1288" s="155">
        <f t="shared" ca="1" si="372"/>
        <v>1</v>
      </c>
      <c r="F1288" s="155">
        <f ca="1">(TRUNC(PRODUCT($E$12:$E1287),16))</f>
        <v>1.2336865963541399</v>
      </c>
      <c r="G1288" s="155">
        <f t="shared" ca="1" si="373"/>
        <v>1.1586300279369199</v>
      </c>
      <c r="H1288" s="155">
        <f t="shared" ca="1" si="374"/>
        <v>1.0647804400000001</v>
      </c>
      <c r="I1288" s="154">
        <f t="shared" si="364"/>
        <v>1.7999999999999999E-2</v>
      </c>
      <c r="J1288" s="156">
        <f t="shared" si="365"/>
        <v>44725</v>
      </c>
      <c r="K1288" s="157">
        <f t="shared" si="366"/>
        <v>124</v>
      </c>
      <c r="L1288" s="158">
        <f t="shared" si="367"/>
        <v>125</v>
      </c>
      <c r="M1288" s="159">
        <f t="shared" si="357"/>
        <v>1.008888435</v>
      </c>
      <c r="N1288" s="159">
        <f t="shared" ca="1" si="358"/>
        <v>1.0742446720000001</v>
      </c>
      <c r="O1288" s="158">
        <f t="shared" si="368"/>
        <v>0</v>
      </c>
      <c r="P1288" s="155">
        <f t="shared" ca="1" si="359"/>
        <v>53463.5883072</v>
      </c>
      <c r="Q1288" s="160">
        <f t="shared" si="360"/>
        <v>0</v>
      </c>
      <c r="R1288" s="155">
        <f t="shared" si="361"/>
        <v>0</v>
      </c>
      <c r="S1288" s="161" t="str">
        <f t="shared" si="369"/>
        <v>A+J=</v>
      </c>
      <c r="T1288" s="156">
        <f t="shared" si="370"/>
        <v>44908</v>
      </c>
      <c r="U1288" s="3"/>
      <c r="V1288" s="3"/>
      <c r="W1288" s="3"/>
      <c r="X1288" s="47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ht="12.75" x14ac:dyDescent="0.2">
      <c r="A1289" s="151">
        <f t="shared" si="362"/>
        <v>44906</v>
      </c>
      <c r="B1289" s="152">
        <f t="shared" ca="1" si="371"/>
        <v>773563.5883072</v>
      </c>
      <c r="C1289" s="153">
        <f t="shared" si="363"/>
        <v>720100</v>
      </c>
      <c r="D1289" s="154">
        <f ca="1">IF(A1289&lt;$B$1,VLOOKUP(A1289,[1]DI!$A$4:$B$15000,2,FALSE),0)</f>
        <v>0</v>
      </c>
      <c r="E1289" s="155">
        <f t="shared" ca="1" si="372"/>
        <v>1</v>
      </c>
      <c r="F1289" s="155">
        <f ca="1">(TRUNC(PRODUCT($E$12:$E1288),16))</f>
        <v>1.2336865963541399</v>
      </c>
      <c r="G1289" s="155">
        <f t="shared" ca="1" si="373"/>
        <v>1.1586300279369199</v>
      </c>
      <c r="H1289" s="155">
        <f t="shared" ca="1" si="374"/>
        <v>1.0647804400000001</v>
      </c>
      <c r="I1289" s="154">
        <f t="shared" si="364"/>
        <v>1.7999999999999999E-2</v>
      </c>
      <c r="J1289" s="156">
        <f t="shared" si="365"/>
        <v>44725</v>
      </c>
      <c r="K1289" s="157">
        <f t="shared" si="366"/>
        <v>124</v>
      </c>
      <c r="L1289" s="158">
        <f t="shared" si="367"/>
        <v>125</v>
      </c>
      <c r="M1289" s="159">
        <f t="shared" si="357"/>
        <v>1.008888435</v>
      </c>
      <c r="N1289" s="159">
        <f t="shared" ca="1" si="358"/>
        <v>1.0742446720000001</v>
      </c>
      <c r="O1289" s="158">
        <f t="shared" si="368"/>
        <v>0</v>
      </c>
      <c r="P1289" s="155">
        <f t="shared" ca="1" si="359"/>
        <v>53463.5883072</v>
      </c>
      <c r="Q1289" s="160">
        <f t="shared" si="360"/>
        <v>0</v>
      </c>
      <c r="R1289" s="155">
        <f t="shared" si="361"/>
        <v>0</v>
      </c>
      <c r="S1289" s="161" t="str">
        <f t="shared" si="369"/>
        <v>A+J=</v>
      </c>
      <c r="T1289" s="156">
        <f t="shared" si="370"/>
        <v>44908</v>
      </c>
      <c r="U1289" s="35"/>
      <c r="V1289" s="35"/>
      <c r="W1289" s="35"/>
      <c r="X1289" s="46"/>
      <c r="Y1289" s="35"/>
      <c r="Z1289" s="38"/>
      <c r="AA1289" s="35"/>
      <c r="AB1289" s="35"/>
      <c r="AC1289" s="35"/>
      <c r="AD1289" s="35"/>
      <c r="AE1289" s="35"/>
      <c r="AF1289" s="36"/>
      <c r="AG1289" s="35"/>
      <c r="AH1289" s="37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</row>
    <row r="1290" spans="1:148" ht="12.75" x14ac:dyDescent="0.2">
      <c r="A1290" s="151">
        <f t="shared" si="362"/>
        <v>44907</v>
      </c>
      <c r="B1290" s="152">
        <f t="shared" ca="1" si="371"/>
        <v>773563.5883072</v>
      </c>
      <c r="C1290" s="153">
        <f t="shared" si="363"/>
        <v>720100</v>
      </c>
      <c r="D1290" s="154">
        <f ca="1">IF(A1290&lt;$B$1,VLOOKUP(A1290,[1]DI!$A$4:$B$15000,2,FALSE),0)</f>
        <v>0.13650000000000001</v>
      </c>
      <c r="E1290" s="155">
        <f t="shared" ca="1" si="372"/>
        <v>1.00050788</v>
      </c>
      <c r="F1290" s="155">
        <f ca="1">(TRUNC(PRODUCT($E$12:$E1289),16))</f>
        <v>1.2336865963541399</v>
      </c>
      <c r="G1290" s="155">
        <f t="shared" ca="1" si="373"/>
        <v>1.1586300279369199</v>
      </c>
      <c r="H1290" s="155">
        <f t="shared" ca="1" si="374"/>
        <v>1.0647804400000001</v>
      </c>
      <c r="I1290" s="154">
        <f t="shared" si="364"/>
        <v>1.7999999999999999E-2</v>
      </c>
      <c r="J1290" s="156">
        <f t="shared" si="365"/>
        <v>44725</v>
      </c>
      <c r="K1290" s="157">
        <f t="shared" si="366"/>
        <v>125</v>
      </c>
      <c r="L1290" s="158">
        <f t="shared" si="367"/>
        <v>125</v>
      </c>
      <c r="M1290" s="159">
        <f t="shared" si="357"/>
        <v>1.008888435</v>
      </c>
      <c r="N1290" s="159">
        <f t="shared" ca="1" si="358"/>
        <v>1.0742446720000001</v>
      </c>
      <c r="O1290" s="158">
        <f t="shared" si="368"/>
        <v>0</v>
      </c>
      <c r="P1290" s="155">
        <f t="shared" ca="1" si="359"/>
        <v>53463.5883072</v>
      </c>
      <c r="Q1290" s="160">
        <f t="shared" si="360"/>
        <v>0</v>
      </c>
      <c r="R1290" s="155">
        <f t="shared" si="361"/>
        <v>0</v>
      </c>
      <c r="S1290" s="161" t="str">
        <f t="shared" si="369"/>
        <v>A+J=</v>
      </c>
      <c r="T1290" s="156">
        <f t="shared" si="370"/>
        <v>44908</v>
      </c>
      <c r="U1290" s="35"/>
      <c r="V1290" s="35"/>
      <c r="W1290" s="35"/>
      <c r="X1290" s="46"/>
      <c r="Y1290" s="35"/>
      <c r="Z1290" s="38"/>
      <c r="AA1290" s="35"/>
      <c r="AB1290" s="35"/>
      <c r="AC1290" s="35"/>
      <c r="AD1290" s="35"/>
      <c r="AE1290" s="35"/>
      <c r="AF1290" s="36"/>
      <c r="AG1290" s="35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</row>
    <row r="1291" spans="1:148" ht="12.75" x14ac:dyDescent="0.2">
      <c r="A1291" s="151">
        <f t="shared" si="362"/>
        <v>44908</v>
      </c>
      <c r="B1291" s="152">
        <f t="shared" ca="1" si="371"/>
        <v>774011.26511589997</v>
      </c>
      <c r="C1291" s="153">
        <f t="shared" si="363"/>
        <v>720100</v>
      </c>
      <c r="D1291" s="154">
        <f ca="1">IF(A1291&lt;$B$1,VLOOKUP(A1291,[1]DI!$A$4:$B$15000,2,FALSE),0)</f>
        <v>0.13650000000000001</v>
      </c>
      <c r="E1291" s="155">
        <f t="shared" ca="1" si="372"/>
        <v>1.00050788</v>
      </c>
      <c r="F1291" s="155">
        <f ca="1">(TRUNC(PRODUCT($E$12:$E1290),16))</f>
        <v>1.2343131611026901</v>
      </c>
      <c r="G1291" s="155">
        <f t="shared" ca="1" si="373"/>
        <v>1.1586300279369199</v>
      </c>
      <c r="H1291" s="155">
        <f t="shared" ca="1" si="374"/>
        <v>1.0653212299999999</v>
      </c>
      <c r="I1291" s="154">
        <f t="shared" si="364"/>
        <v>1.7999999999999999E-2</v>
      </c>
      <c r="J1291" s="156">
        <f t="shared" si="365"/>
        <v>44725</v>
      </c>
      <c r="K1291" s="157">
        <f t="shared" si="366"/>
        <v>126</v>
      </c>
      <c r="L1291" s="158">
        <f t="shared" si="367"/>
        <v>126</v>
      </c>
      <c r="M1291" s="159">
        <f t="shared" si="357"/>
        <v>1.00895986</v>
      </c>
      <c r="N1291" s="159">
        <f t="shared" ca="1" si="358"/>
        <v>1.074866359</v>
      </c>
      <c r="O1291" s="158">
        <f t="shared" si="368"/>
        <v>7</v>
      </c>
      <c r="P1291" s="155">
        <f t="shared" ca="1" si="359"/>
        <v>53911.265115900002</v>
      </c>
      <c r="Q1291" s="160">
        <f t="shared" si="360"/>
        <v>7.9030000000000003E-2</v>
      </c>
      <c r="R1291" s="155">
        <f t="shared" si="361"/>
        <v>79030</v>
      </c>
      <c r="S1291" s="161" t="str">
        <f t="shared" si="369"/>
        <v>A+J=</v>
      </c>
      <c r="T1291" s="156">
        <f t="shared" si="370"/>
        <v>44908</v>
      </c>
      <c r="U1291" s="35"/>
      <c r="V1291" s="35"/>
      <c r="W1291" s="35"/>
      <c r="X1291" s="46"/>
      <c r="Y1291" s="35"/>
      <c r="Z1291" s="38"/>
      <c r="AA1291" s="35"/>
      <c r="AB1291" s="35"/>
      <c r="AC1291" s="35"/>
      <c r="AD1291" s="35"/>
      <c r="AE1291" s="35"/>
      <c r="AF1291" s="36"/>
      <c r="AG1291" s="35"/>
      <c r="AH1291" s="37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</row>
    <row r="1292" spans="1:148" ht="12.75" x14ac:dyDescent="0.2">
      <c r="A1292" s="151">
        <f t="shared" si="362"/>
        <v>44909</v>
      </c>
      <c r="B1292" s="152">
        <f t="shared" ca="1" si="371"/>
        <v>641440.99490183999</v>
      </c>
      <c r="C1292" s="153">
        <f t="shared" si="363"/>
        <v>641070</v>
      </c>
      <c r="D1292" s="154">
        <f ca="1">IF(A1292&lt;$B$1,VLOOKUP(A1292,[1]DI!$A$4:$B$15000,2,FALSE),0)</f>
        <v>0.13650000000000001</v>
      </c>
      <c r="E1292" s="155">
        <f t="shared" ca="1" si="372"/>
        <v>1.00050788</v>
      </c>
      <c r="F1292" s="155">
        <f ca="1">(TRUNC(PRODUCT($E$12:$E1291),16))</f>
        <v>1.2349400440709499</v>
      </c>
      <c r="G1292" s="155">
        <f t="shared" ca="1" si="373"/>
        <v>1.2343131611026901</v>
      </c>
      <c r="H1292" s="155">
        <f t="shared" ca="1" si="374"/>
        <v>1.00050788</v>
      </c>
      <c r="I1292" s="154">
        <f t="shared" si="364"/>
        <v>1.7999999999999999E-2</v>
      </c>
      <c r="J1292" s="156">
        <f t="shared" si="365"/>
        <v>44908</v>
      </c>
      <c r="K1292" s="157">
        <f t="shared" si="366"/>
        <v>1</v>
      </c>
      <c r="L1292" s="158">
        <f t="shared" si="367"/>
        <v>1</v>
      </c>
      <c r="M1292" s="159">
        <f t="shared" ref="M1292:M1355" si="375">ROUND((I1292+1)^(L1292/252),9)</f>
        <v>1.0000707959999999</v>
      </c>
      <c r="N1292" s="159">
        <f t="shared" ref="N1292:N1355" ca="1" si="376">ROUND(H1292*M1292,9)</f>
        <v>1.000578712</v>
      </c>
      <c r="O1292" s="158">
        <f t="shared" si="368"/>
        <v>0</v>
      </c>
      <c r="P1292" s="155">
        <f t="shared" ref="P1292:P1355" ca="1" si="377">TRUNC(((N1292-1)*C1292),8)</f>
        <v>370.99490184000001</v>
      </c>
      <c r="Q1292" s="160">
        <f t="shared" ref="Q1292:Q1355" si="378">IF($O1292&gt;0,VLOOKUP($O1292,$W$12:$AC$150,7),0)</f>
        <v>0</v>
      </c>
      <c r="R1292" s="155">
        <f t="shared" ref="R1292:R1355" si="379">IF(Q1292&gt;0,TRUNC(Q1292*C$12,8),0)</f>
        <v>0</v>
      </c>
      <c r="S1292" s="161" t="str">
        <f t="shared" si="369"/>
        <v>A+J=</v>
      </c>
      <c r="T1292" s="156">
        <f t="shared" si="370"/>
        <v>45090</v>
      </c>
      <c r="U1292" s="3"/>
      <c r="V1292" s="3"/>
      <c r="W1292" s="3"/>
      <c r="X1292" s="47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ht="12.75" x14ac:dyDescent="0.2">
      <c r="A1293" s="151">
        <f t="shared" ref="A1293:A1356" si="380">(A1292+1)</f>
        <v>44910</v>
      </c>
      <c r="B1293" s="152">
        <f t="shared" ca="1" si="371"/>
        <v>641812.20584426005</v>
      </c>
      <c r="C1293" s="153">
        <f t="shared" ref="C1293:C1356" si="381">(C1292-R1292)</f>
        <v>641070</v>
      </c>
      <c r="D1293" s="154">
        <f ca="1">IF(A1293&lt;$B$1,VLOOKUP(A1293,[1]DI!$A$4:$B$15000,2,FALSE),0)</f>
        <v>0.13650000000000001</v>
      </c>
      <c r="E1293" s="155">
        <f t="shared" ca="1" si="372"/>
        <v>1.00050788</v>
      </c>
      <c r="F1293" s="155">
        <f ca="1">(TRUNC(PRODUCT($E$12:$E1292),16))</f>
        <v>1.23556724542054</v>
      </c>
      <c r="G1293" s="155">
        <f t="shared" ca="1" si="373"/>
        <v>1.2343131611026901</v>
      </c>
      <c r="H1293" s="155">
        <f t="shared" ca="1" si="374"/>
        <v>1.00101602</v>
      </c>
      <c r="I1293" s="154">
        <f t="shared" ref="I1293:I1356" si="382">I1292</f>
        <v>1.7999999999999999E-2</v>
      </c>
      <c r="J1293" s="156">
        <f t="shared" ref="J1293:J1356" si="383">IF(O1292&gt;0,VLOOKUP(O1292,W$12:AG$150,2),J1292)</f>
        <v>44908</v>
      </c>
      <c r="K1293" s="157">
        <f t="shared" ref="K1293:K1356" si="384">IF(A1293&gt;J1293,IF(NETWORKDAYS(J1293,A1293,$W$160:$W$544)-1=0,1,NETWORKDAYS(J1293,A1293,$W$160:$W$544)-1),0)</f>
        <v>2</v>
      </c>
      <c r="L1293" s="158">
        <f t="shared" ref="L1293:L1356" si="385">IF(AND(K1293=1,K1292=1),1,IF(K1293&gt;0,IF(K1293=K1292,K1293+1,K1293),0))</f>
        <v>2</v>
      </c>
      <c r="M1293" s="159">
        <f t="shared" si="375"/>
        <v>1.000141597</v>
      </c>
      <c r="N1293" s="159">
        <f t="shared" ca="1" si="376"/>
        <v>1.001157761</v>
      </c>
      <c r="O1293" s="158">
        <f t="shared" ref="O1293:O1356" si="386">IF(VLOOKUP(A1293,X$12:AE$150,8)=VLOOKUP(A1292,X$12:AE$150,8),0,VLOOKUP(A1293,X$12:AE$150,8))</f>
        <v>0</v>
      </c>
      <c r="P1293" s="155">
        <f t="shared" ca="1" si="377"/>
        <v>742.20584426000005</v>
      </c>
      <c r="Q1293" s="160">
        <f t="shared" si="378"/>
        <v>0</v>
      </c>
      <c r="R1293" s="155">
        <f t="shared" si="379"/>
        <v>0</v>
      </c>
      <c r="S1293" s="161" t="str">
        <f t="shared" ref="S1293:S1356" si="387">IF(O1292&gt;0,VLOOKUP(O1292,W$12:AG$150,10),S1292)</f>
        <v>A+J=</v>
      </c>
      <c r="T1293" s="156">
        <f t="shared" ref="T1293:T1356" si="388">IF(O1292&gt;0,VLOOKUP(O1292,W$12:AG$150,11),T1292)</f>
        <v>45090</v>
      </c>
      <c r="U1293" s="3"/>
      <c r="V1293" s="3"/>
      <c r="W1293" s="3"/>
      <c r="X1293" s="47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ht="12.75" x14ac:dyDescent="0.2">
      <c r="A1294" s="151">
        <f t="shared" si="380"/>
        <v>44911</v>
      </c>
      <c r="B1294" s="152">
        <f t="shared" ref="B1294:B1357" ca="1" si="389">IF(A1294&lt;=TODAY(),C1294+P1294,IF(AND(A1294&gt;TODAY(),A1294&lt;=$B$1),IF(VLOOKUP(TODAY(),$A$10:$D$5000,4,FALSE)=0,"n.d",C1294+P1294),"n.d"))</f>
        <v>642183.62641658995</v>
      </c>
      <c r="C1294" s="153">
        <f t="shared" si="381"/>
        <v>641070</v>
      </c>
      <c r="D1294" s="154">
        <f ca="1">IF(A1294&lt;$B$1,VLOOKUP(A1294,[1]DI!$A$4:$B$15000,2,FALSE),0)</f>
        <v>0.13650000000000001</v>
      </c>
      <c r="E1294" s="155">
        <f t="shared" ref="E1294:E1357" ca="1" si="390">ROUND(((1+D1294)^(1/252)),8)</f>
        <v>1.00050788</v>
      </c>
      <c r="F1294" s="155">
        <f ca="1">(TRUNC(PRODUCT($E$12:$E1293),16))</f>
        <v>1.23619476531314</v>
      </c>
      <c r="G1294" s="155">
        <f t="shared" ref="G1294:G1357" ca="1" si="391">IF(O1293&gt;0,F1293,G1293)</f>
        <v>1.2343131611026901</v>
      </c>
      <c r="H1294" s="155">
        <f t="shared" ref="H1294:H1357" ca="1" si="392">ROUND(F1294/G1294,8)</f>
        <v>1.00152441</v>
      </c>
      <c r="I1294" s="154">
        <f t="shared" si="382"/>
        <v>1.7999999999999999E-2</v>
      </c>
      <c r="J1294" s="156">
        <f t="shared" si="383"/>
        <v>44908</v>
      </c>
      <c r="K1294" s="157">
        <f t="shared" si="384"/>
        <v>3</v>
      </c>
      <c r="L1294" s="158">
        <f t="shared" si="385"/>
        <v>3</v>
      </c>
      <c r="M1294" s="159">
        <f t="shared" si="375"/>
        <v>1.0002124029999999</v>
      </c>
      <c r="N1294" s="159">
        <f t="shared" ca="1" si="376"/>
        <v>1.0017371370000001</v>
      </c>
      <c r="O1294" s="158">
        <f t="shared" si="386"/>
        <v>0</v>
      </c>
      <c r="P1294" s="155">
        <f t="shared" ca="1" si="377"/>
        <v>1113.62641659</v>
      </c>
      <c r="Q1294" s="160">
        <f t="shared" si="378"/>
        <v>0</v>
      </c>
      <c r="R1294" s="155">
        <f t="shared" si="379"/>
        <v>0</v>
      </c>
      <c r="S1294" s="161" t="str">
        <f t="shared" si="387"/>
        <v>A+J=</v>
      </c>
      <c r="T1294" s="156">
        <f t="shared" si="388"/>
        <v>45090</v>
      </c>
      <c r="U1294" s="3"/>
      <c r="V1294" s="3"/>
      <c r="W1294" s="3"/>
      <c r="X1294" s="47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ht="12.75" x14ac:dyDescent="0.2">
      <c r="A1295" s="151">
        <f t="shared" si="380"/>
        <v>44912</v>
      </c>
      <c r="B1295" s="152">
        <f t="shared" ca="1" si="389"/>
        <v>642555.26879912999</v>
      </c>
      <c r="C1295" s="153">
        <f t="shared" si="381"/>
        <v>641070</v>
      </c>
      <c r="D1295" s="154">
        <f ca="1">IF(A1295&lt;$B$1,VLOOKUP(A1295,[1]DI!$A$4:$B$15000,2,FALSE),0)</f>
        <v>0</v>
      </c>
      <c r="E1295" s="155">
        <f t="shared" ca="1" si="390"/>
        <v>1</v>
      </c>
      <c r="F1295" s="155">
        <f ca="1">(TRUNC(PRODUCT($E$12:$E1294),16))</f>
        <v>1.2368226039105501</v>
      </c>
      <c r="G1295" s="155">
        <f t="shared" ca="1" si="391"/>
        <v>1.2343131611026901</v>
      </c>
      <c r="H1295" s="155">
        <f t="shared" ca="1" si="392"/>
        <v>1.00203307</v>
      </c>
      <c r="I1295" s="154">
        <f t="shared" si="382"/>
        <v>1.7999999999999999E-2</v>
      </c>
      <c r="J1295" s="156">
        <f t="shared" si="383"/>
        <v>44908</v>
      </c>
      <c r="K1295" s="157">
        <f t="shared" si="384"/>
        <v>3</v>
      </c>
      <c r="L1295" s="158">
        <f t="shared" si="385"/>
        <v>4</v>
      </c>
      <c r="M1295" s="159">
        <f t="shared" si="375"/>
        <v>1.0002832129999999</v>
      </c>
      <c r="N1295" s="159">
        <f t="shared" ca="1" si="376"/>
        <v>1.002316859</v>
      </c>
      <c r="O1295" s="158">
        <f t="shared" si="386"/>
        <v>0</v>
      </c>
      <c r="P1295" s="155">
        <f t="shared" ca="1" si="377"/>
        <v>1485.2687991299999</v>
      </c>
      <c r="Q1295" s="160">
        <f t="shared" si="378"/>
        <v>0</v>
      </c>
      <c r="R1295" s="155">
        <f t="shared" si="379"/>
        <v>0</v>
      </c>
      <c r="S1295" s="161" t="str">
        <f t="shared" si="387"/>
        <v>A+J=</v>
      </c>
      <c r="T1295" s="156">
        <f t="shared" si="388"/>
        <v>45090</v>
      </c>
      <c r="U1295" s="3"/>
      <c r="V1295" s="3"/>
      <c r="W1295" s="3"/>
      <c r="X1295" s="47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ht="12.75" x14ac:dyDescent="0.2">
      <c r="A1296" s="151">
        <f t="shared" si="380"/>
        <v>44913</v>
      </c>
      <c r="B1296" s="152">
        <f t="shared" ca="1" si="389"/>
        <v>642555.26879912999</v>
      </c>
      <c r="C1296" s="153">
        <f t="shared" si="381"/>
        <v>641070</v>
      </c>
      <c r="D1296" s="154">
        <f ca="1">IF(A1296&lt;$B$1,VLOOKUP(A1296,[1]DI!$A$4:$B$15000,2,FALSE),0)</f>
        <v>0</v>
      </c>
      <c r="E1296" s="155">
        <f t="shared" ca="1" si="390"/>
        <v>1</v>
      </c>
      <c r="F1296" s="155">
        <f ca="1">(TRUNC(PRODUCT($E$12:$E1295),16))</f>
        <v>1.2368226039105501</v>
      </c>
      <c r="G1296" s="155">
        <f t="shared" ca="1" si="391"/>
        <v>1.2343131611026901</v>
      </c>
      <c r="H1296" s="155">
        <f t="shared" ca="1" si="392"/>
        <v>1.00203307</v>
      </c>
      <c r="I1296" s="154">
        <f t="shared" si="382"/>
        <v>1.7999999999999999E-2</v>
      </c>
      <c r="J1296" s="156">
        <f t="shared" si="383"/>
        <v>44908</v>
      </c>
      <c r="K1296" s="157">
        <f t="shared" si="384"/>
        <v>3</v>
      </c>
      <c r="L1296" s="158">
        <f t="shared" si="385"/>
        <v>4</v>
      </c>
      <c r="M1296" s="159">
        <f t="shared" si="375"/>
        <v>1.0002832129999999</v>
      </c>
      <c r="N1296" s="159">
        <f t="shared" ca="1" si="376"/>
        <v>1.002316859</v>
      </c>
      <c r="O1296" s="158">
        <f t="shared" si="386"/>
        <v>0</v>
      </c>
      <c r="P1296" s="155">
        <f t="shared" ca="1" si="377"/>
        <v>1485.2687991299999</v>
      </c>
      <c r="Q1296" s="160">
        <f t="shared" si="378"/>
        <v>0</v>
      </c>
      <c r="R1296" s="155">
        <f t="shared" si="379"/>
        <v>0</v>
      </c>
      <c r="S1296" s="161" t="str">
        <f t="shared" si="387"/>
        <v>A+J=</v>
      </c>
      <c r="T1296" s="156">
        <f t="shared" si="388"/>
        <v>45090</v>
      </c>
      <c r="U1296" s="3"/>
      <c r="V1296" s="3"/>
      <c r="W1296" s="3"/>
      <c r="X1296" s="47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ht="12.75" x14ac:dyDescent="0.2">
      <c r="A1297" s="151">
        <f t="shared" si="380"/>
        <v>44914</v>
      </c>
      <c r="B1297" s="152">
        <f t="shared" ca="1" si="389"/>
        <v>642555.26879912999</v>
      </c>
      <c r="C1297" s="153">
        <f t="shared" si="381"/>
        <v>641070</v>
      </c>
      <c r="D1297" s="154">
        <f ca="1">IF(A1297&lt;$B$1,VLOOKUP(A1297,[1]DI!$A$4:$B$15000,2,FALSE),0)</f>
        <v>0.13650000000000001</v>
      </c>
      <c r="E1297" s="155">
        <f t="shared" ca="1" si="390"/>
        <v>1.00050788</v>
      </c>
      <c r="F1297" s="155">
        <f ca="1">(TRUNC(PRODUCT($E$12:$E1296),16))</f>
        <v>1.2368226039105501</v>
      </c>
      <c r="G1297" s="155">
        <f t="shared" ca="1" si="391"/>
        <v>1.2343131611026901</v>
      </c>
      <c r="H1297" s="155">
        <f t="shared" ca="1" si="392"/>
        <v>1.00203307</v>
      </c>
      <c r="I1297" s="154">
        <f t="shared" si="382"/>
        <v>1.7999999999999999E-2</v>
      </c>
      <c r="J1297" s="156">
        <f t="shared" si="383"/>
        <v>44908</v>
      </c>
      <c r="K1297" s="157">
        <f t="shared" si="384"/>
        <v>4</v>
      </c>
      <c r="L1297" s="158">
        <f t="shared" si="385"/>
        <v>4</v>
      </c>
      <c r="M1297" s="159">
        <f t="shared" si="375"/>
        <v>1.0002832129999999</v>
      </c>
      <c r="N1297" s="159">
        <f t="shared" ca="1" si="376"/>
        <v>1.002316859</v>
      </c>
      <c r="O1297" s="158">
        <f t="shared" si="386"/>
        <v>0</v>
      </c>
      <c r="P1297" s="155">
        <f t="shared" ca="1" si="377"/>
        <v>1485.2687991299999</v>
      </c>
      <c r="Q1297" s="160">
        <f t="shared" si="378"/>
        <v>0</v>
      </c>
      <c r="R1297" s="155">
        <f t="shared" si="379"/>
        <v>0</v>
      </c>
      <c r="S1297" s="161" t="str">
        <f t="shared" si="387"/>
        <v>A+J=</v>
      </c>
      <c r="T1297" s="156">
        <f t="shared" si="388"/>
        <v>45090</v>
      </c>
      <c r="U1297" s="3"/>
      <c r="V1297" s="3"/>
      <c r="W1297" s="3"/>
      <c r="X1297" s="47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ht="12.75" x14ac:dyDescent="0.2">
      <c r="A1298" s="151">
        <f t="shared" si="380"/>
        <v>44915</v>
      </c>
      <c r="B1298" s="152">
        <f t="shared" ca="1" si="389"/>
        <v>642927.12145262002</v>
      </c>
      <c r="C1298" s="153">
        <f t="shared" si="381"/>
        <v>641070</v>
      </c>
      <c r="D1298" s="154">
        <f ca="1">IF(A1298&lt;$B$1,VLOOKUP(A1298,[1]DI!$A$4:$B$15000,2,FALSE),0)</f>
        <v>0.13650000000000001</v>
      </c>
      <c r="E1298" s="155">
        <f t="shared" ca="1" si="390"/>
        <v>1.00050788</v>
      </c>
      <c r="F1298" s="155">
        <f ca="1">(TRUNC(PRODUCT($E$12:$E1297),16))</f>
        <v>1.23745076137462</v>
      </c>
      <c r="G1298" s="155">
        <f t="shared" ca="1" si="391"/>
        <v>1.2343131611026901</v>
      </c>
      <c r="H1298" s="155">
        <f t="shared" ca="1" si="392"/>
        <v>1.0025419799999999</v>
      </c>
      <c r="I1298" s="154">
        <f t="shared" si="382"/>
        <v>1.7999999999999999E-2</v>
      </c>
      <c r="J1298" s="156">
        <f t="shared" si="383"/>
        <v>44908</v>
      </c>
      <c r="K1298" s="157">
        <f t="shared" si="384"/>
        <v>5</v>
      </c>
      <c r="L1298" s="158">
        <f t="shared" si="385"/>
        <v>5</v>
      </c>
      <c r="M1298" s="159">
        <f t="shared" si="375"/>
        <v>1.0003540289999999</v>
      </c>
      <c r="N1298" s="159">
        <f t="shared" ca="1" si="376"/>
        <v>1.0028969089999999</v>
      </c>
      <c r="O1298" s="158">
        <f t="shared" si="386"/>
        <v>0</v>
      </c>
      <c r="P1298" s="155">
        <f t="shared" ca="1" si="377"/>
        <v>1857.1214526199999</v>
      </c>
      <c r="Q1298" s="160">
        <f t="shared" si="378"/>
        <v>0</v>
      </c>
      <c r="R1298" s="155">
        <f t="shared" si="379"/>
        <v>0</v>
      </c>
      <c r="S1298" s="161" t="str">
        <f t="shared" si="387"/>
        <v>A+J=</v>
      </c>
      <c r="T1298" s="156">
        <f t="shared" si="388"/>
        <v>45090</v>
      </c>
      <c r="U1298" s="3"/>
      <c r="V1298" s="3"/>
      <c r="W1298" s="3"/>
      <c r="X1298" s="47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ht="12.75" x14ac:dyDescent="0.2">
      <c r="A1299" s="151">
        <f t="shared" si="380"/>
        <v>44916</v>
      </c>
      <c r="B1299" s="152">
        <f t="shared" ca="1" si="389"/>
        <v>643299.19014672004</v>
      </c>
      <c r="C1299" s="153">
        <f t="shared" si="381"/>
        <v>641070</v>
      </c>
      <c r="D1299" s="154">
        <f ca="1">IF(A1299&lt;$B$1,VLOOKUP(A1299,[1]DI!$A$4:$B$15000,2,FALSE),0)</f>
        <v>0.13650000000000001</v>
      </c>
      <c r="E1299" s="155">
        <f t="shared" ca="1" si="390"/>
        <v>1.00050788</v>
      </c>
      <c r="F1299" s="155">
        <f ca="1">(TRUNC(PRODUCT($E$12:$E1298),16))</f>
        <v>1.23807923786731</v>
      </c>
      <c r="G1299" s="155">
        <f t="shared" ca="1" si="391"/>
        <v>1.2343131611026901</v>
      </c>
      <c r="H1299" s="155">
        <f t="shared" ca="1" si="392"/>
        <v>1.0030511499999999</v>
      </c>
      <c r="I1299" s="154">
        <f t="shared" si="382"/>
        <v>1.7999999999999999E-2</v>
      </c>
      <c r="J1299" s="156">
        <f t="shared" si="383"/>
        <v>44908</v>
      </c>
      <c r="K1299" s="157">
        <f t="shared" si="384"/>
        <v>6</v>
      </c>
      <c r="L1299" s="158">
        <f t="shared" si="385"/>
        <v>6</v>
      </c>
      <c r="M1299" s="159">
        <f t="shared" si="375"/>
        <v>1.0004248499999999</v>
      </c>
      <c r="N1299" s="159">
        <f t="shared" ca="1" si="376"/>
        <v>1.003477296</v>
      </c>
      <c r="O1299" s="158">
        <f t="shared" si="386"/>
        <v>0</v>
      </c>
      <c r="P1299" s="155">
        <f t="shared" ca="1" si="377"/>
        <v>2229.19014672</v>
      </c>
      <c r="Q1299" s="160">
        <f t="shared" si="378"/>
        <v>0</v>
      </c>
      <c r="R1299" s="155">
        <f t="shared" si="379"/>
        <v>0</v>
      </c>
      <c r="S1299" s="161" t="str">
        <f t="shared" si="387"/>
        <v>A+J=</v>
      </c>
      <c r="T1299" s="156">
        <f t="shared" si="388"/>
        <v>45090</v>
      </c>
      <c r="U1299" s="3"/>
      <c r="V1299" s="3"/>
      <c r="W1299" s="3"/>
      <c r="X1299" s="47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ht="12.75" x14ac:dyDescent="0.2">
      <c r="A1300" s="151">
        <f t="shared" si="380"/>
        <v>44917</v>
      </c>
      <c r="B1300" s="152">
        <f t="shared" ca="1" si="389"/>
        <v>643671.47552246996</v>
      </c>
      <c r="C1300" s="153">
        <f t="shared" si="381"/>
        <v>641070</v>
      </c>
      <c r="D1300" s="154">
        <f ca="1">IF(A1300&lt;$B$1,VLOOKUP(A1300,[1]DI!$A$4:$B$15000,2,FALSE),0)</f>
        <v>0.13650000000000001</v>
      </c>
      <c r="E1300" s="155">
        <f t="shared" ca="1" si="390"/>
        <v>1.00050788</v>
      </c>
      <c r="F1300" s="155">
        <f ca="1">(TRUNC(PRODUCT($E$12:$E1299),16))</f>
        <v>1.23870803355064</v>
      </c>
      <c r="G1300" s="155">
        <f t="shared" ca="1" si="391"/>
        <v>1.2343131611026901</v>
      </c>
      <c r="H1300" s="155">
        <f t="shared" ca="1" si="392"/>
        <v>1.00356058</v>
      </c>
      <c r="I1300" s="154">
        <f t="shared" si="382"/>
        <v>1.7999999999999999E-2</v>
      </c>
      <c r="J1300" s="156">
        <f t="shared" si="383"/>
        <v>44908</v>
      </c>
      <c r="K1300" s="157">
        <f t="shared" si="384"/>
        <v>7</v>
      </c>
      <c r="L1300" s="158">
        <f t="shared" si="385"/>
        <v>7</v>
      </c>
      <c r="M1300" s="159">
        <f t="shared" si="375"/>
        <v>1.0004956759999999</v>
      </c>
      <c r="N1300" s="159">
        <f t="shared" ca="1" si="376"/>
        <v>1.0040580210000001</v>
      </c>
      <c r="O1300" s="158">
        <f t="shared" si="386"/>
        <v>0</v>
      </c>
      <c r="P1300" s="155">
        <f t="shared" ca="1" si="377"/>
        <v>2601.4755224700002</v>
      </c>
      <c r="Q1300" s="160">
        <f t="shared" si="378"/>
        <v>0</v>
      </c>
      <c r="R1300" s="155">
        <f t="shared" si="379"/>
        <v>0</v>
      </c>
      <c r="S1300" s="161" t="str">
        <f t="shared" si="387"/>
        <v>A+J=</v>
      </c>
      <c r="T1300" s="156">
        <f t="shared" si="388"/>
        <v>45090</v>
      </c>
      <c r="U1300" s="3"/>
      <c r="V1300" s="3"/>
      <c r="W1300" s="3"/>
      <c r="X1300" s="47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ht="12.75" x14ac:dyDescent="0.2">
      <c r="A1301" s="151">
        <f t="shared" si="380"/>
        <v>44918</v>
      </c>
      <c r="B1301" s="152">
        <f t="shared" ca="1" si="389"/>
        <v>644043.97693880997</v>
      </c>
      <c r="C1301" s="153">
        <f t="shared" si="381"/>
        <v>641070</v>
      </c>
      <c r="D1301" s="154">
        <f ca="1">IF(A1301&lt;$B$1,VLOOKUP(A1301,[1]DI!$A$4:$B$15000,2,FALSE),0)</f>
        <v>0.13650000000000001</v>
      </c>
      <c r="E1301" s="155">
        <f t="shared" ca="1" si="390"/>
        <v>1.00050788</v>
      </c>
      <c r="F1301" s="155">
        <f ca="1">(TRUNC(PRODUCT($E$12:$E1300),16))</f>
        <v>1.2393371485867199</v>
      </c>
      <c r="G1301" s="155">
        <f t="shared" ca="1" si="391"/>
        <v>1.2343131611026901</v>
      </c>
      <c r="H1301" s="155">
        <f t="shared" ca="1" si="392"/>
        <v>1.0040702699999999</v>
      </c>
      <c r="I1301" s="154">
        <f t="shared" si="382"/>
        <v>1.7999999999999999E-2</v>
      </c>
      <c r="J1301" s="156">
        <f t="shared" si="383"/>
        <v>44908</v>
      </c>
      <c r="K1301" s="157">
        <f t="shared" si="384"/>
        <v>8</v>
      </c>
      <c r="L1301" s="158">
        <f t="shared" si="385"/>
        <v>8</v>
      </c>
      <c r="M1301" s="159">
        <f t="shared" si="375"/>
        <v>1.000566507</v>
      </c>
      <c r="N1301" s="159">
        <f t="shared" ca="1" si="376"/>
        <v>1.004639083</v>
      </c>
      <c r="O1301" s="158">
        <f t="shared" si="386"/>
        <v>0</v>
      </c>
      <c r="P1301" s="155">
        <f t="shared" ca="1" si="377"/>
        <v>2973.9769388099999</v>
      </c>
      <c r="Q1301" s="160">
        <f t="shared" si="378"/>
        <v>0</v>
      </c>
      <c r="R1301" s="155">
        <f t="shared" si="379"/>
        <v>0</v>
      </c>
      <c r="S1301" s="161" t="str">
        <f t="shared" si="387"/>
        <v>A+J=</v>
      </c>
      <c r="T1301" s="156">
        <f t="shared" si="388"/>
        <v>45090</v>
      </c>
      <c r="U1301" s="3"/>
      <c r="V1301" s="3"/>
      <c r="W1301" s="3"/>
      <c r="X1301" s="47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ht="12.75" x14ac:dyDescent="0.2">
      <c r="A1302" s="151">
        <f t="shared" si="380"/>
        <v>44919</v>
      </c>
      <c r="B1302" s="152">
        <f t="shared" ca="1" si="389"/>
        <v>644416.69439573004</v>
      </c>
      <c r="C1302" s="153">
        <f t="shared" si="381"/>
        <v>641070</v>
      </c>
      <c r="D1302" s="154">
        <f ca="1">IF(A1302&lt;$B$1,VLOOKUP(A1302,[1]DI!$A$4:$B$15000,2,FALSE),0)</f>
        <v>0</v>
      </c>
      <c r="E1302" s="155">
        <f t="shared" ca="1" si="390"/>
        <v>1</v>
      </c>
      <c r="F1302" s="155">
        <f ca="1">(TRUNC(PRODUCT($E$12:$E1301),16))</f>
        <v>1.23996658313774</v>
      </c>
      <c r="G1302" s="155">
        <f t="shared" ca="1" si="391"/>
        <v>1.2343131611026901</v>
      </c>
      <c r="H1302" s="155">
        <f t="shared" ca="1" si="392"/>
        <v>1.00458022</v>
      </c>
      <c r="I1302" s="154">
        <f t="shared" si="382"/>
        <v>1.7999999999999999E-2</v>
      </c>
      <c r="J1302" s="156">
        <f t="shared" si="383"/>
        <v>44908</v>
      </c>
      <c r="K1302" s="157">
        <f t="shared" si="384"/>
        <v>8</v>
      </c>
      <c r="L1302" s="158">
        <f t="shared" si="385"/>
        <v>9</v>
      </c>
      <c r="M1302" s="159">
        <f t="shared" si="375"/>
        <v>1.000637343</v>
      </c>
      <c r="N1302" s="159">
        <f t="shared" ca="1" si="376"/>
        <v>1.0052204819999999</v>
      </c>
      <c r="O1302" s="158">
        <f t="shared" si="386"/>
        <v>0</v>
      </c>
      <c r="P1302" s="155">
        <f t="shared" ca="1" si="377"/>
        <v>3346.69439573</v>
      </c>
      <c r="Q1302" s="160">
        <f t="shared" si="378"/>
        <v>0</v>
      </c>
      <c r="R1302" s="155">
        <f t="shared" si="379"/>
        <v>0</v>
      </c>
      <c r="S1302" s="161" t="str">
        <f t="shared" si="387"/>
        <v>A+J=</v>
      </c>
      <c r="T1302" s="156">
        <f t="shared" si="388"/>
        <v>45090</v>
      </c>
      <c r="U1302" s="3"/>
      <c r="V1302" s="3"/>
      <c r="W1302" s="3"/>
      <c r="X1302" s="47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ht="12.75" x14ac:dyDescent="0.2">
      <c r="A1303" s="151">
        <f t="shared" si="380"/>
        <v>44920</v>
      </c>
      <c r="B1303" s="152">
        <f t="shared" ca="1" si="389"/>
        <v>644416.69439573004</v>
      </c>
      <c r="C1303" s="153">
        <f t="shared" si="381"/>
        <v>641070</v>
      </c>
      <c r="D1303" s="154">
        <f ca="1">IF(A1303&lt;$B$1,VLOOKUP(A1303,[1]DI!$A$4:$B$15000,2,FALSE),0)</f>
        <v>0</v>
      </c>
      <c r="E1303" s="155">
        <f t="shared" ca="1" si="390"/>
        <v>1</v>
      </c>
      <c r="F1303" s="155">
        <f ca="1">(TRUNC(PRODUCT($E$12:$E1302),16))</f>
        <v>1.23996658313774</v>
      </c>
      <c r="G1303" s="155">
        <f t="shared" ca="1" si="391"/>
        <v>1.2343131611026901</v>
      </c>
      <c r="H1303" s="155">
        <f t="shared" ca="1" si="392"/>
        <v>1.00458022</v>
      </c>
      <c r="I1303" s="154">
        <f t="shared" si="382"/>
        <v>1.7999999999999999E-2</v>
      </c>
      <c r="J1303" s="156">
        <f t="shared" si="383"/>
        <v>44908</v>
      </c>
      <c r="K1303" s="157">
        <f t="shared" si="384"/>
        <v>8</v>
      </c>
      <c r="L1303" s="158">
        <f t="shared" si="385"/>
        <v>9</v>
      </c>
      <c r="M1303" s="159">
        <f t="shared" si="375"/>
        <v>1.000637343</v>
      </c>
      <c r="N1303" s="159">
        <f t="shared" ca="1" si="376"/>
        <v>1.0052204819999999</v>
      </c>
      <c r="O1303" s="158">
        <f t="shared" si="386"/>
        <v>0</v>
      </c>
      <c r="P1303" s="155">
        <f t="shared" ca="1" si="377"/>
        <v>3346.69439573</v>
      </c>
      <c r="Q1303" s="160">
        <f t="shared" si="378"/>
        <v>0</v>
      </c>
      <c r="R1303" s="155">
        <f t="shared" si="379"/>
        <v>0</v>
      </c>
      <c r="S1303" s="161" t="str">
        <f t="shared" si="387"/>
        <v>A+J=</v>
      </c>
      <c r="T1303" s="156">
        <f t="shared" si="388"/>
        <v>45090</v>
      </c>
      <c r="U1303" s="3"/>
      <c r="V1303" s="3"/>
      <c r="W1303" s="3"/>
      <c r="X1303" s="47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ht="12.75" x14ac:dyDescent="0.2">
      <c r="A1304" s="151">
        <f t="shared" si="380"/>
        <v>44921</v>
      </c>
      <c r="B1304" s="152">
        <f t="shared" ca="1" si="389"/>
        <v>644416.69439573004</v>
      </c>
      <c r="C1304" s="153">
        <f t="shared" si="381"/>
        <v>641070</v>
      </c>
      <c r="D1304" s="154">
        <f ca="1">IF(A1304&lt;$B$1,VLOOKUP(A1304,[1]DI!$A$4:$B$15000,2,FALSE),0)</f>
        <v>0.13650000000000001</v>
      </c>
      <c r="E1304" s="155">
        <f t="shared" ca="1" si="390"/>
        <v>1.00050788</v>
      </c>
      <c r="F1304" s="155">
        <f ca="1">(TRUNC(PRODUCT($E$12:$E1303),16))</f>
        <v>1.23996658313774</v>
      </c>
      <c r="G1304" s="155">
        <f t="shared" ca="1" si="391"/>
        <v>1.2343131611026901</v>
      </c>
      <c r="H1304" s="155">
        <f t="shared" ca="1" si="392"/>
        <v>1.00458022</v>
      </c>
      <c r="I1304" s="154">
        <f t="shared" si="382"/>
        <v>1.7999999999999999E-2</v>
      </c>
      <c r="J1304" s="156">
        <f t="shared" si="383"/>
        <v>44908</v>
      </c>
      <c r="K1304" s="157">
        <f t="shared" si="384"/>
        <v>9</v>
      </c>
      <c r="L1304" s="158">
        <f t="shared" si="385"/>
        <v>9</v>
      </c>
      <c r="M1304" s="159">
        <f t="shared" si="375"/>
        <v>1.000637343</v>
      </c>
      <c r="N1304" s="159">
        <f t="shared" ca="1" si="376"/>
        <v>1.0052204819999999</v>
      </c>
      <c r="O1304" s="158">
        <f t="shared" si="386"/>
        <v>0</v>
      </c>
      <c r="P1304" s="155">
        <f t="shared" ca="1" si="377"/>
        <v>3346.69439573</v>
      </c>
      <c r="Q1304" s="160">
        <f t="shared" si="378"/>
        <v>0</v>
      </c>
      <c r="R1304" s="155">
        <f t="shared" si="379"/>
        <v>0</v>
      </c>
      <c r="S1304" s="161" t="str">
        <f t="shared" si="387"/>
        <v>A+J=</v>
      </c>
      <c r="T1304" s="156">
        <f t="shared" si="388"/>
        <v>45090</v>
      </c>
      <c r="U1304" s="3"/>
      <c r="V1304" s="3"/>
      <c r="W1304" s="3"/>
      <c r="X1304" s="47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ht="12.75" x14ac:dyDescent="0.2">
      <c r="A1305" s="151">
        <f t="shared" si="380"/>
        <v>44922</v>
      </c>
      <c r="B1305" s="152">
        <f t="shared" ca="1" si="389"/>
        <v>644789.62212363002</v>
      </c>
      <c r="C1305" s="153">
        <f t="shared" si="381"/>
        <v>641070</v>
      </c>
      <c r="D1305" s="154">
        <f ca="1">IF(A1305&lt;$B$1,VLOOKUP(A1305,[1]DI!$A$4:$B$15000,2,FALSE),0)</f>
        <v>0.13650000000000001</v>
      </c>
      <c r="E1305" s="155">
        <f t="shared" ca="1" si="390"/>
        <v>1.00050788</v>
      </c>
      <c r="F1305" s="155">
        <f ca="1">(TRUNC(PRODUCT($E$12:$E1304),16))</f>
        <v>1.2405963373659801</v>
      </c>
      <c r="G1305" s="155">
        <f t="shared" ca="1" si="391"/>
        <v>1.2343131611026901</v>
      </c>
      <c r="H1305" s="155">
        <f t="shared" ca="1" si="392"/>
        <v>1.0050904199999999</v>
      </c>
      <c r="I1305" s="154">
        <f t="shared" si="382"/>
        <v>1.7999999999999999E-2</v>
      </c>
      <c r="J1305" s="156">
        <f t="shared" si="383"/>
        <v>44908</v>
      </c>
      <c r="K1305" s="157">
        <f t="shared" si="384"/>
        <v>10</v>
      </c>
      <c r="L1305" s="158">
        <f t="shared" si="385"/>
        <v>10</v>
      </c>
      <c r="M1305" s="159">
        <f t="shared" si="375"/>
        <v>1.0007081840000001</v>
      </c>
      <c r="N1305" s="159">
        <f t="shared" ca="1" si="376"/>
        <v>1.0058022090000001</v>
      </c>
      <c r="O1305" s="158">
        <f t="shared" si="386"/>
        <v>0</v>
      </c>
      <c r="P1305" s="155">
        <f t="shared" ca="1" si="377"/>
        <v>3719.6221236299998</v>
      </c>
      <c r="Q1305" s="160">
        <f t="shared" si="378"/>
        <v>0</v>
      </c>
      <c r="R1305" s="155">
        <f t="shared" si="379"/>
        <v>0</v>
      </c>
      <c r="S1305" s="161" t="str">
        <f t="shared" si="387"/>
        <v>A+J=</v>
      </c>
      <c r="T1305" s="156">
        <f t="shared" si="388"/>
        <v>45090</v>
      </c>
      <c r="U1305" s="3"/>
      <c r="V1305" s="3"/>
      <c r="W1305" s="3"/>
      <c r="X1305" s="47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ht="12.75" x14ac:dyDescent="0.2">
      <c r="A1306" s="151">
        <f t="shared" si="380"/>
        <v>44923</v>
      </c>
      <c r="B1306" s="152">
        <f t="shared" ca="1" si="389"/>
        <v>645162.77230280999</v>
      </c>
      <c r="C1306" s="153">
        <f t="shared" si="381"/>
        <v>641070</v>
      </c>
      <c r="D1306" s="154">
        <f ca="1">IF(A1306&lt;$B$1,VLOOKUP(A1306,[1]DI!$A$4:$B$15000,2,FALSE),0)</f>
        <v>0.13650000000000001</v>
      </c>
      <c r="E1306" s="155">
        <f t="shared" ca="1" si="390"/>
        <v>1.00050788</v>
      </c>
      <c r="F1306" s="155">
        <f ca="1">(TRUNC(PRODUCT($E$12:$E1305),16))</f>
        <v>1.2412264114338101</v>
      </c>
      <c r="G1306" s="155">
        <f t="shared" ca="1" si="391"/>
        <v>1.2343131611026901</v>
      </c>
      <c r="H1306" s="155">
        <f t="shared" ca="1" si="392"/>
        <v>1.00560089</v>
      </c>
      <c r="I1306" s="154">
        <f t="shared" si="382"/>
        <v>1.7999999999999999E-2</v>
      </c>
      <c r="J1306" s="156">
        <f t="shared" si="383"/>
        <v>44908</v>
      </c>
      <c r="K1306" s="157">
        <f t="shared" si="384"/>
        <v>11</v>
      </c>
      <c r="L1306" s="158">
        <f t="shared" si="385"/>
        <v>11</v>
      </c>
      <c r="M1306" s="159">
        <f t="shared" si="375"/>
        <v>1.0007790299999999</v>
      </c>
      <c r="N1306" s="159">
        <f t="shared" ca="1" si="376"/>
        <v>1.006384283</v>
      </c>
      <c r="O1306" s="158">
        <f t="shared" si="386"/>
        <v>0</v>
      </c>
      <c r="P1306" s="155">
        <f t="shared" ca="1" si="377"/>
        <v>4092.7723028099999</v>
      </c>
      <c r="Q1306" s="160">
        <f t="shared" si="378"/>
        <v>0</v>
      </c>
      <c r="R1306" s="155">
        <f t="shared" si="379"/>
        <v>0</v>
      </c>
      <c r="S1306" s="161" t="str">
        <f t="shared" si="387"/>
        <v>A+J=</v>
      </c>
      <c r="T1306" s="156">
        <f t="shared" si="388"/>
        <v>45090</v>
      </c>
      <c r="U1306" s="3"/>
      <c r="V1306" s="3"/>
      <c r="W1306" s="3"/>
      <c r="X1306" s="47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ht="12.75" x14ac:dyDescent="0.2">
      <c r="A1307" s="151">
        <f t="shared" si="380"/>
        <v>44924</v>
      </c>
      <c r="B1307" s="152">
        <f t="shared" ca="1" si="389"/>
        <v>645536.13275294995</v>
      </c>
      <c r="C1307" s="153">
        <f t="shared" si="381"/>
        <v>641070</v>
      </c>
      <c r="D1307" s="154">
        <f ca="1">IF(A1307&lt;$B$1,VLOOKUP(A1307,[1]DI!$A$4:$B$15000,2,FALSE),0)</f>
        <v>0.13650000000000001</v>
      </c>
      <c r="E1307" s="155">
        <f t="shared" ca="1" si="390"/>
        <v>1.00050788</v>
      </c>
      <c r="F1307" s="155">
        <f ca="1">(TRUNC(PRODUCT($E$12:$E1306),16))</f>
        <v>1.2418568055036501</v>
      </c>
      <c r="G1307" s="155">
        <f t="shared" ca="1" si="391"/>
        <v>1.2343131611026901</v>
      </c>
      <c r="H1307" s="155">
        <f t="shared" ca="1" si="392"/>
        <v>1.00611161</v>
      </c>
      <c r="I1307" s="154">
        <f t="shared" si="382"/>
        <v>1.7999999999999999E-2</v>
      </c>
      <c r="J1307" s="156">
        <f t="shared" si="383"/>
        <v>44908</v>
      </c>
      <c r="K1307" s="157">
        <f t="shared" si="384"/>
        <v>12</v>
      </c>
      <c r="L1307" s="158">
        <f t="shared" si="385"/>
        <v>12</v>
      </c>
      <c r="M1307" s="159">
        <f t="shared" si="375"/>
        <v>1.0008498809999999</v>
      </c>
      <c r="N1307" s="159">
        <f t="shared" ca="1" si="376"/>
        <v>1.0069666850000001</v>
      </c>
      <c r="O1307" s="158">
        <f t="shared" si="386"/>
        <v>0</v>
      </c>
      <c r="P1307" s="155">
        <f t="shared" ca="1" si="377"/>
        <v>4466.1327529500004</v>
      </c>
      <c r="Q1307" s="160">
        <f t="shared" si="378"/>
        <v>0</v>
      </c>
      <c r="R1307" s="155">
        <f t="shared" si="379"/>
        <v>0</v>
      </c>
      <c r="S1307" s="161" t="str">
        <f t="shared" si="387"/>
        <v>A+J=</v>
      </c>
      <c r="T1307" s="156">
        <f t="shared" si="388"/>
        <v>45090</v>
      </c>
      <c r="U1307" s="3"/>
      <c r="V1307" s="3"/>
      <c r="W1307" s="3"/>
      <c r="X1307" s="47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ht="12.75" x14ac:dyDescent="0.2">
      <c r="A1308" s="151">
        <f t="shared" si="380"/>
        <v>44925</v>
      </c>
      <c r="B1308" s="152">
        <f t="shared" ca="1" si="389"/>
        <v>645909.71629544999</v>
      </c>
      <c r="C1308" s="153">
        <f t="shared" si="381"/>
        <v>641070</v>
      </c>
      <c r="D1308" s="154">
        <f ca="1">IF(A1308&lt;$B$1,VLOOKUP(A1308,[1]DI!$A$4:$B$15000,2,FALSE),0)</f>
        <v>0.13650000000000001</v>
      </c>
      <c r="E1308" s="155">
        <f t="shared" ca="1" si="390"/>
        <v>1.00050788</v>
      </c>
      <c r="F1308" s="155">
        <f ca="1">(TRUNC(PRODUCT($E$12:$E1307),16))</f>
        <v>1.2424875197380201</v>
      </c>
      <c r="G1308" s="155">
        <f t="shared" ca="1" si="391"/>
        <v>1.2343131611026901</v>
      </c>
      <c r="H1308" s="155">
        <f t="shared" ca="1" si="392"/>
        <v>1.0066226</v>
      </c>
      <c r="I1308" s="154">
        <f t="shared" si="382"/>
        <v>1.7999999999999999E-2</v>
      </c>
      <c r="J1308" s="156">
        <f t="shared" si="383"/>
        <v>44908</v>
      </c>
      <c r="K1308" s="157">
        <f t="shared" si="384"/>
        <v>13</v>
      </c>
      <c r="L1308" s="158">
        <f t="shared" si="385"/>
        <v>13</v>
      </c>
      <c r="M1308" s="159">
        <f t="shared" si="375"/>
        <v>1.0009207369999999</v>
      </c>
      <c r="N1308" s="159">
        <f t="shared" ca="1" si="376"/>
        <v>1.007549435</v>
      </c>
      <c r="O1308" s="158">
        <f t="shared" si="386"/>
        <v>0</v>
      </c>
      <c r="P1308" s="155">
        <f t="shared" ca="1" si="377"/>
        <v>4839.71629545</v>
      </c>
      <c r="Q1308" s="160">
        <f t="shared" si="378"/>
        <v>0</v>
      </c>
      <c r="R1308" s="155">
        <f t="shared" si="379"/>
        <v>0</v>
      </c>
      <c r="S1308" s="161" t="str">
        <f t="shared" si="387"/>
        <v>A+J=</v>
      </c>
      <c r="T1308" s="156">
        <f t="shared" si="388"/>
        <v>45090</v>
      </c>
      <c r="U1308" s="3"/>
      <c r="V1308" s="3"/>
      <c r="W1308" s="3"/>
      <c r="X1308" s="47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ht="12.75" x14ac:dyDescent="0.2">
      <c r="A1309" s="151">
        <f t="shared" si="380"/>
        <v>44926</v>
      </c>
      <c r="B1309" s="152">
        <f t="shared" ca="1" si="389"/>
        <v>646283.50946782995</v>
      </c>
      <c r="C1309" s="153">
        <f t="shared" si="381"/>
        <v>641070</v>
      </c>
      <c r="D1309" s="154">
        <f ca="1">IF(A1309&lt;$B$1,VLOOKUP(A1309,[1]DI!$A$4:$B$15000,2,FALSE),0)</f>
        <v>0</v>
      </c>
      <c r="E1309" s="155">
        <f t="shared" ca="1" si="390"/>
        <v>1</v>
      </c>
      <c r="F1309" s="155">
        <f ca="1">(TRUNC(PRODUCT($E$12:$E1308),16))</f>
        <v>1.24311855429955</v>
      </c>
      <c r="G1309" s="155">
        <f t="shared" ca="1" si="391"/>
        <v>1.2343131611026901</v>
      </c>
      <c r="H1309" s="155">
        <f t="shared" ca="1" si="392"/>
        <v>1.0071338400000001</v>
      </c>
      <c r="I1309" s="154">
        <f t="shared" si="382"/>
        <v>1.7999999999999999E-2</v>
      </c>
      <c r="J1309" s="156">
        <f t="shared" si="383"/>
        <v>44908</v>
      </c>
      <c r="K1309" s="157">
        <f t="shared" si="384"/>
        <v>13</v>
      </c>
      <c r="L1309" s="158">
        <f t="shared" si="385"/>
        <v>14</v>
      </c>
      <c r="M1309" s="159">
        <f t="shared" si="375"/>
        <v>1.0009915979999999</v>
      </c>
      <c r="N1309" s="159">
        <f t="shared" ca="1" si="376"/>
        <v>1.008132512</v>
      </c>
      <c r="O1309" s="158">
        <f t="shared" si="386"/>
        <v>0</v>
      </c>
      <c r="P1309" s="155">
        <f t="shared" ca="1" si="377"/>
        <v>5213.5094678300002</v>
      </c>
      <c r="Q1309" s="160">
        <f t="shared" si="378"/>
        <v>0</v>
      </c>
      <c r="R1309" s="155">
        <f t="shared" si="379"/>
        <v>0</v>
      </c>
      <c r="S1309" s="161" t="str">
        <f t="shared" si="387"/>
        <v>A+J=</v>
      </c>
      <c r="T1309" s="156">
        <f t="shared" si="388"/>
        <v>45090</v>
      </c>
      <c r="U1309" s="3"/>
      <c r="V1309" s="3"/>
      <c r="W1309" s="3"/>
      <c r="X1309" s="47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ht="12.75" x14ac:dyDescent="0.2">
      <c r="A1310" s="151">
        <f t="shared" si="380"/>
        <v>44927</v>
      </c>
      <c r="B1310" s="152">
        <f t="shared" ca="1" si="389"/>
        <v>646283.50946782995</v>
      </c>
      <c r="C1310" s="153">
        <f t="shared" si="381"/>
        <v>641070</v>
      </c>
      <c r="D1310" s="154">
        <f ca="1">IF(A1310&lt;$B$1,VLOOKUP(A1310,[1]DI!$A$4:$B$15000,2,FALSE),0)</f>
        <v>0</v>
      </c>
      <c r="E1310" s="155">
        <f t="shared" ca="1" si="390"/>
        <v>1</v>
      </c>
      <c r="F1310" s="155">
        <f ca="1">(TRUNC(PRODUCT($E$12:$E1309),16))</f>
        <v>1.24311855429955</v>
      </c>
      <c r="G1310" s="155">
        <f t="shared" ca="1" si="391"/>
        <v>1.2343131611026901</v>
      </c>
      <c r="H1310" s="155">
        <f t="shared" ca="1" si="392"/>
        <v>1.0071338400000001</v>
      </c>
      <c r="I1310" s="154">
        <f t="shared" si="382"/>
        <v>1.7999999999999999E-2</v>
      </c>
      <c r="J1310" s="156">
        <f t="shared" si="383"/>
        <v>44908</v>
      </c>
      <c r="K1310" s="157">
        <f t="shared" si="384"/>
        <v>13</v>
      </c>
      <c r="L1310" s="158">
        <f t="shared" si="385"/>
        <v>14</v>
      </c>
      <c r="M1310" s="159">
        <f t="shared" si="375"/>
        <v>1.0009915979999999</v>
      </c>
      <c r="N1310" s="159">
        <f t="shared" ca="1" si="376"/>
        <v>1.008132512</v>
      </c>
      <c r="O1310" s="158">
        <f t="shared" si="386"/>
        <v>0</v>
      </c>
      <c r="P1310" s="155">
        <f t="shared" ca="1" si="377"/>
        <v>5213.5094678300002</v>
      </c>
      <c r="Q1310" s="160">
        <f t="shared" si="378"/>
        <v>0</v>
      </c>
      <c r="R1310" s="155">
        <f t="shared" si="379"/>
        <v>0</v>
      </c>
      <c r="S1310" s="161" t="str">
        <f t="shared" si="387"/>
        <v>A+J=</v>
      </c>
      <c r="T1310" s="156">
        <f t="shared" si="388"/>
        <v>45090</v>
      </c>
      <c r="U1310" s="3"/>
      <c r="V1310" s="3"/>
      <c r="W1310" s="3"/>
      <c r="X1310" s="47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ht="12.75" x14ac:dyDescent="0.2">
      <c r="A1311" s="151">
        <f t="shared" si="380"/>
        <v>44928</v>
      </c>
      <c r="B1311" s="152">
        <f t="shared" ca="1" si="389"/>
        <v>646283.50946782995</v>
      </c>
      <c r="C1311" s="153">
        <f t="shared" si="381"/>
        <v>641070</v>
      </c>
      <c r="D1311" s="154">
        <f ca="1">IF(A1311&lt;$B$1,VLOOKUP(A1311,[1]DI!$A$4:$B$15000,2,FALSE),0)</f>
        <v>0.13650000000000001</v>
      </c>
      <c r="E1311" s="155">
        <f t="shared" ca="1" si="390"/>
        <v>1.00050788</v>
      </c>
      <c r="F1311" s="155">
        <f ca="1">(TRUNC(PRODUCT($E$12:$E1310),16))</f>
        <v>1.24311855429955</v>
      </c>
      <c r="G1311" s="155">
        <f t="shared" ca="1" si="391"/>
        <v>1.2343131611026901</v>
      </c>
      <c r="H1311" s="155">
        <f t="shared" ca="1" si="392"/>
        <v>1.0071338400000001</v>
      </c>
      <c r="I1311" s="154">
        <f t="shared" si="382"/>
        <v>1.7999999999999999E-2</v>
      </c>
      <c r="J1311" s="156">
        <f t="shared" si="383"/>
        <v>44908</v>
      </c>
      <c r="K1311" s="157">
        <f t="shared" si="384"/>
        <v>14</v>
      </c>
      <c r="L1311" s="158">
        <f t="shared" si="385"/>
        <v>14</v>
      </c>
      <c r="M1311" s="159">
        <f t="shared" si="375"/>
        <v>1.0009915979999999</v>
      </c>
      <c r="N1311" s="159">
        <f t="shared" ca="1" si="376"/>
        <v>1.008132512</v>
      </c>
      <c r="O1311" s="158">
        <f t="shared" si="386"/>
        <v>0</v>
      </c>
      <c r="P1311" s="155">
        <f t="shared" ca="1" si="377"/>
        <v>5213.5094678300002</v>
      </c>
      <c r="Q1311" s="160">
        <f t="shared" si="378"/>
        <v>0</v>
      </c>
      <c r="R1311" s="155">
        <f t="shared" si="379"/>
        <v>0</v>
      </c>
      <c r="S1311" s="161" t="str">
        <f t="shared" si="387"/>
        <v>A+J=</v>
      </c>
      <c r="T1311" s="156">
        <f t="shared" si="388"/>
        <v>45090</v>
      </c>
      <c r="U1311" s="3"/>
      <c r="V1311" s="3"/>
      <c r="W1311" s="3"/>
      <c r="X1311" s="47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ht="12.75" x14ac:dyDescent="0.2">
      <c r="A1312" s="151">
        <f t="shared" si="380"/>
        <v>44929</v>
      </c>
      <c r="B1312" s="152">
        <f t="shared" ca="1" si="389"/>
        <v>646657.51932187995</v>
      </c>
      <c r="C1312" s="153">
        <f t="shared" si="381"/>
        <v>641070</v>
      </c>
      <c r="D1312" s="154">
        <f ca="1">IF(A1312&lt;$B$1,VLOOKUP(A1312,[1]DI!$A$4:$B$15000,2,FALSE),0)</f>
        <v>0.13650000000000001</v>
      </c>
      <c r="E1312" s="155">
        <f t="shared" ca="1" si="390"/>
        <v>1.00050788</v>
      </c>
      <c r="F1312" s="155">
        <f ca="1">(TRUNC(PRODUCT($E$12:$E1311),16))</f>
        <v>1.2437499093509099</v>
      </c>
      <c r="G1312" s="155">
        <f t="shared" ca="1" si="391"/>
        <v>1.2343131611026901</v>
      </c>
      <c r="H1312" s="155">
        <f t="shared" ca="1" si="392"/>
        <v>1.0076453400000001</v>
      </c>
      <c r="I1312" s="154">
        <f t="shared" si="382"/>
        <v>1.7999999999999999E-2</v>
      </c>
      <c r="J1312" s="156">
        <f t="shared" si="383"/>
        <v>44908</v>
      </c>
      <c r="K1312" s="157">
        <f t="shared" si="384"/>
        <v>15</v>
      </c>
      <c r="L1312" s="158">
        <f t="shared" si="385"/>
        <v>15</v>
      </c>
      <c r="M1312" s="159">
        <f t="shared" si="375"/>
        <v>1.0010624640000001</v>
      </c>
      <c r="N1312" s="159">
        <f t="shared" ca="1" si="376"/>
        <v>1.0087159269999999</v>
      </c>
      <c r="O1312" s="158">
        <f t="shared" si="386"/>
        <v>0</v>
      </c>
      <c r="P1312" s="155">
        <f t="shared" ca="1" si="377"/>
        <v>5587.5193218799996</v>
      </c>
      <c r="Q1312" s="160">
        <f t="shared" si="378"/>
        <v>0</v>
      </c>
      <c r="R1312" s="155">
        <f t="shared" si="379"/>
        <v>0</v>
      </c>
      <c r="S1312" s="161" t="str">
        <f t="shared" si="387"/>
        <v>A+J=</v>
      </c>
      <c r="T1312" s="156">
        <f t="shared" si="388"/>
        <v>45090</v>
      </c>
      <c r="U1312" s="3"/>
      <c r="V1312" s="3"/>
      <c r="W1312" s="3"/>
      <c r="X1312" s="47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ht="12.75" x14ac:dyDescent="0.2">
      <c r="A1313" s="151">
        <f t="shared" si="380"/>
        <v>44930</v>
      </c>
      <c r="B1313" s="152">
        <f t="shared" ca="1" si="389"/>
        <v>647031.75226829003</v>
      </c>
      <c r="C1313" s="153">
        <f t="shared" si="381"/>
        <v>641070</v>
      </c>
      <c r="D1313" s="154">
        <f ca="1">IF(A1313&lt;$B$1,VLOOKUP(A1313,[1]DI!$A$4:$B$15000,2,FALSE),0)</f>
        <v>0.13650000000000001</v>
      </c>
      <c r="E1313" s="155">
        <f t="shared" ca="1" si="390"/>
        <v>1.00050788</v>
      </c>
      <c r="F1313" s="155">
        <f ca="1">(TRUNC(PRODUCT($E$12:$E1312),16))</f>
        <v>1.2443815850548701</v>
      </c>
      <c r="G1313" s="155">
        <f t="shared" ca="1" si="391"/>
        <v>1.2343131611026901</v>
      </c>
      <c r="H1313" s="155">
        <f t="shared" ca="1" si="392"/>
        <v>1.00815711</v>
      </c>
      <c r="I1313" s="154">
        <f t="shared" si="382"/>
        <v>1.7999999999999999E-2</v>
      </c>
      <c r="J1313" s="156">
        <f t="shared" si="383"/>
        <v>44908</v>
      </c>
      <c r="K1313" s="157">
        <f t="shared" si="384"/>
        <v>16</v>
      </c>
      <c r="L1313" s="158">
        <f t="shared" si="385"/>
        <v>16</v>
      </c>
      <c r="M1313" s="159">
        <f t="shared" si="375"/>
        <v>1.001133335</v>
      </c>
      <c r="N1313" s="159">
        <f t="shared" ca="1" si="376"/>
        <v>1.00929969</v>
      </c>
      <c r="O1313" s="158">
        <f t="shared" si="386"/>
        <v>0</v>
      </c>
      <c r="P1313" s="155">
        <f t="shared" ca="1" si="377"/>
        <v>5961.7522682899998</v>
      </c>
      <c r="Q1313" s="160">
        <f t="shared" si="378"/>
        <v>0</v>
      </c>
      <c r="R1313" s="155">
        <f t="shared" si="379"/>
        <v>0</v>
      </c>
      <c r="S1313" s="161" t="str">
        <f t="shared" si="387"/>
        <v>A+J=</v>
      </c>
      <c r="T1313" s="156">
        <f t="shared" si="388"/>
        <v>45090</v>
      </c>
      <c r="U1313" s="3"/>
      <c r="V1313" s="3"/>
      <c r="W1313" s="3"/>
      <c r="X1313" s="47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ht="12.75" x14ac:dyDescent="0.2">
      <c r="A1314" s="151">
        <f t="shared" si="380"/>
        <v>44931</v>
      </c>
      <c r="B1314" s="152">
        <f t="shared" ca="1" si="389"/>
        <v>647406.19484460005</v>
      </c>
      <c r="C1314" s="153">
        <f t="shared" si="381"/>
        <v>641070</v>
      </c>
      <c r="D1314" s="154">
        <f ca="1">IF(A1314&lt;$B$1,VLOOKUP(A1314,[1]DI!$A$4:$B$15000,2,FALSE),0)</f>
        <v>0.13650000000000001</v>
      </c>
      <c r="E1314" s="155">
        <f t="shared" ca="1" si="390"/>
        <v>1.00050788</v>
      </c>
      <c r="F1314" s="155">
        <f ca="1">(TRUNC(PRODUCT($E$12:$E1313),16))</f>
        <v>1.24501358157429</v>
      </c>
      <c r="G1314" s="155">
        <f t="shared" ca="1" si="391"/>
        <v>1.2343131611026901</v>
      </c>
      <c r="H1314" s="155">
        <f t="shared" ca="1" si="392"/>
        <v>1.0086691299999999</v>
      </c>
      <c r="I1314" s="154">
        <f t="shared" si="382"/>
        <v>1.7999999999999999E-2</v>
      </c>
      <c r="J1314" s="156">
        <f t="shared" si="383"/>
        <v>44908</v>
      </c>
      <c r="K1314" s="157">
        <f t="shared" si="384"/>
        <v>17</v>
      </c>
      <c r="L1314" s="158">
        <f t="shared" si="385"/>
        <v>17</v>
      </c>
      <c r="M1314" s="159">
        <f t="shared" si="375"/>
        <v>1.0012042109999999</v>
      </c>
      <c r="N1314" s="159">
        <f t="shared" ca="1" si="376"/>
        <v>1.00988378</v>
      </c>
      <c r="O1314" s="158">
        <f t="shared" si="386"/>
        <v>0</v>
      </c>
      <c r="P1314" s="155">
        <f t="shared" ca="1" si="377"/>
        <v>6336.1948445999997</v>
      </c>
      <c r="Q1314" s="160">
        <f t="shared" si="378"/>
        <v>0</v>
      </c>
      <c r="R1314" s="155">
        <f t="shared" si="379"/>
        <v>0</v>
      </c>
      <c r="S1314" s="161" t="str">
        <f t="shared" si="387"/>
        <v>A+J=</v>
      </c>
      <c r="T1314" s="156">
        <f t="shared" si="388"/>
        <v>45090</v>
      </c>
      <c r="U1314" s="3"/>
      <c r="V1314" s="3"/>
      <c r="W1314" s="3"/>
      <c r="X1314" s="47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ht="12.75" x14ac:dyDescent="0.2">
      <c r="A1315" s="151">
        <f t="shared" si="380"/>
        <v>44932</v>
      </c>
      <c r="B1315" s="152">
        <f t="shared" ca="1" si="389"/>
        <v>647780.85474362003</v>
      </c>
      <c r="C1315" s="153">
        <f t="shared" si="381"/>
        <v>641070</v>
      </c>
      <c r="D1315" s="154">
        <f ca="1">IF(A1315&lt;$B$1,VLOOKUP(A1315,[1]DI!$A$4:$B$15000,2,FALSE),0)</f>
        <v>0.13650000000000001</v>
      </c>
      <c r="E1315" s="155">
        <f t="shared" ca="1" si="390"/>
        <v>1.00050788</v>
      </c>
      <c r="F1315" s="155">
        <f ca="1">(TRUNC(PRODUCT($E$12:$E1314),16))</f>
        <v>1.2456458990721</v>
      </c>
      <c r="G1315" s="155">
        <f t="shared" ca="1" si="391"/>
        <v>1.2343131611026901</v>
      </c>
      <c r="H1315" s="155">
        <f t="shared" ca="1" si="392"/>
        <v>1.0091814100000001</v>
      </c>
      <c r="I1315" s="154">
        <f t="shared" si="382"/>
        <v>1.7999999999999999E-2</v>
      </c>
      <c r="J1315" s="156">
        <f t="shared" si="383"/>
        <v>44908</v>
      </c>
      <c r="K1315" s="157">
        <f t="shared" si="384"/>
        <v>18</v>
      </c>
      <c r="L1315" s="158">
        <f t="shared" si="385"/>
        <v>18</v>
      </c>
      <c r="M1315" s="159">
        <f t="shared" si="375"/>
        <v>1.001275092</v>
      </c>
      <c r="N1315" s="159">
        <f t="shared" ca="1" si="376"/>
        <v>1.0104682089999999</v>
      </c>
      <c r="O1315" s="158">
        <f t="shared" si="386"/>
        <v>0</v>
      </c>
      <c r="P1315" s="155">
        <f t="shared" ca="1" si="377"/>
        <v>6710.8547436199997</v>
      </c>
      <c r="Q1315" s="160">
        <f t="shared" si="378"/>
        <v>0</v>
      </c>
      <c r="R1315" s="155">
        <f t="shared" si="379"/>
        <v>0</v>
      </c>
      <c r="S1315" s="161" t="str">
        <f t="shared" si="387"/>
        <v>A+J=</v>
      </c>
      <c r="T1315" s="156">
        <f t="shared" si="388"/>
        <v>45090</v>
      </c>
      <c r="U1315" s="3"/>
      <c r="V1315" s="3"/>
      <c r="W1315" s="3"/>
      <c r="X1315" s="47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ht="12.75" x14ac:dyDescent="0.2">
      <c r="A1316" s="151">
        <f t="shared" si="380"/>
        <v>44933</v>
      </c>
      <c r="B1316" s="152">
        <f t="shared" ca="1" si="389"/>
        <v>648155.73773500999</v>
      </c>
      <c r="C1316" s="153">
        <f t="shared" si="381"/>
        <v>641070</v>
      </c>
      <c r="D1316" s="154">
        <f ca="1">IF(A1316&lt;$B$1,VLOOKUP(A1316,[1]DI!$A$4:$B$15000,2,FALSE),0)</f>
        <v>0</v>
      </c>
      <c r="E1316" s="155">
        <f t="shared" ca="1" si="390"/>
        <v>1</v>
      </c>
      <c r="F1316" s="155">
        <f ca="1">(TRUNC(PRODUCT($E$12:$E1315),16))</f>
        <v>1.2462785377113199</v>
      </c>
      <c r="G1316" s="155">
        <f t="shared" ca="1" si="391"/>
        <v>1.2343131611026901</v>
      </c>
      <c r="H1316" s="155">
        <f t="shared" ca="1" si="392"/>
        <v>1.0096939599999999</v>
      </c>
      <c r="I1316" s="154">
        <f t="shared" si="382"/>
        <v>1.7999999999999999E-2</v>
      </c>
      <c r="J1316" s="156">
        <f t="shared" si="383"/>
        <v>44908</v>
      </c>
      <c r="K1316" s="157">
        <f t="shared" si="384"/>
        <v>18</v>
      </c>
      <c r="L1316" s="158">
        <f t="shared" si="385"/>
        <v>19</v>
      </c>
      <c r="M1316" s="159">
        <f t="shared" si="375"/>
        <v>1.001345978</v>
      </c>
      <c r="N1316" s="159">
        <f t="shared" ca="1" si="376"/>
        <v>1.0110529859999999</v>
      </c>
      <c r="O1316" s="158">
        <f t="shared" si="386"/>
        <v>0</v>
      </c>
      <c r="P1316" s="155">
        <f t="shared" ca="1" si="377"/>
        <v>7085.7377350099996</v>
      </c>
      <c r="Q1316" s="160">
        <f t="shared" si="378"/>
        <v>0</v>
      </c>
      <c r="R1316" s="155">
        <f t="shared" si="379"/>
        <v>0</v>
      </c>
      <c r="S1316" s="161" t="str">
        <f t="shared" si="387"/>
        <v>A+J=</v>
      </c>
      <c r="T1316" s="156">
        <f t="shared" si="388"/>
        <v>45090</v>
      </c>
      <c r="U1316" s="3"/>
      <c r="V1316" s="3"/>
      <c r="W1316" s="3"/>
      <c r="X1316" s="47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ht="12.75" x14ac:dyDescent="0.2">
      <c r="A1317" s="151">
        <f t="shared" si="380"/>
        <v>44934</v>
      </c>
      <c r="B1317" s="152">
        <f t="shared" ca="1" si="389"/>
        <v>648155.73773500999</v>
      </c>
      <c r="C1317" s="153">
        <f t="shared" si="381"/>
        <v>641070</v>
      </c>
      <c r="D1317" s="154">
        <f ca="1">IF(A1317&lt;$B$1,VLOOKUP(A1317,[1]DI!$A$4:$B$15000,2,FALSE),0)</f>
        <v>0</v>
      </c>
      <c r="E1317" s="155">
        <f t="shared" ca="1" si="390"/>
        <v>1</v>
      </c>
      <c r="F1317" s="155">
        <f ca="1">(TRUNC(PRODUCT($E$12:$E1316),16))</f>
        <v>1.2462785377113199</v>
      </c>
      <c r="G1317" s="155">
        <f t="shared" ca="1" si="391"/>
        <v>1.2343131611026901</v>
      </c>
      <c r="H1317" s="155">
        <f t="shared" ca="1" si="392"/>
        <v>1.0096939599999999</v>
      </c>
      <c r="I1317" s="154">
        <f t="shared" si="382"/>
        <v>1.7999999999999999E-2</v>
      </c>
      <c r="J1317" s="156">
        <f t="shared" si="383"/>
        <v>44908</v>
      </c>
      <c r="K1317" s="157">
        <f t="shared" si="384"/>
        <v>18</v>
      </c>
      <c r="L1317" s="158">
        <f t="shared" si="385"/>
        <v>19</v>
      </c>
      <c r="M1317" s="159">
        <f t="shared" si="375"/>
        <v>1.001345978</v>
      </c>
      <c r="N1317" s="159">
        <f t="shared" ca="1" si="376"/>
        <v>1.0110529859999999</v>
      </c>
      <c r="O1317" s="158">
        <f t="shared" si="386"/>
        <v>0</v>
      </c>
      <c r="P1317" s="155">
        <f t="shared" ca="1" si="377"/>
        <v>7085.7377350099996</v>
      </c>
      <c r="Q1317" s="160">
        <f t="shared" si="378"/>
        <v>0</v>
      </c>
      <c r="R1317" s="155">
        <f t="shared" si="379"/>
        <v>0</v>
      </c>
      <c r="S1317" s="161" t="str">
        <f t="shared" si="387"/>
        <v>A+J=</v>
      </c>
      <c r="T1317" s="156">
        <f t="shared" si="388"/>
        <v>45090</v>
      </c>
      <c r="U1317" s="3"/>
      <c r="V1317" s="3"/>
      <c r="W1317" s="3"/>
      <c r="X1317" s="47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ht="12.75" x14ac:dyDescent="0.2">
      <c r="A1318" s="151">
        <f t="shared" si="380"/>
        <v>44935</v>
      </c>
      <c r="B1318" s="152">
        <f t="shared" ca="1" si="389"/>
        <v>648155.73773500999</v>
      </c>
      <c r="C1318" s="153">
        <f t="shared" si="381"/>
        <v>641070</v>
      </c>
      <c r="D1318" s="154">
        <f ca="1">IF(A1318&lt;$B$1,VLOOKUP(A1318,[1]DI!$A$4:$B$15000,2,FALSE),0)</f>
        <v>0.13650000000000001</v>
      </c>
      <c r="E1318" s="155">
        <f t="shared" ca="1" si="390"/>
        <v>1.00050788</v>
      </c>
      <c r="F1318" s="155">
        <f ca="1">(TRUNC(PRODUCT($E$12:$E1317),16))</f>
        <v>1.2462785377113199</v>
      </c>
      <c r="G1318" s="155">
        <f t="shared" ca="1" si="391"/>
        <v>1.2343131611026901</v>
      </c>
      <c r="H1318" s="155">
        <f t="shared" ca="1" si="392"/>
        <v>1.0096939599999999</v>
      </c>
      <c r="I1318" s="154">
        <f t="shared" si="382"/>
        <v>1.7999999999999999E-2</v>
      </c>
      <c r="J1318" s="156">
        <f t="shared" si="383"/>
        <v>44908</v>
      </c>
      <c r="K1318" s="157">
        <f t="shared" si="384"/>
        <v>19</v>
      </c>
      <c r="L1318" s="158">
        <f t="shared" si="385"/>
        <v>19</v>
      </c>
      <c r="M1318" s="159">
        <f t="shared" si="375"/>
        <v>1.001345978</v>
      </c>
      <c r="N1318" s="159">
        <f t="shared" ca="1" si="376"/>
        <v>1.0110529859999999</v>
      </c>
      <c r="O1318" s="158">
        <f t="shared" si="386"/>
        <v>0</v>
      </c>
      <c r="P1318" s="155">
        <f t="shared" ca="1" si="377"/>
        <v>7085.7377350099996</v>
      </c>
      <c r="Q1318" s="160">
        <f t="shared" si="378"/>
        <v>0</v>
      </c>
      <c r="R1318" s="155">
        <f t="shared" si="379"/>
        <v>0</v>
      </c>
      <c r="S1318" s="161" t="str">
        <f t="shared" si="387"/>
        <v>A+J=</v>
      </c>
      <c r="T1318" s="156">
        <f t="shared" si="388"/>
        <v>45090</v>
      </c>
      <c r="U1318" s="3"/>
      <c r="V1318" s="3"/>
      <c r="W1318" s="3"/>
      <c r="X1318" s="47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ht="12.75" x14ac:dyDescent="0.2">
      <c r="A1319" s="151">
        <f t="shared" si="380"/>
        <v>44936</v>
      </c>
      <c r="B1319" s="152">
        <f t="shared" ca="1" si="389"/>
        <v>648530.83099736995</v>
      </c>
      <c r="C1319" s="153">
        <f t="shared" si="381"/>
        <v>641070</v>
      </c>
      <c r="D1319" s="154">
        <f ca="1">IF(A1319&lt;$B$1,VLOOKUP(A1319,[1]DI!$A$4:$B$15000,2,FALSE),0)</f>
        <v>0.13650000000000001</v>
      </c>
      <c r="E1319" s="155">
        <f t="shared" ca="1" si="390"/>
        <v>1.00050788</v>
      </c>
      <c r="F1319" s="155">
        <f ca="1">(TRUNC(PRODUCT($E$12:$E1318),16))</f>
        <v>1.2469114976550499</v>
      </c>
      <c r="G1319" s="155">
        <f t="shared" ca="1" si="391"/>
        <v>1.2343131611026901</v>
      </c>
      <c r="H1319" s="155">
        <f t="shared" ca="1" si="392"/>
        <v>1.01020676</v>
      </c>
      <c r="I1319" s="154">
        <f t="shared" si="382"/>
        <v>1.7999999999999999E-2</v>
      </c>
      <c r="J1319" s="156">
        <f t="shared" si="383"/>
        <v>44908</v>
      </c>
      <c r="K1319" s="157">
        <f t="shared" si="384"/>
        <v>20</v>
      </c>
      <c r="L1319" s="158">
        <f t="shared" si="385"/>
        <v>20</v>
      </c>
      <c r="M1319" s="159">
        <f t="shared" si="375"/>
        <v>1.001416869</v>
      </c>
      <c r="N1319" s="159">
        <f t="shared" ca="1" si="376"/>
        <v>1.011638091</v>
      </c>
      <c r="O1319" s="158">
        <f t="shared" si="386"/>
        <v>0</v>
      </c>
      <c r="P1319" s="155">
        <f t="shared" ca="1" si="377"/>
        <v>7460.8309973699997</v>
      </c>
      <c r="Q1319" s="160">
        <f t="shared" si="378"/>
        <v>0</v>
      </c>
      <c r="R1319" s="155">
        <f t="shared" si="379"/>
        <v>0</v>
      </c>
      <c r="S1319" s="161" t="str">
        <f t="shared" si="387"/>
        <v>A+J=</v>
      </c>
      <c r="T1319" s="156">
        <f t="shared" si="388"/>
        <v>45090</v>
      </c>
      <c r="U1319" s="3"/>
      <c r="V1319" s="3"/>
      <c r="W1319" s="3"/>
      <c r="X1319" s="47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ht="12.75" x14ac:dyDescent="0.2">
      <c r="A1320" s="151">
        <f t="shared" si="380"/>
        <v>44937</v>
      </c>
      <c r="B1320" s="152">
        <f t="shared" ca="1" si="389"/>
        <v>648906.14094138006</v>
      </c>
      <c r="C1320" s="153">
        <f t="shared" si="381"/>
        <v>641070</v>
      </c>
      <c r="D1320" s="154">
        <f ca="1">IF(A1320&lt;$B$1,VLOOKUP(A1320,[1]DI!$A$4:$B$15000,2,FALSE),0)</f>
        <v>0.13650000000000001</v>
      </c>
      <c r="E1320" s="155">
        <f t="shared" ca="1" si="390"/>
        <v>1.00050788</v>
      </c>
      <c r="F1320" s="155">
        <f ca="1">(TRUNC(PRODUCT($E$12:$E1319),16))</f>
        <v>1.24754477906648</v>
      </c>
      <c r="G1320" s="155">
        <f t="shared" ca="1" si="391"/>
        <v>1.2343131611026901</v>
      </c>
      <c r="H1320" s="155">
        <f t="shared" ca="1" si="392"/>
        <v>1.01071982</v>
      </c>
      <c r="I1320" s="154">
        <f t="shared" si="382"/>
        <v>1.7999999999999999E-2</v>
      </c>
      <c r="J1320" s="156">
        <f t="shared" si="383"/>
        <v>44908</v>
      </c>
      <c r="K1320" s="157">
        <f t="shared" si="384"/>
        <v>21</v>
      </c>
      <c r="L1320" s="158">
        <f t="shared" si="385"/>
        <v>21</v>
      </c>
      <c r="M1320" s="159">
        <f t="shared" si="375"/>
        <v>1.001487765</v>
      </c>
      <c r="N1320" s="159">
        <f t="shared" ca="1" si="376"/>
        <v>1.0122235340000001</v>
      </c>
      <c r="O1320" s="158">
        <f t="shared" si="386"/>
        <v>0</v>
      </c>
      <c r="P1320" s="155">
        <f t="shared" ca="1" si="377"/>
        <v>7836.1409413800002</v>
      </c>
      <c r="Q1320" s="160">
        <f t="shared" si="378"/>
        <v>0</v>
      </c>
      <c r="R1320" s="155">
        <f t="shared" si="379"/>
        <v>0</v>
      </c>
      <c r="S1320" s="161" t="str">
        <f t="shared" si="387"/>
        <v>A+J=</v>
      </c>
      <c r="T1320" s="156">
        <f t="shared" si="388"/>
        <v>45090</v>
      </c>
      <c r="U1320" s="3"/>
      <c r="V1320" s="3"/>
      <c r="W1320" s="3"/>
      <c r="X1320" s="47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ht="12.75" x14ac:dyDescent="0.2">
      <c r="A1321" s="151">
        <f t="shared" si="380"/>
        <v>44938</v>
      </c>
      <c r="B1321" s="152">
        <f t="shared" ca="1" si="389"/>
        <v>649281.67461880995</v>
      </c>
      <c r="C1321" s="153">
        <f t="shared" si="381"/>
        <v>641070</v>
      </c>
      <c r="D1321" s="154">
        <f ca="1">IF(A1321&lt;$B$1,VLOOKUP(A1321,[1]DI!$A$4:$B$15000,2,FALSE),0)</f>
        <v>0.13650000000000001</v>
      </c>
      <c r="E1321" s="155">
        <f t="shared" ca="1" si="390"/>
        <v>1.00050788</v>
      </c>
      <c r="F1321" s="155">
        <f ca="1">(TRUNC(PRODUCT($E$12:$E1320),16))</f>
        <v>1.2481783821088701</v>
      </c>
      <c r="G1321" s="155">
        <f t="shared" ca="1" si="391"/>
        <v>1.2343131611026901</v>
      </c>
      <c r="H1321" s="155">
        <f t="shared" ca="1" si="392"/>
        <v>1.01123315</v>
      </c>
      <c r="I1321" s="154">
        <f t="shared" si="382"/>
        <v>1.7999999999999999E-2</v>
      </c>
      <c r="J1321" s="156">
        <f t="shared" si="383"/>
        <v>44908</v>
      </c>
      <c r="K1321" s="157">
        <f t="shared" si="384"/>
        <v>22</v>
      </c>
      <c r="L1321" s="158">
        <f t="shared" si="385"/>
        <v>22</v>
      </c>
      <c r="M1321" s="159">
        <f t="shared" si="375"/>
        <v>1.0015586670000001</v>
      </c>
      <c r="N1321" s="159">
        <f t="shared" ca="1" si="376"/>
        <v>1.012809326</v>
      </c>
      <c r="O1321" s="158">
        <f t="shared" si="386"/>
        <v>0</v>
      </c>
      <c r="P1321" s="155">
        <f t="shared" ca="1" si="377"/>
        <v>8211.6746188100005</v>
      </c>
      <c r="Q1321" s="160">
        <f t="shared" si="378"/>
        <v>0</v>
      </c>
      <c r="R1321" s="155">
        <f t="shared" si="379"/>
        <v>0</v>
      </c>
      <c r="S1321" s="161" t="str">
        <f t="shared" si="387"/>
        <v>A+J=</v>
      </c>
      <c r="T1321" s="156">
        <f t="shared" si="388"/>
        <v>45090</v>
      </c>
      <c r="U1321" s="3"/>
      <c r="V1321" s="3"/>
      <c r="W1321" s="3"/>
      <c r="X1321" s="47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ht="12.75" x14ac:dyDescent="0.2">
      <c r="A1322" s="151">
        <f t="shared" si="380"/>
        <v>44939</v>
      </c>
      <c r="B1322" s="152">
        <f t="shared" ca="1" si="389"/>
        <v>649657.41792615002</v>
      </c>
      <c r="C1322" s="153">
        <f t="shared" si="381"/>
        <v>641070</v>
      </c>
      <c r="D1322" s="154">
        <f ca="1">IF(A1322&lt;$B$1,VLOOKUP(A1322,[1]DI!$A$4:$B$15000,2,FALSE),0)</f>
        <v>0.13650000000000001</v>
      </c>
      <c r="E1322" s="155">
        <f t="shared" ca="1" si="390"/>
        <v>1.00050788</v>
      </c>
      <c r="F1322" s="155">
        <f ca="1">(TRUNC(PRODUCT($E$12:$E1321),16))</f>
        <v>1.2488123069455801</v>
      </c>
      <c r="G1322" s="155">
        <f t="shared" ca="1" si="391"/>
        <v>1.2343131611026901</v>
      </c>
      <c r="H1322" s="155">
        <f t="shared" ca="1" si="392"/>
        <v>1.01174673</v>
      </c>
      <c r="I1322" s="154">
        <f t="shared" si="382"/>
        <v>1.7999999999999999E-2</v>
      </c>
      <c r="J1322" s="156">
        <f t="shared" si="383"/>
        <v>44908</v>
      </c>
      <c r="K1322" s="157">
        <f t="shared" si="384"/>
        <v>23</v>
      </c>
      <c r="L1322" s="158">
        <f t="shared" si="385"/>
        <v>23</v>
      </c>
      <c r="M1322" s="159">
        <f t="shared" si="375"/>
        <v>1.001629573</v>
      </c>
      <c r="N1322" s="159">
        <f t="shared" ca="1" si="376"/>
        <v>1.013395445</v>
      </c>
      <c r="O1322" s="158">
        <f t="shared" si="386"/>
        <v>0</v>
      </c>
      <c r="P1322" s="155">
        <f t="shared" ca="1" si="377"/>
        <v>8587.4179261499994</v>
      </c>
      <c r="Q1322" s="160">
        <f t="shared" si="378"/>
        <v>0</v>
      </c>
      <c r="R1322" s="155">
        <f t="shared" si="379"/>
        <v>0</v>
      </c>
      <c r="S1322" s="161" t="str">
        <f t="shared" si="387"/>
        <v>A+J=</v>
      </c>
      <c r="T1322" s="156">
        <f t="shared" si="388"/>
        <v>45090</v>
      </c>
      <c r="U1322" s="3"/>
      <c r="V1322" s="3"/>
      <c r="W1322" s="3"/>
      <c r="X1322" s="47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ht="12.75" x14ac:dyDescent="0.2">
      <c r="A1323" s="151">
        <f t="shared" si="380"/>
        <v>44940</v>
      </c>
      <c r="B1323" s="152">
        <f t="shared" ca="1" si="389"/>
        <v>650033.38496691</v>
      </c>
      <c r="C1323" s="153">
        <f t="shared" si="381"/>
        <v>641070</v>
      </c>
      <c r="D1323" s="154">
        <f ca="1">IF(A1323&lt;$B$1,VLOOKUP(A1323,[1]DI!$A$4:$B$15000,2,FALSE),0)</f>
        <v>0</v>
      </c>
      <c r="E1323" s="155">
        <f t="shared" ca="1" si="390"/>
        <v>1</v>
      </c>
      <c r="F1323" s="155">
        <f ca="1">(TRUNC(PRODUCT($E$12:$E1322),16))</f>
        <v>1.2494465537400301</v>
      </c>
      <c r="G1323" s="155">
        <f t="shared" ca="1" si="391"/>
        <v>1.2343131611026901</v>
      </c>
      <c r="H1323" s="155">
        <f t="shared" ca="1" si="392"/>
        <v>1.01226058</v>
      </c>
      <c r="I1323" s="154">
        <f t="shared" si="382"/>
        <v>1.7999999999999999E-2</v>
      </c>
      <c r="J1323" s="156">
        <f t="shared" si="383"/>
        <v>44908</v>
      </c>
      <c r="K1323" s="157">
        <f t="shared" si="384"/>
        <v>23</v>
      </c>
      <c r="L1323" s="158">
        <f t="shared" si="385"/>
        <v>24</v>
      </c>
      <c r="M1323" s="159">
        <f t="shared" si="375"/>
        <v>1.0017004839999999</v>
      </c>
      <c r="N1323" s="159">
        <f t="shared" ca="1" si="376"/>
        <v>1.0139819130000001</v>
      </c>
      <c r="O1323" s="158">
        <f t="shared" si="386"/>
        <v>0</v>
      </c>
      <c r="P1323" s="155">
        <f t="shared" ca="1" si="377"/>
        <v>8963.38496691</v>
      </c>
      <c r="Q1323" s="160">
        <f t="shared" si="378"/>
        <v>0</v>
      </c>
      <c r="R1323" s="155">
        <f t="shared" si="379"/>
        <v>0</v>
      </c>
      <c r="S1323" s="161" t="str">
        <f t="shared" si="387"/>
        <v>A+J=</v>
      </c>
      <c r="T1323" s="156">
        <f t="shared" si="388"/>
        <v>45090</v>
      </c>
      <c r="U1323" s="3"/>
      <c r="V1323" s="3"/>
      <c r="W1323" s="3"/>
      <c r="X1323" s="47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ht="12.75" x14ac:dyDescent="0.2">
      <c r="A1324" s="151">
        <f t="shared" si="380"/>
        <v>44941</v>
      </c>
      <c r="B1324" s="152">
        <f t="shared" ca="1" si="389"/>
        <v>650033.38496691</v>
      </c>
      <c r="C1324" s="153">
        <f t="shared" si="381"/>
        <v>641070</v>
      </c>
      <c r="D1324" s="154">
        <f ca="1">IF(A1324&lt;$B$1,VLOOKUP(A1324,[1]DI!$A$4:$B$15000,2,FALSE),0)</f>
        <v>0</v>
      </c>
      <c r="E1324" s="155">
        <f t="shared" ca="1" si="390"/>
        <v>1</v>
      </c>
      <c r="F1324" s="155">
        <f ca="1">(TRUNC(PRODUCT($E$12:$E1323),16))</f>
        <v>1.2494465537400301</v>
      </c>
      <c r="G1324" s="155">
        <f t="shared" ca="1" si="391"/>
        <v>1.2343131611026901</v>
      </c>
      <c r="H1324" s="155">
        <f t="shared" ca="1" si="392"/>
        <v>1.01226058</v>
      </c>
      <c r="I1324" s="154">
        <f t="shared" si="382"/>
        <v>1.7999999999999999E-2</v>
      </c>
      <c r="J1324" s="156">
        <f t="shared" si="383"/>
        <v>44908</v>
      </c>
      <c r="K1324" s="157">
        <f t="shared" si="384"/>
        <v>23</v>
      </c>
      <c r="L1324" s="158">
        <f t="shared" si="385"/>
        <v>24</v>
      </c>
      <c r="M1324" s="159">
        <f t="shared" si="375"/>
        <v>1.0017004839999999</v>
      </c>
      <c r="N1324" s="159">
        <f t="shared" ca="1" si="376"/>
        <v>1.0139819130000001</v>
      </c>
      <c r="O1324" s="158">
        <f t="shared" si="386"/>
        <v>0</v>
      </c>
      <c r="P1324" s="155">
        <f t="shared" ca="1" si="377"/>
        <v>8963.38496691</v>
      </c>
      <c r="Q1324" s="160">
        <f t="shared" si="378"/>
        <v>0</v>
      </c>
      <c r="R1324" s="155">
        <f t="shared" si="379"/>
        <v>0</v>
      </c>
      <c r="S1324" s="161" t="str">
        <f t="shared" si="387"/>
        <v>A+J=</v>
      </c>
      <c r="T1324" s="156">
        <f t="shared" si="388"/>
        <v>45090</v>
      </c>
      <c r="U1324" s="3"/>
      <c r="V1324" s="3"/>
      <c r="W1324" s="3"/>
      <c r="X1324" s="47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ht="12.75" x14ac:dyDescent="0.2">
      <c r="A1325" s="151">
        <f t="shared" si="380"/>
        <v>44942</v>
      </c>
      <c r="B1325" s="152">
        <f t="shared" ca="1" si="389"/>
        <v>650033.38496691</v>
      </c>
      <c r="C1325" s="153">
        <f t="shared" si="381"/>
        <v>641070</v>
      </c>
      <c r="D1325" s="154">
        <f ca="1">IF(A1325&lt;$B$1,VLOOKUP(A1325,[1]DI!$A$4:$B$15000,2,FALSE),0)</f>
        <v>0.13650000000000001</v>
      </c>
      <c r="E1325" s="155">
        <f t="shared" ca="1" si="390"/>
        <v>1.00050788</v>
      </c>
      <c r="F1325" s="155">
        <f ca="1">(TRUNC(PRODUCT($E$12:$E1324),16))</f>
        <v>1.2494465537400301</v>
      </c>
      <c r="G1325" s="155">
        <f t="shared" ca="1" si="391"/>
        <v>1.2343131611026901</v>
      </c>
      <c r="H1325" s="155">
        <f t="shared" ca="1" si="392"/>
        <v>1.01226058</v>
      </c>
      <c r="I1325" s="154">
        <f t="shared" si="382"/>
        <v>1.7999999999999999E-2</v>
      </c>
      <c r="J1325" s="156">
        <f t="shared" si="383"/>
        <v>44908</v>
      </c>
      <c r="K1325" s="157">
        <f t="shared" si="384"/>
        <v>24</v>
      </c>
      <c r="L1325" s="158">
        <f t="shared" si="385"/>
        <v>24</v>
      </c>
      <c r="M1325" s="159">
        <f t="shared" si="375"/>
        <v>1.0017004839999999</v>
      </c>
      <c r="N1325" s="159">
        <f t="shared" ca="1" si="376"/>
        <v>1.0139819130000001</v>
      </c>
      <c r="O1325" s="158">
        <f t="shared" si="386"/>
        <v>0</v>
      </c>
      <c r="P1325" s="155">
        <f t="shared" ca="1" si="377"/>
        <v>8963.38496691</v>
      </c>
      <c r="Q1325" s="160">
        <f t="shared" si="378"/>
        <v>0</v>
      </c>
      <c r="R1325" s="155">
        <f t="shared" si="379"/>
        <v>0</v>
      </c>
      <c r="S1325" s="161" t="str">
        <f t="shared" si="387"/>
        <v>A+J=</v>
      </c>
      <c r="T1325" s="156">
        <f t="shared" si="388"/>
        <v>45090</v>
      </c>
      <c r="U1325" s="3"/>
      <c r="V1325" s="3"/>
      <c r="W1325" s="3"/>
      <c r="X1325" s="47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ht="12.75" x14ac:dyDescent="0.2">
      <c r="A1326" s="151">
        <f t="shared" si="380"/>
        <v>44943</v>
      </c>
      <c r="B1326" s="152">
        <f t="shared" ca="1" si="389"/>
        <v>650409.56227861997</v>
      </c>
      <c r="C1326" s="153">
        <f t="shared" si="381"/>
        <v>641070</v>
      </c>
      <c r="D1326" s="154">
        <f ca="1">IF(A1326&lt;$B$1,VLOOKUP(A1326,[1]DI!$A$4:$B$15000,2,FALSE),0)</f>
        <v>0.13650000000000001</v>
      </c>
      <c r="E1326" s="155">
        <f t="shared" ca="1" si="390"/>
        <v>1.00050788</v>
      </c>
      <c r="F1326" s="155">
        <f ca="1">(TRUNC(PRODUCT($E$12:$E1325),16))</f>
        <v>1.25008112265574</v>
      </c>
      <c r="G1326" s="155">
        <f t="shared" ca="1" si="391"/>
        <v>1.2343131611026901</v>
      </c>
      <c r="H1326" s="155">
        <f t="shared" ca="1" si="392"/>
        <v>1.0127746799999999</v>
      </c>
      <c r="I1326" s="154">
        <f t="shared" si="382"/>
        <v>1.7999999999999999E-2</v>
      </c>
      <c r="J1326" s="156">
        <f t="shared" si="383"/>
        <v>44908</v>
      </c>
      <c r="K1326" s="157">
        <f t="shared" si="384"/>
        <v>25</v>
      </c>
      <c r="L1326" s="158">
        <f t="shared" si="385"/>
        <v>25</v>
      </c>
      <c r="M1326" s="159">
        <f t="shared" si="375"/>
        <v>1.0017714</v>
      </c>
      <c r="N1326" s="159">
        <f t="shared" ca="1" si="376"/>
        <v>1.014568709</v>
      </c>
      <c r="O1326" s="158">
        <f t="shared" si="386"/>
        <v>0</v>
      </c>
      <c r="P1326" s="155">
        <f t="shared" ca="1" si="377"/>
        <v>9339.5622786200001</v>
      </c>
      <c r="Q1326" s="160">
        <f t="shared" si="378"/>
        <v>0</v>
      </c>
      <c r="R1326" s="155">
        <f t="shared" si="379"/>
        <v>0</v>
      </c>
      <c r="S1326" s="161" t="str">
        <f t="shared" si="387"/>
        <v>A+J=</v>
      </c>
      <c r="T1326" s="156">
        <f t="shared" si="388"/>
        <v>45090</v>
      </c>
      <c r="U1326" s="3"/>
      <c r="V1326" s="3"/>
      <c r="W1326" s="3"/>
      <c r="X1326" s="47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ht="12.75" x14ac:dyDescent="0.2">
      <c r="A1327" s="151">
        <f t="shared" si="380"/>
        <v>44944</v>
      </c>
      <c r="B1327" s="152">
        <f t="shared" ca="1" si="389"/>
        <v>650785.96332377999</v>
      </c>
      <c r="C1327" s="153">
        <f t="shared" si="381"/>
        <v>641070</v>
      </c>
      <c r="D1327" s="154">
        <f ca="1">IF(A1327&lt;$B$1,VLOOKUP(A1327,[1]DI!$A$4:$B$15000,2,FALSE),0)</f>
        <v>0.13650000000000001</v>
      </c>
      <c r="E1327" s="155">
        <f t="shared" ca="1" si="390"/>
        <v>1.00050788</v>
      </c>
      <c r="F1327" s="155">
        <f ca="1">(TRUNC(PRODUCT($E$12:$E1326),16))</f>
        <v>1.25071601385632</v>
      </c>
      <c r="G1327" s="155">
        <f t="shared" ca="1" si="391"/>
        <v>1.2343131611026901</v>
      </c>
      <c r="H1327" s="155">
        <f t="shared" ca="1" si="392"/>
        <v>1.01328905</v>
      </c>
      <c r="I1327" s="154">
        <f t="shared" si="382"/>
        <v>1.7999999999999999E-2</v>
      </c>
      <c r="J1327" s="156">
        <f t="shared" si="383"/>
        <v>44908</v>
      </c>
      <c r="K1327" s="157">
        <f t="shared" si="384"/>
        <v>26</v>
      </c>
      <c r="L1327" s="158">
        <f t="shared" si="385"/>
        <v>26</v>
      </c>
      <c r="M1327" s="159">
        <f t="shared" si="375"/>
        <v>1.001842321</v>
      </c>
      <c r="N1327" s="159">
        <f t="shared" ca="1" si="376"/>
        <v>1.0151558540000001</v>
      </c>
      <c r="O1327" s="158">
        <f t="shared" si="386"/>
        <v>0</v>
      </c>
      <c r="P1327" s="155">
        <f t="shared" ca="1" si="377"/>
        <v>9715.9633237800008</v>
      </c>
      <c r="Q1327" s="160">
        <f t="shared" si="378"/>
        <v>0</v>
      </c>
      <c r="R1327" s="155">
        <f t="shared" si="379"/>
        <v>0</v>
      </c>
      <c r="S1327" s="161" t="str">
        <f t="shared" si="387"/>
        <v>A+J=</v>
      </c>
      <c r="T1327" s="156">
        <f t="shared" si="388"/>
        <v>45090</v>
      </c>
      <c r="U1327" s="3"/>
      <c r="V1327" s="3"/>
      <c r="W1327" s="3"/>
      <c r="X1327" s="47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ht="12.75" x14ac:dyDescent="0.2">
      <c r="A1328" s="151">
        <f t="shared" si="380"/>
        <v>44945</v>
      </c>
      <c r="B1328" s="152">
        <f t="shared" ca="1" si="389"/>
        <v>651162.58169165999</v>
      </c>
      <c r="C1328" s="153">
        <f t="shared" si="381"/>
        <v>641070</v>
      </c>
      <c r="D1328" s="154">
        <f ca="1">IF(A1328&lt;$B$1,VLOOKUP(A1328,[1]DI!$A$4:$B$15000,2,FALSE),0)</f>
        <v>0.13650000000000001</v>
      </c>
      <c r="E1328" s="155">
        <f t="shared" ca="1" si="390"/>
        <v>1.00050788</v>
      </c>
      <c r="F1328" s="155">
        <f ca="1">(TRUNC(PRODUCT($E$12:$E1327),16))</f>
        <v>1.2513512275054299</v>
      </c>
      <c r="G1328" s="155">
        <f t="shared" ca="1" si="391"/>
        <v>1.2343131611026901</v>
      </c>
      <c r="H1328" s="155">
        <f t="shared" ca="1" si="392"/>
        <v>1.0138036800000001</v>
      </c>
      <c r="I1328" s="154">
        <f t="shared" si="382"/>
        <v>1.7999999999999999E-2</v>
      </c>
      <c r="J1328" s="156">
        <f t="shared" si="383"/>
        <v>44908</v>
      </c>
      <c r="K1328" s="157">
        <f t="shared" si="384"/>
        <v>27</v>
      </c>
      <c r="L1328" s="158">
        <f t="shared" si="385"/>
        <v>27</v>
      </c>
      <c r="M1328" s="159">
        <f t="shared" si="375"/>
        <v>1.0019132479999999</v>
      </c>
      <c r="N1328" s="159">
        <f t="shared" ca="1" si="376"/>
        <v>1.0157433380000001</v>
      </c>
      <c r="O1328" s="158">
        <f t="shared" si="386"/>
        <v>0</v>
      </c>
      <c r="P1328" s="155">
        <f t="shared" ca="1" si="377"/>
        <v>10092.58169166</v>
      </c>
      <c r="Q1328" s="160">
        <f t="shared" si="378"/>
        <v>0</v>
      </c>
      <c r="R1328" s="155">
        <f t="shared" si="379"/>
        <v>0</v>
      </c>
      <c r="S1328" s="161" t="str">
        <f t="shared" si="387"/>
        <v>A+J=</v>
      </c>
      <c r="T1328" s="156">
        <f t="shared" si="388"/>
        <v>45090</v>
      </c>
      <c r="U1328" s="3"/>
      <c r="V1328" s="3"/>
      <c r="W1328" s="3"/>
      <c r="X1328" s="47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ht="12.75" x14ac:dyDescent="0.2">
      <c r="A1329" s="151">
        <f t="shared" si="380"/>
        <v>44946</v>
      </c>
      <c r="B1329" s="152">
        <f t="shared" ca="1" si="389"/>
        <v>651539.41674120002</v>
      </c>
      <c r="C1329" s="153">
        <f t="shared" si="381"/>
        <v>641070</v>
      </c>
      <c r="D1329" s="154">
        <f ca="1">IF(A1329&lt;$B$1,VLOOKUP(A1329,[1]DI!$A$4:$B$15000,2,FALSE),0)</f>
        <v>0.13650000000000001</v>
      </c>
      <c r="E1329" s="155">
        <f t="shared" ca="1" si="390"/>
        <v>1.00050788</v>
      </c>
      <c r="F1329" s="155">
        <f ca="1">(TRUNC(PRODUCT($E$12:$E1328),16))</f>
        <v>1.25198676376686</v>
      </c>
      <c r="G1329" s="155">
        <f t="shared" ca="1" si="391"/>
        <v>1.2343131611026901</v>
      </c>
      <c r="H1329" s="155">
        <f t="shared" ca="1" si="392"/>
        <v>1.0143185699999999</v>
      </c>
      <c r="I1329" s="154">
        <f t="shared" si="382"/>
        <v>1.7999999999999999E-2</v>
      </c>
      <c r="J1329" s="156">
        <f t="shared" si="383"/>
        <v>44908</v>
      </c>
      <c r="K1329" s="157">
        <f t="shared" si="384"/>
        <v>28</v>
      </c>
      <c r="L1329" s="158">
        <f t="shared" si="385"/>
        <v>28</v>
      </c>
      <c r="M1329" s="159">
        <f t="shared" si="375"/>
        <v>1.0019841789999999</v>
      </c>
      <c r="N1329" s="159">
        <f t="shared" ca="1" si="376"/>
        <v>1.01633116</v>
      </c>
      <c r="O1329" s="158">
        <f t="shared" si="386"/>
        <v>0</v>
      </c>
      <c r="P1329" s="155">
        <f t="shared" ca="1" si="377"/>
        <v>10469.416741200001</v>
      </c>
      <c r="Q1329" s="160">
        <f t="shared" si="378"/>
        <v>0</v>
      </c>
      <c r="R1329" s="155">
        <f t="shared" si="379"/>
        <v>0</v>
      </c>
      <c r="S1329" s="161" t="str">
        <f t="shared" si="387"/>
        <v>A+J=</v>
      </c>
      <c r="T1329" s="156">
        <f t="shared" si="388"/>
        <v>45090</v>
      </c>
      <c r="U1329" s="3"/>
      <c r="V1329" s="3"/>
      <c r="W1329" s="3"/>
      <c r="X1329" s="47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ht="12.75" x14ac:dyDescent="0.2">
      <c r="A1330" s="151">
        <f t="shared" si="380"/>
        <v>44947</v>
      </c>
      <c r="B1330" s="152">
        <f t="shared" ca="1" si="389"/>
        <v>651916.46847239998</v>
      </c>
      <c r="C1330" s="153">
        <f t="shared" si="381"/>
        <v>641070</v>
      </c>
      <c r="D1330" s="154">
        <f ca="1">IF(A1330&lt;$B$1,VLOOKUP(A1330,[1]DI!$A$4:$B$15000,2,FALSE),0)</f>
        <v>0</v>
      </c>
      <c r="E1330" s="155">
        <f t="shared" ca="1" si="390"/>
        <v>1</v>
      </c>
      <c r="F1330" s="155">
        <f ca="1">(TRUNC(PRODUCT($E$12:$E1329),16))</f>
        <v>1.2526226228044399</v>
      </c>
      <c r="G1330" s="155">
        <f t="shared" ca="1" si="391"/>
        <v>1.2343131611026901</v>
      </c>
      <c r="H1330" s="155">
        <f t="shared" ca="1" si="392"/>
        <v>1.0148337199999999</v>
      </c>
      <c r="I1330" s="154">
        <f t="shared" si="382"/>
        <v>1.7999999999999999E-2</v>
      </c>
      <c r="J1330" s="156">
        <f t="shared" si="383"/>
        <v>44908</v>
      </c>
      <c r="K1330" s="157">
        <f t="shared" si="384"/>
        <v>28</v>
      </c>
      <c r="L1330" s="158">
        <f t="shared" si="385"/>
        <v>29</v>
      </c>
      <c r="M1330" s="159">
        <f t="shared" si="375"/>
        <v>1.0020551150000001</v>
      </c>
      <c r="N1330" s="159">
        <f t="shared" ca="1" si="376"/>
        <v>1.01691932</v>
      </c>
      <c r="O1330" s="158">
        <f t="shared" si="386"/>
        <v>0</v>
      </c>
      <c r="P1330" s="155">
        <f t="shared" ca="1" si="377"/>
        <v>10846.4684724</v>
      </c>
      <c r="Q1330" s="160">
        <f t="shared" si="378"/>
        <v>0</v>
      </c>
      <c r="R1330" s="155">
        <f t="shared" si="379"/>
        <v>0</v>
      </c>
      <c r="S1330" s="161" t="str">
        <f t="shared" si="387"/>
        <v>A+J=</v>
      </c>
      <c r="T1330" s="156">
        <f t="shared" si="388"/>
        <v>45090</v>
      </c>
      <c r="U1330" s="3"/>
      <c r="V1330" s="3"/>
      <c r="W1330" s="3"/>
      <c r="X1330" s="47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ht="12.75" x14ac:dyDescent="0.2">
      <c r="A1331" s="151">
        <f t="shared" si="380"/>
        <v>44948</v>
      </c>
      <c r="B1331" s="152">
        <f t="shared" ca="1" si="389"/>
        <v>651916.46847239998</v>
      </c>
      <c r="C1331" s="153">
        <f t="shared" si="381"/>
        <v>641070</v>
      </c>
      <c r="D1331" s="154">
        <f ca="1">IF(A1331&lt;$B$1,VLOOKUP(A1331,[1]DI!$A$4:$B$15000,2,FALSE),0)</f>
        <v>0</v>
      </c>
      <c r="E1331" s="155">
        <f t="shared" ca="1" si="390"/>
        <v>1</v>
      </c>
      <c r="F1331" s="155">
        <f ca="1">(TRUNC(PRODUCT($E$12:$E1330),16))</f>
        <v>1.2526226228044399</v>
      </c>
      <c r="G1331" s="155">
        <f t="shared" ca="1" si="391"/>
        <v>1.2343131611026901</v>
      </c>
      <c r="H1331" s="155">
        <f t="shared" ca="1" si="392"/>
        <v>1.0148337199999999</v>
      </c>
      <c r="I1331" s="154">
        <f t="shared" si="382"/>
        <v>1.7999999999999999E-2</v>
      </c>
      <c r="J1331" s="156">
        <f t="shared" si="383"/>
        <v>44908</v>
      </c>
      <c r="K1331" s="157">
        <f t="shared" si="384"/>
        <v>28</v>
      </c>
      <c r="L1331" s="158">
        <f t="shared" si="385"/>
        <v>29</v>
      </c>
      <c r="M1331" s="159">
        <f t="shared" si="375"/>
        <v>1.0020551150000001</v>
      </c>
      <c r="N1331" s="159">
        <f t="shared" ca="1" si="376"/>
        <v>1.01691932</v>
      </c>
      <c r="O1331" s="158">
        <f t="shared" si="386"/>
        <v>0</v>
      </c>
      <c r="P1331" s="155">
        <f t="shared" ca="1" si="377"/>
        <v>10846.4684724</v>
      </c>
      <c r="Q1331" s="160">
        <f t="shared" si="378"/>
        <v>0</v>
      </c>
      <c r="R1331" s="155">
        <f t="shared" si="379"/>
        <v>0</v>
      </c>
      <c r="S1331" s="161" t="str">
        <f t="shared" si="387"/>
        <v>A+J=</v>
      </c>
      <c r="T1331" s="156">
        <f t="shared" si="388"/>
        <v>45090</v>
      </c>
      <c r="U1331" s="3"/>
      <c r="V1331" s="3"/>
      <c r="W1331" s="3"/>
      <c r="X1331" s="47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ht="12.75" x14ac:dyDescent="0.2">
      <c r="A1332" s="151">
        <f t="shared" si="380"/>
        <v>44949</v>
      </c>
      <c r="B1332" s="152">
        <f t="shared" ca="1" si="389"/>
        <v>651916.46847239998</v>
      </c>
      <c r="C1332" s="153">
        <f t="shared" si="381"/>
        <v>641070</v>
      </c>
      <c r="D1332" s="154">
        <f ca="1">IF(A1332&lt;$B$1,VLOOKUP(A1332,[1]DI!$A$4:$B$15000,2,FALSE),0)</f>
        <v>0.13650000000000001</v>
      </c>
      <c r="E1332" s="155">
        <f t="shared" ca="1" si="390"/>
        <v>1.00050788</v>
      </c>
      <c r="F1332" s="155">
        <f ca="1">(TRUNC(PRODUCT($E$12:$E1331),16))</f>
        <v>1.2526226228044399</v>
      </c>
      <c r="G1332" s="155">
        <f t="shared" ca="1" si="391"/>
        <v>1.2343131611026901</v>
      </c>
      <c r="H1332" s="155">
        <f t="shared" ca="1" si="392"/>
        <v>1.0148337199999999</v>
      </c>
      <c r="I1332" s="154">
        <f t="shared" si="382"/>
        <v>1.7999999999999999E-2</v>
      </c>
      <c r="J1332" s="156">
        <f t="shared" si="383"/>
        <v>44908</v>
      </c>
      <c r="K1332" s="157">
        <f t="shared" si="384"/>
        <v>29</v>
      </c>
      <c r="L1332" s="158">
        <f t="shared" si="385"/>
        <v>29</v>
      </c>
      <c r="M1332" s="159">
        <f t="shared" si="375"/>
        <v>1.0020551150000001</v>
      </c>
      <c r="N1332" s="159">
        <f t="shared" ca="1" si="376"/>
        <v>1.01691932</v>
      </c>
      <c r="O1332" s="158">
        <f t="shared" si="386"/>
        <v>0</v>
      </c>
      <c r="P1332" s="155">
        <f t="shared" ca="1" si="377"/>
        <v>10846.4684724</v>
      </c>
      <c r="Q1332" s="160">
        <f t="shared" si="378"/>
        <v>0</v>
      </c>
      <c r="R1332" s="155">
        <f t="shared" si="379"/>
        <v>0</v>
      </c>
      <c r="S1332" s="161" t="str">
        <f t="shared" si="387"/>
        <v>A+J=</v>
      </c>
      <c r="T1332" s="156">
        <f t="shared" si="388"/>
        <v>45090</v>
      </c>
      <c r="U1332" s="3"/>
      <c r="V1332" s="3"/>
      <c r="W1332" s="3"/>
      <c r="X1332" s="47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ht="12.75" x14ac:dyDescent="0.2">
      <c r="A1333" s="151">
        <f t="shared" si="380"/>
        <v>44950</v>
      </c>
      <c r="B1333" s="152">
        <f t="shared" ca="1" si="389"/>
        <v>652293.74457810004</v>
      </c>
      <c r="C1333" s="153">
        <f t="shared" si="381"/>
        <v>641070</v>
      </c>
      <c r="D1333" s="154">
        <f ca="1">IF(A1333&lt;$B$1,VLOOKUP(A1333,[1]DI!$A$4:$B$15000,2,FALSE),0)</f>
        <v>0.13650000000000001</v>
      </c>
      <c r="E1333" s="155">
        <f t="shared" ca="1" si="390"/>
        <v>1.00050788</v>
      </c>
      <c r="F1333" s="155">
        <f ca="1">(TRUNC(PRODUCT($E$12:$E1332),16))</f>
        <v>1.25325880478211</v>
      </c>
      <c r="G1333" s="155">
        <f t="shared" ca="1" si="391"/>
        <v>1.2343131611026901</v>
      </c>
      <c r="H1333" s="155">
        <f t="shared" ca="1" si="392"/>
        <v>1.0153491400000001</v>
      </c>
      <c r="I1333" s="154">
        <f t="shared" si="382"/>
        <v>1.7999999999999999E-2</v>
      </c>
      <c r="J1333" s="156">
        <f t="shared" si="383"/>
        <v>44908</v>
      </c>
      <c r="K1333" s="157">
        <f t="shared" si="384"/>
        <v>30</v>
      </c>
      <c r="L1333" s="158">
        <f t="shared" si="385"/>
        <v>30</v>
      </c>
      <c r="M1333" s="159">
        <f t="shared" si="375"/>
        <v>1.0021260569999999</v>
      </c>
      <c r="N1333" s="159">
        <f t="shared" ca="1" si="376"/>
        <v>1.01750783</v>
      </c>
      <c r="O1333" s="158">
        <f t="shared" si="386"/>
        <v>0</v>
      </c>
      <c r="P1333" s="155">
        <f t="shared" ca="1" si="377"/>
        <v>11223.744578100001</v>
      </c>
      <c r="Q1333" s="160">
        <f t="shared" si="378"/>
        <v>0</v>
      </c>
      <c r="R1333" s="155">
        <f t="shared" si="379"/>
        <v>0</v>
      </c>
      <c r="S1333" s="161" t="str">
        <f t="shared" si="387"/>
        <v>A+J=</v>
      </c>
      <c r="T1333" s="156">
        <f t="shared" si="388"/>
        <v>45090</v>
      </c>
      <c r="U1333" s="3"/>
      <c r="V1333" s="3"/>
      <c r="W1333" s="3"/>
      <c r="X1333" s="47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ht="12.75" x14ac:dyDescent="0.2">
      <c r="A1334" s="151">
        <f t="shared" si="380"/>
        <v>44951</v>
      </c>
      <c r="B1334" s="152">
        <f t="shared" ca="1" si="389"/>
        <v>652671.23095475999</v>
      </c>
      <c r="C1334" s="153">
        <f t="shared" si="381"/>
        <v>641070</v>
      </c>
      <c r="D1334" s="154">
        <f ca="1">IF(A1334&lt;$B$1,VLOOKUP(A1334,[1]DI!$A$4:$B$15000,2,FALSE),0)</f>
        <v>0.13650000000000001</v>
      </c>
      <c r="E1334" s="155">
        <f t="shared" ca="1" si="390"/>
        <v>1.00050788</v>
      </c>
      <c r="F1334" s="155">
        <f ca="1">(TRUNC(PRODUCT($E$12:$E1333),16))</f>
        <v>1.2538953098638801</v>
      </c>
      <c r="G1334" s="155">
        <f t="shared" ca="1" si="391"/>
        <v>1.2343131611026901</v>
      </c>
      <c r="H1334" s="155">
        <f t="shared" ca="1" si="392"/>
        <v>1.0158648100000001</v>
      </c>
      <c r="I1334" s="154">
        <f t="shared" si="382"/>
        <v>1.7999999999999999E-2</v>
      </c>
      <c r="J1334" s="156">
        <f t="shared" si="383"/>
        <v>44908</v>
      </c>
      <c r="K1334" s="157">
        <f t="shared" si="384"/>
        <v>31</v>
      </c>
      <c r="L1334" s="158">
        <f t="shared" si="385"/>
        <v>31</v>
      </c>
      <c r="M1334" s="159">
        <f t="shared" si="375"/>
        <v>1.002197003</v>
      </c>
      <c r="N1334" s="159">
        <f t="shared" ca="1" si="376"/>
        <v>1.0180966680000001</v>
      </c>
      <c r="O1334" s="158">
        <f t="shared" si="386"/>
        <v>0</v>
      </c>
      <c r="P1334" s="155">
        <f t="shared" ca="1" si="377"/>
        <v>11601.23095476</v>
      </c>
      <c r="Q1334" s="160">
        <f t="shared" si="378"/>
        <v>0</v>
      </c>
      <c r="R1334" s="155">
        <f t="shared" si="379"/>
        <v>0</v>
      </c>
      <c r="S1334" s="161" t="str">
        <f t="shared" si="387"/>
        <v>A+J=</v>
      </c>
      <c r="T1334" s="156">
        <f t="shared" si="388"/>
        <v>45090</v>
      </c>
      <c r="U1334" s="3"/>
      <c r="V1334" s="3"/>
      <c r="W1334" s="3"/>
      <c r="X1334" s="47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ht="12.75" x14ac:dyDescent="0.2">
      <c r="A1335" s="151">
        <f t="shared" si="380"/>
        <v>44952</v>
      </c>
      <c r="B1335" s="152">
        <f t="shared" ca="1" si="389"/>
        <v>653048.94106484996</v>
      </c>
      <c r="C1335" s="153">
        <f t="shared" si="381"/>
        <v>641070</v>
      </c>
      <c r="D1335" s="154">
        <f ca="1">IF(A1335&lt;$B$1,VLOOKUP(A1335,[1]DI!$A$4:$B$15000,2,FALSE),0)</f>
        <v>0.13650000000000001</v>
      </c>
      <c r="E1335" s="155">
        <f t="shared" ca="1" si="390"/>
        <v>1.00050788</v>
      </c>
      <c r="F1335" s="155">
        <f ca="1">(TRUNC(PRODUCT($E$12:$E1334),16))</f>
        <v>1.2545321382138599</v>
      </c>
      <c r="G1335" s="155">
        <f t="shared" ca="1" si="391"/>
        <v>1.2343131611026901</v>
      </c>
      <c r="H1335" s="155">
        <f t="shared" ca="1" si="392"/>
        <v>1.0163807499999999</v>
      </c>
      <c r="I1335" s="154">
        <f t="shared" si="382"/>
        <v>1.7999999999999999E-2</v>
      </c>
      <c r="J1335" s="156">
        <f t="shared" si="383"/>
        <v>44908</v>
      </c>
      <c r="K1335" s="157">
        <f t="shared" si="384"/>
        <v>32</v>
      </c>
      <c r="L1335" s="158">
        <f t="shared" si="385"/>
        <v>32</v>
      </c>
      <c r="M1335" s="159">
        <f t="shared" si="375"/>
        <v>1.0022679539999999</v>
      </c>
      <c r="N1335" s="159">
        <f t="shared" ca="1" si="376"/>
        <v>1.018685855</v>
      </c>
      <c r="O1335" s="158">
        <f t="shared" si="386"/>
        <v>0</v>
      </c>
      <c r="P1335" s="155">
        <f t="shared" ca="1" si="377"/>
        <v>11978.94106485</v>
      </c>
      <c r="Q1335" s="160">
        <f t="shared" si="378"/>
        <v>0</v>
      </c>
      <c r="R1335" s="155">
        <f t="shared" si="379"/>
        <v>0</v>
      </c>
      <c r="S1335" s="161" t="str">
        <f t="shared" si="387"/>
        <v>A+J=</v>
      </c>
      <c r="T1335" s="156">
        <f t="shared" si="388"/>
        <v>45090</v>
      </c>
      <c r="U1335" s="3"/>
      <c r="V1335" s="3"/>
      <c r="W1335" s="3"/>
      <c r="X1335" s="47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ht="12.75" x14ac:dyDescent="0.2">
      <c r="A1336" s="151">
        <f t="shared" si="380"/>
        <v>44953</v>
      </c>
      <c r="B1336" s="152">
        <f t="shared" ca="1" si="389"/>
        <v>653426.86849767005</v>
      </c>
      <c r="C1336" s="153">
        <f t="shared" si="381"/>
        <v>641070</v>
      </c>
      <c r="D1336" s="154">
        <f ca="1">IF(A1336&lt;$B$1,VLOOKUP(A1336,[1]DI!$A$4:$B$15000,2,FALSE),0)</f>
        <v>0.13650000000000001</v>
      </c>
      <c r="E1336" s="155">
        <f t="shared" ca="1" si="390"/>
        <v>1.00050788</v>
      </c>
      <c r="F1336" s="155">
        <f ca="1">(TRUNC(PRODUCT($E$12:$E1335),16))</f>
        <v>1.2551692899962099</v>
      </c>
      <c r="G1336" s="155">
        <f t="shared" ca="1" si="391"/>
        <v>1.2343131611026901</v>
      </c>
      <c r="H1336" s="155">
        <f t="shared" ca="1" si="392"/>
        <v>1.01689695</v>
      </c>
      <c r="I1336" s="154">
        <f t="shared" si="382"/>
        <v>1.7999999999999999E-2</v>
      </c>
      <c r="J1336" s="156">
        <f t="shared" si="383"/>
        <v>44908</v>
      </c>
      <c r="K1336" s="157">
        <f t="shared" si="384"/>
        <v>33</v>
      </c>
      <c r="L1336" s="158">
        <f t="shared" si="385"/>
        <v>33</v>
      </c>
      <c r="M1336" s="159">
        <f t="shared" si="375"/>
        <v>1.0023389110000001</v>
      </c>
      <c r="N1336" s="159">
        <f t="shared" ca="1" si="376"/>
        <v>1.0192753809999999</v>
      </c>
      <c r="O1336" s="158">
        <f t="shared" si="386"/>
        <v>0</v>
      </c>
      <c r="P1336" s="155">
        <f t="shared" ca="1" si="377"/>
        <v>12356.868497670001</v>
      </c>
      <c r="Q1336" s="160">
        <f t="shared" si="378"/>
        <v>0</v>
      </c>
      <c r="R1336" s="155">
        <f t="shared" si="379"/>
        <v>0</v>
      </c>
      <c r="S1336" s="161" t="str">
        <f t="shared" si="387"/>
        <v>A+J=</v>
      </c>
      <c r="T1336" s="156">
        <f t="shared" si="388"/>
        <v>45090</v>
      </c>
      <c r="U1336" s="3"/>
      <c r="V1336" s="3"/>
      <c r="W1336" s="3"/>
      <c r="X1336" s="47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ht="12.75" x14ac:dyDescent="0.2">
      <c r="A1337" s="151">
        <f t="shared" si="380"/>
        <v>44954</v>
      </c>
      <c r="B1337" s="152">
        <f t="shared" ca="1" si="389"/>
        <v>653805.01325322001</v>
      </c>
      <c r="C1337" s="153">
        <f t="shared" si="381"/>
        <v>641070</v>
      </c>
      <c r="D1337" s="154">
        <f ca="1">IF(A1337&lt;$B$1,VLOOKUP(A1337,[1]DI!$A$4:$B$15000,2,FALSE),0)</f>
        <v>0</v>
      </c>
      <c r="E1337" s="155">
        <f t="shared" ca="1" si="390"/>
        <v>1</v>
      </c>
      <c r="F1337" s="155">
        <f ca="1">(TRUNC(PRODUCT($E$12:$E1336),16))</f>
        <v>1.2558067653752201</v>
      </c>
      <c r="G1337" s="155">
        <f t="shared" ca="1" si="391"/>
        <v>1.2343131611026901</v>
      </c>
      <c r="H1337" s="155">
        <f t="shared" ca="1" si="392"/>
        <v>1.0174134100000001</v>
      </c>
      <c r="I1337" s="154">
        <f t="shared" si="382"/>
        <v>1.7999999999999999E-2</v>
      </c>
      <c r="J1337" s="156">
        <f t="shared" si="383"/>
        <v>44908</v>
      </c>
      <c r="K1337" s="157">
        <f t="shared" si="384"/>
        <v>33</v>
      </c>
      <c r="L1337" s="158">
        <f t="shared" si="385"/>
        <v>34</v>
      </c>
      <c r="M1337" s="159">
        <f t="shared" si="375"/>
        <v>1.0024098720000001</v>
      </c>
      <c r="N1337" s="159">
        <f t="shared" ca="1" si="376"/>
        <v>1.0198652459999999</v>
      </c>
      <c r="O1337" s="158">
        <f t="shared" si="386"/>
        <v>0</v>
      </c>
      <c r="P1337" s="155">
        <f t="shared" ca="1" si="377"/>
        <v>12735.01325322</v>
      </c>
      <c r="Q1337" s="160">
        <f t="shared" si="378"/>
        <v>0</v>
      </c>
      <c r="R1337" s="155">
        <f t="shared" si="379"/>
        <v>0</v>
      </c>
      <c r="S1337" s="161" t="str">
        <f t="shared" si="387"/>
        <v>A+J=</v>
      </c>
      <c r="T1337" s="156">
        <f t="shared" si="388"/>
        <v>45090</v>
      </c>
      <c r="U1337" s="3"/>
      <c r="V1337" s="3"/>
      <c r="W1337" s="3"/>
      <c r="X1337" s="47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ht="12.75" x14ac:dyDescent="0.2">
      <c r="A1338" s="151">
        <f t="shared" si="380"/>
        <v>44955</v>
      </c>
      <c r="B1338" s="152">
        <f t="shared" ca="1" si="389"/>
        <v>653805.01325322001</v>
      </c>
      <c r="C1338" s="153">
        <f t="shared" si="381"/>
        <v>641070</v>
      </c>
      <c r="D1338" s="154">
        <f ca="1">IF(A1338&lt;$B$1,VLOOKUP(A1338,[1]DI!$A$4:$B$15000,2,FALSE),0)</f>
        <v>0</v>
      </c>
      <c r="E1338" s="155">
        <f t="shared" ca="1" si="390"/>
        <v>1</v>
      </c>
      <c r="F1338" s="155">
        <f ca="1">(TRUNC(PRODUCT($E$12:$E1337),16))</f>
        <v>1.2558067653752201</v>
      </c>
      <c r="G1338" s="155">
        <f t="shared" ca="1" si="391"/>
        <v>1.2343131611026901</v>
      </c>
      <c r="H1338" s="155">
        <f t="shared" ca="1" si="392"/>
        <v>1.0174134100000001</v>
      </c>
      <c r="I1338" s="154">
        <f t="shared" si="382"/>
        <v>1.7999999999999999E-2</v>
      </c>
      <c r="J1338" s="156">
        <f t="shared" si="383"/>
        <v>44908</v>
      </c>
      <c r="K1338" s="157">
        <f t="shared" si="384"/>
        <v>33</v>
      </c>
      <c r="L1338" s="158">
        <f t="shared" si="385"/>
        <v>34</v>
      </c>
      <c r="M1338" s="159">
        <f t="shared" si="375"/>
        <v>1.0024098720000001</v>
      </c>
      <c r="N1338" s="159">
        <f t="shared" ca="1" si="376"/>
        <v>1.0198652459999999</v>
      </c>
      <c r="O1338" s="158">
        <f t="shared" si="386"/>
        <v>0</v>
      </c>
      <c r="P1338" s="155">
        <f t="shared" ca="1" si="377"/>
        <v>12735.01325322</v>
      </c>
      <c r="Q1338" s="160">
        <f t="shared" si="378"/>
        <v>0</v>
      </c>
      <c r="R1338" s="155">
        <f t="shared" si="379"/>
        <v>0</v>
      </c>
      <c r="S1338" s="161" t="str">
        <f t="shared" si="387"/>
        <v>A+J=</v>
      </c>
      <c r="T1338" s="156">
        <f t="shared" si="388"/>
        <v>45090</v>
      </c>
      <c r="U1338" s="3"/>
      <c r="V1338" s="3"/>
      <c r="W1338" s="3"/>
      <c r="X1338" s="47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ht="12.75" x14ac:dyDescent="0.2">
      <c r="A1339" s="151">
        <f t="shared" si="380"/>
        <v>44956</v>
      </c>
      <c r="B1339" s="152">
        <f t="shared" ca="1" si="389"/>
        <v>653805.01325322001</v>
      </c>
      <c r="C1339" s="153">
        <f t="shared" si="381"/>
        <v>641070</v>
      </c>
      <c r="D1339" s="154">
        <f ca="1">IF(A1339&lt;$B$1,VLOOKUP(A1339,[1]DI!$A$4:$B$15000,2,FALSE),0)</f>
        <v>0.13650000000000001</v>
      </c>
      <c r="E1339" s="155">
        <f t="shared" ca="1" si="390"/>
        <v>1.00050788</v>
      </c>
      <c r="F1339" s="155">
        <f ca="1">(TRUNC(PRODUCT($E$12:$E1338),16))</f>
        <v>1.2558067653752201</v>
      </c>
      <c r="G1339" s="155">
        <f t="shared" ca="1" si="391"/>
        <v>1.2343131611026901</v>
      </c>
      <c r="H1339" s="155">
        <f t="shared" ca="1" si="392"/>
        <v>1.0174134100000001</v>
      </c>
      <c r="I1339" s="154">
        <f t="shared" si="382"/>
        <v>1.7999999999999999E-2</v>
      </c>
      <c r="J1339" s="156">
        <f t="shared" si="383"/>
        <v>44908</v>
      </c>
      <c r="K1339" s="157">
        <f t="shared" si="384"/>
        <v>34</v>
      </c>
      <c r="L1339" s="158">
        <f t="shared" si="385"/>
        <v>34</v>
      </c>
      <c r="M1339" s="159">
        <f t="shared" si="375"/>
        <v>1.0024098720000001</v>
      </c>
      <c r="N1339" s="159">
        <f t="shared" ca="1" si="376"/>
        <v>1.0198652459999999</v>
      </c>
      <c r="O1339" s="158">
        <f t="shared" si="386"/>
        <v>0</v>
      </c>
      <c r="P1339" s="155">
        <f t="shared" ca="1" si="377"/>
        <v>12735.01325322</v>
      </c>
      <c r="Q1339" s="160">
        <f t="shared" si="378"/>
        <v>0</v>
      </c>
      <c r="R1339" s="155">
        <f t="shared" si="379"/>
        <v>0</v>
      </c>
      <c r="S1339" s="161" t="str">
        <f t="shared" si="387"/>
        <v>A+J=</v>
      </c>
      <c r="T1339" s="156">
        <f t="shared" si="388"/>
        <v>45090</v>
      </c>
      <c r="U1339" s="3"/>
      <c r="V1339" s="3"/>
      <c r="W1339" s="3"/>
      <c r="X1339" s="47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ht="12.75" x14ac:dyDescent="0.2">
      <c r="A1340" s="151">
        <f t="shared" si="380"/>
        <v>44957</v>
      </c>
      <c r="B1340" s="152">
        <f t="shared" ca="1" si="389"/>
        <v>654183.38238326996</v>
      </c>
      <c r="C1340" s="153">
        <f t="shared" si="381"/>
        <v>641070</v>
      </c>
      <c r="D1340" s="154">
        <f ca="1">IF(A1340&lt;$B$1,VLOOKUP(A1340,[1]DI!$A$4:$B$15000,2,FALSE),0)</f>
        <v>0.13650000000000001</v>
      </c>
      <c r="E1340" s="155">
        <f t="shared" ca="1" si="390"/>
        <v>1.00050788</v>
      </c>
      <c r="F1340" s="155">
        <f ca="1">(TRUNC(PRODUCT($E$12:$E1339),16))</f>
        <v>1.25644456451522</v>
      </c>
      <c r="G1340" s="155">
        <f t="shared" ca="1" si="391"/>
        <v>1.2343131611026901</v>
      </c>
      <c r="H1340" s="155">
        <f t="shared" ca="1" si="392"/>
        <v>1.01793014</v>
      </c>
      <c r="I1340" s="154">
        <f t="shared" si="382"/>
        <v>1.7999999999999999E-2</v>
      </c>
      <c r="J1340" s="156">
        <f t="shared" si="383"/>
        <v>44908</v>
      </c>
      <c r="K1340" s="157">
        <f t="shared" si="384"/>
        <v>35</v>
      </c>
      <c r="L1340" s="158">
        <f t="shared" si="385"/>
        <v>35</v>
      </c>
      <c r="M1340" s="159">
        <f t="shared" si="375"/>
        <v>1.002480839</v>
      </c>
      <c r="N1340" s="159">
        <f t="shared" ca="1" si="376"/>
        <v>1.0204554610000001</v>
      </c>
      <c r="O1340" s="158">
        <f t="shared" si="386"/>
        <v>0</v>
      </c>
      <c r="P1340" s="155">
        <f t="shared" ca="1" si="377"/>
        <v>13113.38238327</v>
      </c>
      <c r="Q1340" s="160">
        <f t="shared" si="378"/>
        <v>0</v>
      </c>
      <c r="R1340" s="155">
        <f t="shared" si="379"/>
        <v>0</v>
      </c>
      <c r="S1340" s="161" t="str">
        <f t="shared" si="387"/>
        <v>A+J=</v>
      </c>
      <c r="T1340" s="156">
        <f t="shared" si="388"/>
        <v>45090</v>
      </c>
      <c r="U1340" s="3"/>
      <c r="V1340" s="3"/>
      <c r="W1340" s="3"/>
      <c r="X1340" s="47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ht="12.75" x14ac:dyDescent="0.2">
      <c r="A1341" s="151">
        <f t="shared" si="380"/>
        <v>44958</v>
      </c>
      <c r="B1341" s="152">
        <f t="shared" ca="1" si="389"/>
        <v>654561.96178428002</v>
      </c>
      <c r="C1341" s="153">
        <f t="shared" si="381"/>
        <v>641070</v>
      </c>
      <c r="D1341" s="154">
        <f ca="1">IF(A1341&lt;$B$1,VLOOKUP(A1341,[1]DI!$A$4:$B$15000,2,FALSE),0)</f>
        <v>0.13650000000000001</v>
      </c>
      <c r="E1341" s="155">
        <f t="shared" ca="1" si="390"/>
        <v>1.00050788</v>
      </c>
      <c r="F1341" s="155">
        <f ca="1">(TRUNC(PRODUCT($E$12:$E1340),16))</f>
        <v>1.25708268758064</v>
      </c>
      <c r="G1341" s="155">
        <f t="shared" ca="1" si="391"/>
        <v>1.2343131611026901</v>
      </c>
      <c r="H1341" s="155">
        <f t="shared" ca="1" si="392"/>
        <v>1.01844712</v>
      </c>
      <c r="I1341" s="154">
        <f t="shared" si="382"/>
        <v>1.7999999999999999E-2</v>
      </c>
      <c r="J1341" s="156">
        <f t="shared" si="383"/>
        <v>44908</v>
      </c>
      <c r="K1341" s="157">
        <f t="shared" si="384"/>
        <v>36</v>
      </c>
      <c r="L1341" s="158">
        <f t="shared" si="385"/>
        <v>36</v>
      </c>
      <c r="M1341" s="159">
        <f t="shared" si="375"/>
        <v>1.0025518099999999</v>
      </c>
      <c r="N1341" s="159">
        <f t="shared" ca="1" si="376"/>
        <v>1.021046004</v>
      </c>
      <c r="O1341" s="158">
        <f t="shared" si="386"/>
        <v>0</v>
      </c>
      <c r="P1341" s="155">
        <f t="shared" ca="1" si="377"/>
        <v>13491.96178428</v>
      </c>
      <c r="Q1341" s="160">
        <f t="shared" si="378"/>
        <v>0</v>
      </c>
      <c r="R1341" s="155">
        <f t="shared" si="379"/>
        <v>0</v>
      </c>
      <c r="S1341" s="161" t="str">
        <f t="shared" si="387"/>
        <v>A+J=</v>
      </c>
      <c r="T1341" s="156">
        <f t="shared" si="388"/>
        <v>45090</v>
      </c>
      <c r="U1341" s="3"/>
      <c r="V1341" s="3"/>
      <c r="W1341" s="3"/>
      <c r="X1341" s="47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ht="12.75" x14ac:dyDescent="0.2">
      <c r="A1342" s="151">
        <f t="shared" si="380"/>
        <v>44959</v>
      </c>
      <c r="B1342" s="152">
        <f t="shared" ca="1" si="389"/>
        <v>654940.76555978996</v>
      </c>
      <c r="C1342" s="153">
        <f t="shared" si="381"/>
        <v>641070</v>
      </c>
      <c r="D1342" s="154">
        <f ca="1">IF(A1342&lt;$B$1,VLOOKUP(A1342,[1]DI!$A$4:$B$15000,2,FALSE),0)</f>
        <v>0.13650000000000001</v>
      </c>
      <c r="E1342" s="155">
        <f t="shared" ca="1" si="390"/>
        <v>1.00050788</v>
      </c>
      <c r="F1342" s="155">
        <f ca="1">(TRUNC(PRODUCT($E$12:$E1341),16))</f>
        <v>1.25772113473601</v>
      </c>
      <c r="G1342" s="155">
        <f t="shared" ca="1" si="391"/>
        <v>1.2343131611026901</v>
      </c>
      <c r="H1342" s="155">
        <f t="shared" ca="1" si="392"/>
        <v>1.01896437</v>
      </c>
      <c r="I1342" s="154">
        <f t="shared" si="382"/>
        <v>1.7999999999999999E-2</v>
      </c>
      <c r="J1342" s="156">
        <f t="shared" si="383"/>
        <v>44908</v>
      </c>
      <c r="K1342" s="157">
        <f t="shared" si="384"/>
        <v>37</v>
      </c>
      <c r="L1342" s="158">
        <f t="shared" si="385"/>
        <v>37</v>
      </c>
      <c r="M1342" s="159">
        <f t="shared" si="375"/>
        <v>1.002622787</v>
      </c>
      <c r="N1342" s="159">
        <f t="shared" ca="1" si="376"/>
        <v>1.021636897</v>
      </c>
      <c r="O1342" s="158">
        <f t="shared" si="386"/>
        <v>0</v>
      </c>
      <c r="P1342" s="155">
        <f t="shared" ca="1" si="377"/>
        <v>13870.765559789999</v>
      </c>
      <c r="Q1342" s="160">
        <f t="shared" si="378"/>
        <v>0</v>
      </c>
      <c r="R1342" s="155">
        <f t="shared" si="379"/>
        <v>0</v>
      </c>
      <c r="S1342" s="161" t="str">
        <f t="shared" si="387"/>
        <v>A+J=</v>
      </c>
      <c r="T1342" s="156">
        <f t="shared" si="388"/>
        <v>45090</v>
      </c>
      <c r="U1342" s="3"/>
      <c r="V1342" s="3"/>
      <c r="W1342" s="3"/>
      <c r="X1342" s="47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ht="12.75" x14ac:dyDescent="0.2">
      <c r="A1343" s="151">
        <f t="shared" si="380"/>
        <v>44960</v>
      </c>
      <c r="B1343" s="152">
        <f t="shared" ca="1" si="389"/>
        <v>655319.78601696005</v>
      </c>
      <c r="C1343" s="153">
        <f t="shared" si="381"/>
        <v>641070</v>
      </c>
      <c r="D1343" s="154">
        <f ca="1">IF(A1343&lt;$B$1,VLOOKUP(A1343,[1]DI!$A$4:$B$15000,2,FALSE),0)</f>
        <v>0.13650000000000001</v>
      </c>
      <c r="E1343" s="155">
        <f t="shared" ca="1" si="390"/>
        <v>1.00050788</v>
      </c>
      <c r="F1343" s="155">
        <f ca="1">(TRUNC(PRODUCT($E$12:$E1342),16))</f>
        <v>1.2583599061459201</v>
      </c>
      <c r="G1343" s="155">
        <f t="shared" ca="1" si="391"/>
        <v>1.2343131611026901</v>
      </c>
      <c r="H1343" s="155">
        <f t="shared" ca="1" si="392"/>
        <v>1.0194818800000001</v>
      </c>
      <c r="I1343" s="154">
        <f t="shared" si="382"/>
        <v>1.7999999999999999E-2</v>
      </c>
      <c r="J1343" s="156">
        <f t="shared" si="383"/>
        <v>44908</v>
      </c>
      <c r="K1343" s="157">
        <f t="shared" si="384"/>
        <v>38</v>
      </c>
      <c r="L1343" s="158">
        <f t="shared" si="385"/>
        <v>38</v>
      </c>
      <c r="M1343" s="159">
        <f t="shared" si="375"/>
        <v>1.0026937680000001</v>
      </c>
      <c r="N1343" s="159">
        <f t="shared" ca="1" si="376"/>
        <v>1.0222281280000001</v>
      </c>
      <c r="O1343" s="158">
        <f t="shared" si="386"/>
        <v>0</v>
      </c>
      <c r="P1343" s="155">
        <f t="shared" ca="1" si="377"/>
        <v>14249.786016960001</v>
      </c>
      <c r="Q1343" s="160">
        <f t="shared" si="378"/>
        <v>0</v>
      </c>
      <c r="R1343" s="155">
        <f t="shared" si="379"/>
        <v>0</v>
      </c>
      <c r="S1343" s="161" t="str">
        <f t="shared" si="387"/>
        <v>A+J=</v>
      </c>
      <c r="T1343" s="156">
        <f t="shared" si="388"/>
        <v>45090</v>
      </c>
      <c r="U1343" s="3"/>
      <c r="V1343" s="3"/>
      <c r="W1343" s="3"/>
      <c r="X1343" s="47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ht="12.75" x14ac:dyDescent="0.2">
      <c r="A1344" s="151">
        <f t="shared" si="380"/>
        <v>44961</v>
      </c>
      <c r="B1344" s="152">
        <f t="shared" ca="1" si="389"/>
        <v>655699.03084863001</v>
      </c>
      <c r="C1344" s="153">
        <f t="shared" si="381"/>
        <v>641070</v>
      </c>
      <c r="D1344" s="154">
        <f ca="1">IF(A1344&lt;$B$1,VLOOKUP(A1344,[1]DI!$A$4:$B$15000,2,FALSE),0)</f>
        <v>0</v>
      </c>
      <c r="E1344" s="155">
        <f t="shared" ca="1" si="390"/>
        <v>1</v>
      </c>
      <c r="F1344" s="155">
        <f ca="1">(TRUNC(PRODUCT($E$12:$E1343),16))</f>
        <v>1.2589990019750501</v>
      </c>
      <c r="G1344" s="155">
        <f t="shared" ca="1" si="391"/>
        <v>1.2343131611026901</v>
      </c>
      <c r="H1344" s="155">
        <f t="shared" ca="1" si="392"/>
        <v>1.0199996600000001</v>
      </c>
      <c r="I1344" s="154">
        <f t="shared" si="382"/>
        <v>1.7999999999999999E-2</v>
      </c>
      <c r="J1344" s="156">
        <f t="shared" si="383"/>
        <v>44908</v>
      </c>
      <c r="K1344" s="157">
        <f t="shared" si="384"/>
        <v>38</v>
      </c>
      <c r="L1344" s="158">
        <f t="shared" si="385"/>
        <v>39</v>
      </c>
      <c r="M1344" s="159">
        <f t="shared" si="375"/>
        <v>1.0027647550000001</v>
      </c>
      <c r="N1344" s="159">
        <f t="shared" ca="1" si="376"/>
        <v>1.022819709</v>
      </c>
      <c r="O1344" s="158">
        <f t="shared" si="386"/>
        <v>0</v>
      </c>
      <c r="P1344" s="155">
        <f t="shared" ca="1" si="377"/>
        <v>14629.03084863</v>
      </c>
      <c r="Q1344" s="160">
        <f t="shared" si="378"/>
        <v>0</v>
      </c>
      <c r="R1344" s="155">
        <f t="shared" si="379"/>
        <v>0</v>
      </c>
      <c r="S1344" s="161" t="str">
        <f t="shared" si="387"/>
        <v>A+J=</v>
      </c>
      <c r="T1344" s="156">
        <f t="shared" si="388"/>
        <v>45090</v>
      </c>
      <c r="U1344" s="3"/>
      <c r="V1344" s="3"/>
      <c r="W1344" s="3"/>
      <c r="X1344" s="47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ht="12.75" x14ac:dyDescent="0.2">
      <c r="A1345" s="151">
        <f t="shared" si="380"/>
        <v>44962</v>
      </c>
      <c r="B1345" s="152">
        <f t="shared" ca="1" si="389"/>
        <v>655699.03084863001</v>
      </c>
      <c r="C1345" s="153">
        <f t="shared" si="381"/>
        <v>641070</v>
      </c>
      <c r="D1345" s="154">
        <f ca="1">IF(A1345&lt;$B$1,VLOOKUP(A1345,[1]DI!$A$4:$B$15000,2,FALSE),0)</f>
        <v>0</v>
      </c>
      <c r="E1345" s="155">
        <f t="shared" ca="1" si="390"/>
        <v>1</v>
      </c>
      <c r="F1345" s="155">
        <f ca="1">(TRUNC(PRODUCT($E$12:$E1344),16))</f>
        <v>1.2589990019750501</v>
      </c>
      <c r="G1345" s="155">
        <f t="shared" ca="1" si="391"/>
        <v>1.2343131611026901</v>
      </c>
      <c r="H1345" s="155">
        <f t="shared" ca="1" si="392"/>
        <v>1.0199996600000001</v>
      </c>
      <c r="I1345" s="154">
        <f t="shared" si="382"/>
        <v>1.7999999999999999E-2</v>
      </c>
      <c r="J1345" s="156">
        <f t="shared" si="383"/>
        <v>44908</v>
      </c>
      <c r="K1345" s="157">
        <f t="shared" si="384"/>
        <v>38</v>
      </c>
      <c r="L1345" s="158">
        <f t="shared" si="385"/>
        <v>39</v>
      </c>
      <c r="M1345" s="159">
        <f t="shared" si="375"/>
        <v>1.0027647550000001</v>
      </c>
      <c r="N1345" s="159">
        <f t="shared" ca="1" si="376"/>
        <v>1.022819709</v>
      </c>
      <c r="O1345" s="158">
        <f t="shared" si="386"/>
        <v>0</v>
      </c>
      <c r="P1345" s="155">
        <f t="shared" ca="1" si="377"/>
        <v>14629.03084863</v>
      </c>
      <c r="Q1345" s="160">
        <f t="shared" si="378"/>
        <v>0</v>
      </c>
      <c r="R1345" s="155">
        <f t="shared" si="379"/>
        <v>0</v>
      </c>
      <c r="S1345" s="161" t="str">
        <f t="shared" si="387"/>
        <v>A+J=</v>
      </c>
      <c r="T1345" s="156">
        <f t="shared" si="388"/>
        <v>45090</v>
      </c>
      <c r="U1345" s="3"/>
      <c r="V1345" s="3"/>
      <c r="W1345" s="3"/>
      <c r="X1345" s="47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ht="12.75" x14ac:dyDescent="0.2">
      <c r="A1346" s="151">
        <f t="shared" si="380"/>
        <v>44963</v>
      </c>
      <c r="B1346" s="152">
        <f t="shared" ca="1" si="389"/>
        <v>655699.03084863001</v>
      </c>
      <c r="C1346" s="153">
        <f t="shared" si="381"/>
        <v>641070</v>
      </c>
      <c r="D1346" s="154">
        <f ca="1">IF(A1346&lt;$B$1,VLOOKUP(A1346,[1]DI!$A$4:$B$15000,2,FALSE),0)</f>
        <v>0.13650000000000001</v>
      </c>
      <c r="E1346" s="155">
        <f t="shared" ca="1" si="390"/>
        <v>1.00050788</v>
      </c>
      <c r="F1346" s="155">
        <f ca="1">(TRUNC(PRODUCT($E$12:$E1345),16))</f>
        <v>1.2589990019750501</v>
      </c>
      <c r="G1346" s="155">
        <f t="shared" ca="1" si="391"/>
        <v>1.2343131611026901</v>
      </c>
      <c r="H1346" s="155">
        <f t="shared" ca="1" si="392"/>
        <v>1.0199996600000001</v>
      </c>
      <c r="I1346" s="154">
        <f t="shared" si="382"/>
        <v>1.7999999999999999E-2</v>
      </c>
      <c r="J1346" s="156">
        <f t="shared" si="383"/>
        <v>44908</v>
      </c>
      <c r="K1346" s="157">
        <f t="shared" si="384"/>
        <v>39</v>
      </c>
      <c r="L1346" s="158">
        <f t="shared" si="385"/>
        <v>39</v>
      </c>
      <c r="M1346" s="159">
        <f t="shared" si="375"/>
        <v>1.0027647550000001</v>
      </c>
      <c r="N1346" s="159">
        <f t="shared" ca="1" si="376"/>
        <v>1.022819709</v>
      </c>
      <c r="O1346" s="158">
        <f t="shared" si="386"/>
        <v>0</v>
      </c>
      <c r="P1346" s="155">
        <f t="shared" ca="1" si="377"/>
        <v>14629.03084863</v>
      </c>
      <c r="Q1346" s="160">
        <f t="shared" si="378"/>
        <v>0</v>
      </c>
      <c r="R1346" s="155">
        <f t="shared" si="379"/>
        <v>0</v>
      </c>
      <c r="S1346" s="161" t="str">
        <f t="shared" si="387"/>
        <v>A+J=</v>
      </c>
      <c r="T1346" s="156">
        <f t="shared" si="388"/>
        <v>45090</v>
      </c>
      <c r="U1346" s="3"/>
      <c r="V1346" s="3"/>
      <c r="W1346" s="3"/>
      <c r="X1346" s="47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ht="12.75" x14ac:dyDescent="0.2">
      <c r="A1347" s="151">
        <f t="shared" si="380"/>
        <v>44964</v>
      </c>
      <c r="B1347" s="152">
        <f t="shared" ca="1" si="389"/>
        <v>656078.49300302996</v>
      </c>
      <c r="C1347" s="153">
        <f t="shared" si="381"/>
        <v>641070</v>
      </c>
      <c r="D1347" s="154">
        <f ca="1">IF(A1347&lt;$B$1,VLOOKUP(A1347,[1]DI!$A$4:$B$15000,2,FALSE),0)</f>
        <v>0.13650000000000001</v>
      </c>
      <c r="E1347" s="155">
        <f t="shared" ca="1" si="390"/>
        <v>1.00050788</v>
      </c>
      <c r="F1347" s="155">
        <f ca="1">(TRUNC(PRODUCT($E$12:$E1346),16))</f>
        <v>1.25963842238818</v>
      </c>
      <c r="G1347" s="155">
        <f t="shared" ca="1" si="391"/>
        <v>1.2343131611026901</v>
      </c>
      <c r="H1347" s="155">
        <f t="shared" ca="1" si="392"/>
        <v>1.0205177000000001</v>
      </c>
      <c r="I1347" s="154">
        <f t="shared" si="382"/>
        <v>1.7999999999999999E-2</v>
      </c>
      <c r="J1347" s="156">
        <f t="shared" si="383"/>
        <v>44908</v>
      </c>
      <c r="K1347" s="157">
        <f t="shared" si="384"/>
        <v>40</v>
      </c>
      <c r="L1347" s="158">
        <f t="shared" si="385"/>
        <v>40</v>
      </c>
      <c r="M1347" s="159">
        <f t="shared" si="375"/>
        <v>1.0028357459999999</v>
      </c>
      <c r="N1347" s="159">
        <f t="shared" ca="1" si="376"/>
        <v>1.0234116289999999</v>
      </c>
      <c r="O1347" s="158">
        <f t="shared" si="386"/>
        <v>0</v>
      </c>
      <c r="P1347" s="155">
        <f t="shared" ca="1" si="377"/>
        <v>15008.49300303</v>
      </c>
      <c r="Q1347" s="160">
        <f t="shared" si="378"/>
        <v>0</v>
      </c>
      <c r="R1347" s="155">
        <f t="shared" si="379"/>
        <v>0</v>
      </c>
      <c r="S1347" s="161" t="str">
        <f t="shared" si="387"/>
        <v>A+J=</v>
      </c>
      <c r="T1347" s="156">
        <f t="shared" si="388"/>
        <v>45090</v>
      </c>
      <c r="U1347" s="3"/>
      <c r="V1347" s="3"/>
      <c r="W1347" s="3"/>
      <c r="X1347" s="47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ht="12.75" x14ac:dyDescent="0.2">
      <c r="A1348" s="151">
        <f t="shared" si="380"/>
        <v>44965</v>
      </c>
      <c r="B1348" s="152">
        <f t="shared" ca="1" si="389"/>
        <v>656458.17312122998</v>
      </c>
      <c r="C1348" s="153">
        <f t="shared" si="381"/>
        <v>641070</v>
      </c>
      <c r="D1348" s="154">
        <f ca="1">IF(A1348&lt;$B$1,VLOOKUP(A1348,[1]DI!$A$4:$B$15000,2,FALSE),0)</f>
        <v>0.13650000000000001</v>
      </c>
      <c r="E1348" s="155">
        <f t="shared" ca="1" si="390"/>
        <v>1.00050788</v>
      </c>
      <c r="F1348" s="155">
        <f ca="1">(TRUNC(PRODUCT($E$12:$E1347),16))</f>
        <v>1.26027816755014</v>
      </c>
      <c r="G1348" s="155">
        <f t="shared" ca="1" si="391"/>
        <v>1.2343131611026901</v>
      </c>
      <c r="H1348" s="155">
        <f t="shared" ca="1" si="392"/>
        <v>1.0210360000000001</v>
      </c>
      <c r="I1348" s="154">
        <f t="shared" si="382"/>
        <v>1.7999999999999999E-2</v>
      </c>
      <c r="J1348" s="156">
        <f t="shared" si="383"/>
        <v>44908</v>
      </c>
      <c r="K1348" s="157">
        <f t="shared" si="384"/>
        <v>41</v>
      </c>
      <c r="L1348" s="158">
        <f t="shared" si="385"/>
        <v>41</v>
      </c>
      <c r="M1348" s="159">
        <f t="shared" si="375"/>
        <v>1.002906743</v>
      </c>
      <c r="N1348" s="159">
        <f t="shared" ca="1" si="376"/>
        <v>1.0240038890000001</v>
      </c>
      <c r="O1348" s="158">
        <f t="shared" si="386"/>
        <v>0</v>
      </c>
      <c r="P1348" s="155">
        <f t="shared" ca="1" si="377"/>
        <v>15388.17312123</v>
      </c>
      <c r="Q1348" s="160">
        <f t="shared" si="378"/>
        <v>0</v>
      </c>
      <c r="R1348" s="155">
        <f t="shared" si="379"/>
        <v>0</v>
      </c>
      <c r="S1348" s="161" t="str">
        <f t="shared" si="387"/>
        <v>A+J=</v>
      </c>
      <c r="T1348" s="156">
        <f t="shared" si="388"/>
        <v>45090</v>
      </c>
      <c r="U1348" s="3"/>
      <c r="V1348" s="3"/>
      <c r="W1348" s="3"/>
      <c r="X1348" s="47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ht="12.75" x14ac:dyDescent="0.2">
      <c r="A1349" s="151">
        <f t="shared" si="380"/>
        <v>44966</v>
      </c>
      <c r="B1349" s="152">
        <f t="shared" ca="1" si="389"/>
        <v>656838.07056215999</v>
      </c>
      <c r="C1349" s="153">
        <f t="shared" si="381"/>
        <v>641070</v>
      </c>
      <c r="D1349" s="154">
        <f ca="1">IF(A1349&lt;$B$1,VLOOKUP(A1349,[1]DI!$A$4:$B$15000,2,FALSE),0)</f>
        <v>0.13650000000000001</v>
      </c>
      <c r="E1349" s="155">
        <f t="shared" ca="1" si="390"/>
        <v>1.00050788</v>
      </c>
      <c r="F1349" s="155">
        <f ca="1">(TRUNC(PRODUCT($E$12:$E1348),16))</f>
        <v>1.2609182376258701</v>
      </c>
      <c r="G1349" s="155">
        <f t="shared" ca="1" si="391"/>
        <v>1.2343131611026901</v>
      </c>
      <c r="H1349" s="155">
        <f t="shared" ca="1" si="392"/>
        <v>1.02155456</v>
      </c>
      <c r="I1349" s="154">
        <f t="shared" si="382"/>
        <v>1.7999999999999999E-2</v>
      </c>
      <c r="J1349" s="156">
        <f t="shared" si="383"/>
        <v>44908</v>
      </c>
      <c r="K1349" s="157">
        <f t="shared" si="384"/>
        <v>42</v>
      </c>
      <c r="L1349" s="158">
        <f t="shared" si="385"/>
        <v>42</v>
      </c>
      <c r="M1349" s="159">
        <f t="shared" si="375"/>
        <v>1.0029777440000001</v>
      </c>
      <c r="N1349" s="159">
        <f t="shared" ca="1" si="376"/>
        <v>1.024596488</v>
      </c>
      <c r="O1349" s="158">
        <f t="shared" si="386"/>
        <v>0</v>
      </c>
      <c r="P1349" s="155">
        <f t="shared" ca="1" si="377"/>
        <v>15768.070562159999</v>
      </c>
      <c r="Q1349" s="160">
        <f t="shared" si="378"/>
        <v>0</v>
      </c>
      <c r="R1349" s="155">
        <f t="shared" si="379"/>
        <v>0</v>
      </c>
      <c r="S1349" s="161" t="str">
        <f t="shared" si="387"/>
        <v>A+J=</v>
      </c>
      <c r="T1349" s="156">
        <f t="shared" si="388"/>
        <v>45090</v>
      </c>
      <c r="U1349" s="3"/>
      <c r="V1349" s="3"/>
      <c r="W1349" s="3"/>
      <c r="X1349" s="47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ht="12.75" x14ac:dyDescent="0.2">
      <c r="A1350" s="151">
        <f t="shared" si="380"/>
        <v>44967</v>
      </c>
      <c r="B1350" s="152">
        <f t="shared" ca="1" si="389"/>
        <v>657218.19237758999</v>
      </c>
      <c r="C1350" s="153">
        <f t="shared" si="381"/>
        <v>641070</v>
      </c>
      <c r="D1350" s="154">
        <f ca="1">IF(A1350&lt;$B$1,VLOOKUP(A1350,[1]DI!$A$4:$B$15000,2,FALSE),0)</f>
        <v>0.13650000000000001</v>
      </c>
      <c r="E1350" s="155">
        <f t="shared" ca="1" si="390"/>
        <v>1.00050788</v>
      </c>
      <c r="F1350" s="155">
        <f ca="1">(TRUNC(PRODUCT($E$12:$E1349),16))</f>
        <v>1.2615586327804</v>
      </c>
      <c r="G1350" s="155">
        <f t="shared" ca="1" si="391"/>
        <v>1.2343131611026901</v>
      </c>
      <c r="H1350" s="155">
        <f t="shared" ca="1" si="392"/>
        <v>1.0220733900000001</v>
      </c>
      <c r="I1350" s="154">
        <f t="shared" si="382"/>
        <v>1.7999999999999999E-2</v>
      </c>
      <c r="J1350" s="156">
        <f t="shared" si="383"/>
        <v>44908</v>
      </c>
      <c r="K1350" s="157">
        <f t="shared" si="384"/>
        <v>43</v>
      </c>
      <c r="L1350" s="158">
        <f t="shared" si="385"/>
        <v>43</v>
      </c>
      <c r="M1350" s="159">
        <f t="shared" si="375"/>
        <v>1.0030487509999999</v>
      </c>
      <c r="N1350" s="159">
        <f t="shared" ca="1" si="376"/>
        <v>1.0251894370000001</v>
      </c>
      <c r="O1350" s="158">
        <f t="shared" si="386"/>
        <v>0</v>
      </c>
      <c r="P1350" s="155">
        <f t="shared" ca="1" si="377"/>
        <v>16148.19237759</v>
      </c>
      <c r="Q1350" s="160">
        <f t="shared" si="378"/>
        <v>0</v>
      </c>
      <c r="R1350" s="155">
        <f t="shared" si="379"/>
        <v>0</v>
      </c>
      <c r="S1350" s="161" t="str">
        <f t="shared" si="387"/>
        <v>A+J=</v>
      </c>
      <c r="T1350" s="156">
        <f t="shared" si="388"/>
        <v>45090</v>
      </c>
      <c r="U1350" s="3"/>
      <c r="V1350" s="3"/>
      <c r="W1350" s="3"/>
      <c r="X1350" s="47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ht="12.75" x14ac:dyDescent="0.2">
      <c r="A1351" s="151">
        <f t="shared" si="380"/>
        <v>44968</v>
      </c>
      <c r="B1351" s="152">
        <f t="shared" ca="1" si="389"/>
        <v>657598.53215681994</v>
      </c>
      <c r="C1351" s="153">
        <f t="shared" si="381"/>
        <v>641070</v>
      </c>
      <c r="D1351" s="154">
        <f ca="1">IF(A1351&lt;$B$1,VLOOKUP(A1351,[1]DI!$A$4:$B$15000,2,FALSE),0)</f>
        <v>0</v>
      </c>
      <c r="E1351" s="155">
        <f t="shared" ca="1" si="390"/>
        <v>1</v>
      </c>
      <c r="F1351" s="155">
        <f ca="1">(TRUNC(PRODUCT($E$12:$E1350),16))</f>
        <v>1.26219935317882</v>
      </c>
      <c r="G1351" s="155">
        <f t="shared" ca="1" si="391"/>
        <v>1.2343131611026901</v>
      </c>
      <c r="H1351" s="155">
        <f t="shared" ca="1" si="392"/>
        <v>1.0225924799999999</v>
      </c>
      <c r="I1351" s="154">
        <f t="shared" si="382"/>
        <v>1.7999999999999999E-2</v>
      </c>
      <c r="J1351" s="156">
        <f t="shared" si="383"/>
        <v>44908</v>
      </c>
      <c r="K1351" s="157">
        <f t="shared" si="384"/>
        <v>43</v>
      </c>
      <c r="L1351" s="158">
        <f t="shared" si="385"/>
        <v>44</v>
      </c>
      <c r="M1351" s="159">
        <f t="shared" si="375"/>
        <v>1.0031197629999999</v>
      </c>
      <c r="N1351" s="159">
        <f t="shared" ca="1" si="376"/>
        <v>1.0257827260000001</v>
      </c>
      <c r="O1351" s="158">
        <f t="shared" si="386"/>
        <v>0</v>
      </c>
      <c r="P1351" s="155">
        <f t="shared" ca="1" si="377"/>
        <v>16528.532156820002</v>
      </c>
      <c r="Q1351" s="160">
        <f t="shared" si="378"/>
        <v>0</v>
      </c>
      <c r="R1351" s="155">
        <f t="shared" si="379"/>
        <v>0</v>
      </c>
      <c r="S1351" s="161" t="str">
        <f t="shared" si="387"/>
        <v>A+J=</v>
      </c>
      <c r="T1351" s="156">
        <f t="shared" si="388"/>
        <v>45090</v>
      </c>
      <c r="U1351" s="3"/>
      <c r="V1351" s="3"/>
      <c r="W1351" s="3"/>
      <c r="X1351" s="47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ht="12.75" x14ac:dyDescent="0.2">
      <c r="A1352" s="151">
        <f t="shared" si="380"/>
        <v>44969</v>
      </c>
      <c r="B1352" s="152">
        <f t="shared" ca="1" si="389"/>
        <v>657598.53215681994</v>
      </c>
      <c r="C1352" s="153">
        <f t="shared" si="381"/>
        <v>641070</v>
      </c>
      <c r="D1352" s="154">
        <f ca="1">IF(A1352&lt;$B$1,VLOOKUP(A1352,[1]DI!$A$4:$B$15000,2,FALSE),0)</f>
        <v>0</v>
      </c>
      <c r="E1352" s="155">
        <f t="shared" ca="1" si="390"/>
        <v>1</v>
      </c>
      <c r="F1352" s="155">
        <f ca="1">(TRUNC(PRODUCT($E$12:$E1351),16))</f>
        <v>1.26219935317882</v>
      </c>
      <c r="G1352" s="155">
        <f t="shared" ca="1" si="391"/>
        <v>1.2343131611026901</v>
      </c>
      <c r="H1352" s="155">
        <f t="shared" ca="1" si="392"/>
        <v>1.0225924799999999</v>
      </c>
      <c r="I1352" s="154">
        <f t="shared" si="382"/>
        <v>1.7999999999999999E-2</v>
      </c>
      <c r="J1352" s="156">
        <f t="shared" si="383"/>
        <v>44908</v>
      </c>
      <c r="K1352" s="157">
        <f t="shared" si="384"/>
        <v>43</v>
      </c>
      <c r="L1352" s="158">
        <f t="shared" si="385"/>
        <v>44</v>
      </c>
      <c r="M1352" s="159">
        <f t="shared" si="375"/>
        <v>1.0031197629999999</v>
      </c>
      <c r="N1352" s="159">
        <f t="shared" ca="1" si="376"/>
        <v>1.0257827260000001</v>
      </c>
      <c r="O1352" s="158">
        <f t="shared" si="386"/>
        <v>0</v>
      </c>
      <c r="P1352" s="155">
        <f t="shared" ca="1" si="377"/>
        <v>16528.532156820002</v>
      </c>
      <c r="Q1352" s="160">
        <f t="shared" si="378"/>
        <v>0</v>
      </c>
      <c r="R1352" s="155">
        <f t="shared" si="379"/>
        <v>0</v>
      </c>
      <c r="S1352" s="161" t="str">
        <f t="shared" si="387"/>
        <v>A+J=</v>
      </c>
      <c r="T1352" s="156">
        <f t="shared" si="388"/>
        <v>45090</v>
      </c>
      <c r="U1352" s="3"/>
      <c r="V1352" s="3"/>
      <c r="W1352" s="3"/>
      <c r="X1352" s="47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ht="12.75" x14ac:dyDescent="0.2">
      <c r="A1353" s="151">
        <f t="shared" si="380"/>
        <v>44970</v>
      </c>
      <c r="B1353" s="152">
        <f t="shared" ca="1" si="389"/>
        <v>657598.53215681994</v>
      </c>
      <c r="C1353" s="153">
        <f t="shared" si="381"/>
        <v>641070</v>
      </c>
      <c r="D1353" s="154">
        <f ca="1">IF(A1353&lt;$B$1,VLOOKUP(A1353,[1]DI!$A$4:$B$15000,2,FALSE),0)</f>
        <v>0.13650000000000001</v>
      </c>
      <c r="E1353" s="155">
        <f t="shared" ca="1" si="390"/>
        <v>1.00050788</v>
      </c>
      <c r="F1353" s="155">
        <f ca="1">(TRUNC(PRODUCT($E$12:$E1352),16))</f>
        <v>1.26219935317882</v>
      </c>
      <c r="G1353" s="155">
        <f t="shared" ca="1" si="391"/>
        <v>1.2343131611026901</v>
      </c>
      <c r="H1353" s="155">
        <f t="shared" ca="1" si="392"/>
        <v>1.0225924799999999</v>
      </c>
      <c r="I1353" s="154">
        <f t="shared" si="382"/>
        <v>1.7999999999999999E-2</v>
      </c>
      <c r="J1353" s="156">
        <f t="shared" si="383"/>
        <v>44908</v>
      </c>
      <c r="K1353" s="157">
        <f t="shared" si="384"/>
        <v>44</v>
      </c>
      <c r="L1353" s="158">
        <f t="shared" si="385"/>
        <v>44</v>
      </c>
      <c r="M1353" s="159">
        <f t="shared" si="375"/>
        <v>1.0031197629999999</v>
      </c>
      <c r="N1353" s="159">
        <f t="shared" ca="1" si="376"/>
        <v>1.0257827260000001</v>
      </c>
      <c r="O1353" s="158">
        <f t="shared" si="386"/>
        <v>0</v>
      </c>
      <c r="P1353" s="155">
        <f t="shared" ca="1" si="377"/>
        <v>16528.532156820002</v>
      </c>
      <c r="Q1353" s="160">
        <f t="shared" si="378"/>
        <v>0</v>
      </c>
      <c r="R1353" s="155">
        <f t="shared" si="379"/>
        <v>0</v>
      </c>
      <c r="S1353" s="161" t="str">
        <f t="shared" si="387"/>
        <v>A+J=</v>
      </c>
      <c r="T1353" s="156">
        <f t="shared" si="388"/>
        <v>45090</v>
      </c>
      <c r="U1353" s="3"/>
      <c r="V1353" s="3"/>
      <c r="W1353" s="3"/>
      <c r="X1353" s="47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ht="12.75" x14ac:dyDescent="0.2">
      <c r="A1354" s="151">
        <f t="shared" si="380"/>
        <v>44971</v>
      </c>
      <c r="B1354" s="152">
        <f t="shared" ca="1" si="389"/>
        <v>657979.08925878</v>
      </c>
      <c r="C1354" s="153">
        <f t="shared" si="381"/>
        <v>641070</v>
      </c>
      <c r="D1354" s="154">
        <f ca="1">IF(A1354&lt;$B$1,VLOOKUP(A1354,[1]DI!$A$4:$B$15000,2,FALSE),0)</f>
        <v>0.13650000000000001</v>
      </c>
      <c r="E1354" s="155">
        <f t="shared" ca="1" si="390"/>
        <v>1.00050788</v>
      </c>
      <c r="F1354" s="155">
        <f ca="1">(TRUNC(PRODUCT($E$12:$E1353),16))</f>
        <v>1.26284039898631</v>
      </c>
      <c r="G1354" s="155">
        <f t="shared" ca="1" si="391"/>
        <v>1.2343131611026901</v>
      </c>
      <c r="H1354" s="155">
        <f t="shared" ca="1" si="392"/>
        <v>1.0231118299999999</v>
      </c>
      <c r="I1354" s="154">
        <f t="shared" si="382"/>
        <v>1.7999999999999999E-2</v>
      </c>
      <c r="J1354" s="156">
        <f t="shared" si="383"/>
        <v>44908</v>
      </c>
      <c r="K1354" s="157">
        <f t="shared" si="384"/>
        <v>45</v>
      </c>
      <c r="L1354" s="158">
        <f t="shared" si="385"/>
        <v>45</v>
      </c>
      <c r="M1354" s="159">
        <f t="shared" si="375"/>
        <v>1.0031907790000001</v>
      </c>
      <c r="N1354" s="159">
        <f t="shared" ca="1" si="376"/>
        <v>1.0263763539999999</v>
      </c>
      <c r="O1354" s="158">
        <f t="shared" si="386"/>
        <v>0</v>
      </c>
      <c r="P1354" s="155">
        <f t="shared" ca="1" si="377"/>
        <v>16909.089258780001</v>
      </c>
      <c r="Q1354" s="160">
        <f t="shared" si="378"/>
        <v>0</v>
      </c>
      <c r="R1354" s="155">
        <f t="shared" si="379"/>
        <v>0</v>
      </c>
      <c r="S1354" s="161" t="str">
        <f t="shared" si="387"/>
        <v>A+J=</v>
      </c>
      <c r="T1354" s="156">
        <f t="shared" si="388"/>
        <v>45090</v>
      </c>
      <c r="U1354" s="3"/>
      <c r="V1354" s="3"/>
      <c r="W1354" s="3"/>
      <c r="X1354" s="47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ht="12.75" x14ac:dyDescent="0.2">
      <c r="A1355" s="151">
        <f t="shared" si="380"/>
        <v>44972</v>
      </c>
      <c r="B1355" s="152">
        <f t="shared" ca="1" si="389"/>
        <v>658359.87073524005</v>
      </c>
      <c r="C1355" s="153">
        <f t="shared" si="381"/>
        <v>641070</v>
      </c>
      <c r="D1355" s="154">
        <f ca="1">IF(A1355&lt;$B$1,VLOOKUP(A1355,[1]DI!$A$4:$B$15000,2,FALSE),0)</f>
        <v>0.13650000000000001</v>
      </c>
      <c r="E1355" s="155">
        <f t="shared" ca="1" si="390"/>
        <v>1.00050788</v>
      </c>
      <c r="F1355" s="155">
        <f ca="1">(TRUNC(PRODUCT($E$12:$E1354),16))</f>
        <v>1.26348177036815</v>
      </c>
      <c r="G1355" s="155">
        <f t="shared" ca="1" si="391"/>
        <v>1.2343131611026901</v>
      </c>
      <c r="H1355" s="155">
        <f t="shared" ca="1" si="392"/>
        <v>1.0236314500000001</v>
      </c>
      <c r="I1355" s="154">
        <f t="shared" si="382"/>
        <v>1.7999999999999999E-2</v>
      </c>
      <c r="J1355" s="156">
        <f t="shared" si="383"/>
        <v>44908</v>
      </c>
      <c r="K1355" s="157">
        <f t="shared" si="384"/>
        <v>46</v>
      </c>
      <c r="L1355" s="158">
        <f t="shared" si="385"/>
        <v>46</v>
      </c>
      <c r="M1355" s="159">
        <f t="shared" si="375"/>
        <v>1.0032618010000001</v>
      </c>
      <c r="N1355" s="159">
        <f t="shared" ca="1" si="376"/>
        <v>1.0269703320000001</v>
      </c>
      <c r="O1355" s="158">
        <f t="shared" si="386"/>
        <v>0</v>
      </c>
      <c r="P1355" s="155">
        <f t="shared" ca="1" si="377"/>
        <v>17289.870735240002</v>
      </c>
      <c r="Q1355" s="160">
        <f t="shared" si="378"/>
        <v>0</v>
      </c>
      <c r="R1355" s="155">
        <f t="shared" si="379"/>
        <v>0</v>
      </c>
      <c r="S1355" s="161" t="str">
        <f t="shared" si="387"/>
        <v>A+J=</v>
      </c>
      <c r="T1355" s="156">
        <f t="shared" si="388"/>
        <v>45090</v>
      </c>
      <c r="U1355" s="3"/>
      <c r="V1355" s="3"/>
      <c r="W1355" s="3"/>
      <c r="X1355" s="47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ht="12.75" x14ac:dyDescent="0.2">
      <c r="A1356" s="151">
        <f t="shared" si="380"/>
        <v>44973</v>
      </c>
      <c r="B1356" s="152">
        <f t="shared" ca="1" si="389"/>
        <v>658740.87017550005</v>
      </c>
      <c r="C1356" s="153">
        <f t="shared" si="381"/>
        <v>641070</v>
      </c>
      <c r="D1356" s="154">
        <f ca="1">IF(A1356&lt;$B$1,VLOOKUP(A1356,[1]DI!$A$4:$B$15000,2,FALSE),0)</f>
        <v>0.13650000000000001</v>
      </c>
      <c r="E1356" s="155">
        <f t="shared" ca="1" si="390"/>
        <v>1.00050788</v>
      </c>
      <c r="F1356" s="155">
        <f ca="1">(TRUNC(PRODUCT($E$12:$E1355),16))</f>
        <v>1.26412346748968</v>
      </c>
      <c r="G1356" s="155">
        <f t="shared" ca="1" si="391"/>
        <v>1.2343131611026901</v>
      </c>
      <c r="H1356" s="155">
        <f t="shared" ca="1" si="392"/>
        <v>1.02415133</v>
      </c>
      <c r="I1356" s="154">
        <f t="shared" si="382"/>
        <v>1.7999999999999999E-2</v>
      </c>
      <c r="J1356" s="156">
        <f t="shared" si="383"/>
        <v>44908</v>
      </c>
      <c r="K1356" s="157">
        <f t="shared" si="384"/>
        <v>47</v>
      </c>
      <c r="L1356" s="158">
        <f t="shared" si="385"/>
        <v>47</v>
      </c>
      <c r="M1356" s="159">
        <f t="shared" ref="M1356:M1419" si="393">ROUND((I1356+1)^(L1356/252),9)</f>
        <v>1.003332828</v>
      </c>
      <c r="N1356" s="159">
        <f t="shared" ref="N1356:N1419" ca="1" si="394">ROUND(H1356*M1356,9)</f>
        <v>1.02756465</v>
      </c>
      <c r="O1356" s="158">
        <f t="shared" si="386"/>
        <v>0</v>
      </c>
      <c r="P1356" s="155">
        <f t="shared" ref="P1356:P1419" ca="1" si="395">TRUNC(((N1356-1)*C1356),8)</f>
        <v>17670.8701755</v>
      </c>
      <c r="Q1356" s="160">
        <f t="shared" ref="Q1356:Q1419" si="396">IF($O1356&gt;0,VLOOKUP($O1356,$W$12:$AC$150,7),0)</f>
        <v>0</v>
      </c>
      <c r="R1356" s="155">
        <f t="shared" ref="R1356:R1419" si="397">IF(Q1356&gt;0,TRUNC(Q1356*C$12,8),0)</f>
        <v>0</v>
      </c>
      <c r="S1356" s="161" t="str">
        <f t="shared" si="387"/>
        <v>A+J=</v>
      </c>
      <c r="T1356" s="156">
        <f t="shared" si="388"/>
        <v>45090</v>
      </c>
      <c r="U1356" s="3"/>
      <c r="V1356" s="3"/>
      <c r="W1356" s="3"/>
      <c r="X1356" s="47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ht="12.75" x14ac:dyDescent="0.2">
      <c r="A1357" s="151">
        <f t="shared" ref="A1357:A1420" si="398">(A1356+1)</f>
        <v>44974</v>
      </c>
      <c r="B1357" s="152">
        <f t="shared" ca="1" si="389"/>
        <v>659122.09399026004</v>
      </c>
      <c r="C1357" s="153">
        <f t="shared" ref="C1357:C1420" si="399">(C1356-R1356)</f>
        <v>641070</v>
      </c>
      <c r="D1357" s="154">
        <f ca="1">IF(A1357&lt;$B$1,VLOOKUP(A1357,[1]DI!$A$4:$B$15000,2,FALSE),0)</f>
        <v>0.13650000000000001</v>
      </c>
      <c r="E1357" s="155">
        <f t="shared" ca="1" si="390"/>
        <v>1.00050788</v>
      </c>
      <c r="F1357" s="155">
        <f ca="1">(TRUNC(PRODUCT($E$12:$E1356),16))</f>
        <v>1.2647654905163499</v>
      </c>
      <c r="G1357" s="155">
        <f t="shared" ca="1" si="391"/>
        <v>1.2343131611026901</v>
      </c>
      <c r="H1357" s="155">
        <f t="shared" ca="1" si="392"/>
        <v>1.0246714800000001</v>
      </c>
      <c r="I1357" s="154">
        <f t="shared" ref="I1357:I1420" si="400">I1356</f>
        <v>1.7999999999999999E-2</v>
      </c>
      <c r="J1357" s="156">
        <f t="shared" ref="J1357:J1420" si="401">IF(O1356&gt;0,VLOOKUP(O1356,W$12:AG$150,2),J1356)</f>
        <v>44908</v>
      </c>
      <c r="K1357" s="157">
        <f t="shared" ref="K1357:K1420" si="402">IF(A1357&gt;J1357,IF(NETWORKDAYS(J1357,A1357,$W$160:$W$544)-1=0,1,NETWORKDAYS(J1357,A1357,$W$160:$W$544)-1),0)</f>
        <v>48</v>
      </c>
      <c r="L1357" s="158">
        <f t="shared" ref="L1357:L1420" si="403">IF(AND(K1357=1,K1356=1),1,IF(K1357&gt;0,IF(K1357=K1356,K1357+1,K1357),0))</f>
        <v>48</v>
      </c>
      <c r="M1357" s="159">
        <f t="shared" si="393"/>
        <v>1.0034038599999999</v>
      </c>
      <c r="N1357" s="159">
        <f t="shared" ca="1" si="394"/>
        <v>1.0281593179999999</v>
      </c>
      <c r="O1357" s="158">
        <f t="shared" ref="O1357:O1420" si="404">IF(VLOOKUP(A1357,X$12:AE$150,8)=VLOOKUP(A1356,X$12:AE$150,8),0,VLOOKUP(A1357,X$12:AE$150,8))</f>
        <v>0</v>
      </c>
      <c r="P1357" s="155">
        <f t="shared" ca="1" si="395"/>
        <v>18052.09399026</v>
      </c>
      <c r="Q1357" s="160">
        <f t="shared" si="396"/>
        <v>0</v>
      </c>
      <c r="R1357" s="155">
        <f t="shared" si="397"/>
        <v>0</v>
      </c>
      <c r="S1357" s="161" t="str">
        <f t="shared" ref="S1357:S1420" si="405">IF(O1356&gt;0,VLOOKUP(O1356,W$12:AG$150,10),S1356)</f>
        <v>A+J=</v>
      </c>
      <c r="T1357" s="156">
        <f t="shared" ref="T1357:T1420" si="406">IF(O1356&gt;0,VLOOKUP(O1356,W$12:AG$150,11),T1356)</f>
        <v>45090</v>
      </c>
      <c r="U1357" s="3"/>
      <c r="V1357" s="3"/>
      <c r="W1357" s="3"/>
      <c r="X1357" s="47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ht="12.75" x14ac:dyDescent="0.2">
      <c r="A1358" s="151">
        <f t="shared" si="398"/>
        <v>44975</v>
      </c>
      <c r="B1358" s="152">
        <f t="shared" ref="B1358:B1421" ca="1" si="407">IF(A1358&lt;=TODAY(),C1358+P1358,IF(AND(A1358&gt;TODAY(),A1358&lt;=$B$1),IF(VLOOKUP(TODAY(),$A$10:$D$5000,4,FALSE)=0,"n.d",C1358+P1358),"n.d"))</f>
        <v>659503.53512775002</v>
      </c>
      <c r="C1358" s="153">
        <f t="shared" si="399"/>
        <v>641070</v>
      </c>
      <c r="D1358" s="154">
        <f ca="1">IF(A1358&lt;$B$1,VLOOKUP(A1358,[1]DI!$A$4:$B$15000,2,FALSE),0)</f>
        <v>0</v>
      </c>
      <c r="E1358" s="155">
        <f t="shared" ref="E1358:E1421" ca="1" si="408">ROUND(((1+D1358)^(1/252)),8)</f>
        <v>1</v>
      </c>
      <c r="F1358" s="155">
        <f ca="1">(TRUNC(PRODUCT($E$12:$E1357),16))</f>
        <v>1.2654078396136701</v>
      </c>
      <c r="G1358" s="155">
        <f t="shared" ref="G1358:G1421" ca="1" si="409">IF(O1357&gt;0,F1357,G1357)</f>
        <v>1.2343131611026901</v>
      </c>
      <c r="H1358" s="155">
        <f t="shared" ref="H1358:H1421" ca="1" si="410">ROUND(F1358/G1358,8)</f>
        <v>1.0251918900000001</v>
      </c>
      <c r="I1358" s="154">
        <f t="shared" si="400"/>
        <v>1.7999999999999999E-2</v>
      </c>
      <c r="J1358" s="156">
        <f t="shared" si="401"/>
        <v>44908</v>
      </c>
      <c r="K1358" s="157">
        <f t="shared" si="402"/>
        <v>48</v>
      </c>
      <c r="L1358" s="158">
        <f t="shared" si="403"/>
        <v>49</v>
      </c>
      <c r="M1358" s="159">
        <f t="shared" si="393"/>
        <v>1.0034748959999999</v>
      </c>
      <c r="N1358" s="159">
        <f t="shared" ca="1" si="394"/>
        <v>1.028754325</v>
      </c>
      <c r="O1358" s="158">
        <f t="shared" si="404"/>
        <v>0</v>
      </c>
      <c r="P1358" s="155">
        <f t="shared" ca="1" si="395"/>
        <v>18433.535127750001</v>
      </c>
      <c r="Q1358" s="160">
        <f t="shared" si="396"/>
        <v>0</v>
      </c>
      <c r="R1358" s="155">
        <f t="shared" si="397"/>
        <v>0</v>
      </c>
      <c r="S1358" s="161" t="str">
        <f t="shared" si="405"/>
        <v>A+J=</v>
      </c>
      <c r="T1358" s="156">
        <f t="shared" si="406"/>
        <v>45090</v>
      </c>
      <c r="U1358" s="3"/>
      <c r="V1358" s="3"/>
      <c r="W1358" s="3"/>
      <c r="X1358" s="47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ht="12.75" x14ac:dyDescent="0.2">
      <c r="A1359" s="151">
        <f t="shared" si="398"/>
        <v>44976</v>
      </c>
      <c r="B1359" s="152">
        <f t="shared" ca="1" si="407"/>
        <v>659503.53512775002</v>
      </c>
      <c r="C1359" s="153">
        <f t="shared" si="399"/>
        <v>641070</v>
      </c>
      <c r="D1359" s="154">
        <f ca="1">IF(A1359&lt;$B$1,VLOOKUP(A1359,[1]DI!$A$4:$B$15000,2,FALSE),0)</f>
        <v>0</v>
      </c>
      <c r="E1359" s="155">
        <f t="shared" ca="1" si="408"/>
        <v>1</v>
      </c>
      <c r="F1359" s="155">
        <f ca="1">(TRUNC(PRODUCT($E$12:$E1358),16))</f>
        <v>1.2654078396136701</v>
      </c>
      <c r="G1359" s="155">
        <f t="shared" ca="1" si="409"/>
        <v>1.2343131611026901</v>
      </c>
      <c r="H1359" s="155">
        <f t="shared" ca="1" si="410"/>
        <v>1.0251918900000001</v>
      </c>
      <c r="I1359" s="154">
        <f t="shared" si="400"/>
        <v>1.7999999999999999E-2</v>
      </c>
      <c r="J1359" s="156">
        <f t="shared" si="401"/>
        <v>44908</v>
      </c>
      <c r="K1359" s="157">
        <f t="shared" si="402"/>
        <v>48</v>
      </c>
      <c r="L1359" s="158">
        <f t="shared" si="403"/>
        <v>49</v>
      </c>
      <c r="M1359" s="159">
        <f t="shared" si="393"/>
        <v>1.0034748959999999</v>
      </c>
      <c r="N1359" s="159">
        <f t="shared" ca="1" si="394"/>
        <v>1.028754325</v>
      </c>
      <c r="O1359" s="158">
        <f t="shared" si="404"/>
        <v>0</v>
      </c>
      <c r="P1359" s="155">
        <f t="shared" ca="1" si="395"/>
        <v>18433.535127750001</v>
      </c>
      <c r="Q1359" s="160">
        <f t="shared" si="396"/>
        <v>0</v>
      </c>
      <c r="R1359" s="155">
        <f t="shared" si="397"/>
        <v>0</v>
      </c>
      <c r="S1359" s="161" t="str">
        <f t="shared" si="405"/>
        <v>A+J=</v>
      </c>
      <c r="T1359" s="156">
        <f t="shared" si="406"/>
        <v>45090</v>
      </c>
      <c r="U1359" s="3"/>
      <c r="V1359" s="3"/>
      <c r="W1359" s="3"/>
      <c r="X1359" s="47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ht="12.75" x14ac:dyDescent="0.2">
      <c r="A1360" s="151">
        <f t="shared" si="398"/>
        <v>44977</v>
      </c>
      <c r="B1360" s="152">
        <f t="shared" ca="1" si="407"/>
        <v>659503.53512775002</v>
      </c>
      <c r="C1360" s="153">
        <f t="shared" si="399"/>
        <v>641070</v>
      </c>
      <c r="D1360" s="154">
        <f ca="1">IF(A1360&lt;$B$1,VLOOKUP(A1360,[1]DI!$A$4:$B$15000,2,FALSE),0)</f>
        <v>0</v>
      </c>
      <c r="E1360" s="155">
        <f t="shared" ca="1" si="408"/>
        <v>1</v>
      </c>
      <c r="F1360" s="155">
        <f ca="1">(TRUNC(PRODUCT($E$12:$E1359),16))</f>
        <v>1.2654078396136701</v>
      </c>
      <c r="G1360" s="155">
        <f t="shared" ca="1" si="409"/>
        <v>1.2343131611026901</v>
      </c>
      <c r="H1360" s="155">
        <f t="shared" ca="1" si="410"/>
        <v>1.0251918900000001</v>
      </c>
      <c r="I1360" s="154">
        <f t="shared" si="400"/>
        <v>1.7999999999999999E-2</v>
      </c>
      <c r="J1360" s="156">
        <f t="shared" si="401"/>
        <v>44908</v>
      </c>
      <c r="K1360" s="157">
        <f t="shared" si="402"/>
        <v>48</v>
      </c>
      <c r="L1360" s="158">
        <f t="shared" si="403"/>
        <v>49</v>
      </c>
      <c r="M1360" s="159">
        <f t="shared" si="393"/>
        <v>1.0034748959999999</v>
      </c>
      <c r="N1360" s="159">
        <f t="shared" ca="1" si="394"/>
        <v>1.028754325</v>
      </c>
      <c r="O1360" s="158">
        <f t="shared" si="404"/>
        <v>0</v>
      </c>
      <c r="P1360" s="155">
        <f t="shared" ca="1" si="395"/>
        <v>18433.535127750001</v>
      </c>
      <c r="Q1360" s="160">
        <f t="shared" si="396"/>
        <v>0</v>
      </c>
      <c r="R1360" s="155">
        <f t="shared" si="397"/>
        <v>0</v>
      </c>
      <c r="S1360" s="161" t="str">
        <f t="shared" si="405"/>
        <v>A+J=</v>
      </c>
      <c r="T1360" s="156">
        <f t="shared" si="406"/>
        <v>45090</v>
      </c>
      <c r="U1360" s="3"/>
      <c r="V1360" s="3"/>
      <c r="W1360" s="3"/>
      <c r="X1360" s="47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ht="12.75" x14ac:dyDescent="0.2">
      <c r="A1361" s="151">
        <f t="shared" si="398"/>
        <v>44978</v>
      </c>
      <c r="B1361" s="152">
        <f t="shared" ca="1" si="407"/>
        <v>659503.53512775002</v>
      </c>
      <c r="C1361" s="153">
        <f t="shared" si="399"/>
        <v>641070</v>
      </c>
      <c r="D1361" s="154">
        <f ca="1">IF(A1361&lt;$B$1,VLOOKUP(A1361,[1]DI!$A$4:$B$15000,2,FALSE),0)</f>
        <v>0</v>
      </c>
      <c r="E1361" s="155">
        <f t="shared" ca="1" si="408"/>
        <v>1</v>
      </c>
      <c r="F1361" s="155">
        <f ca="1">(TRUNC(PRODUCT($E$12:$E1360),16))</f>
        <v>1.2654078396136701</v>
      </c>
      <c r="G1361" s="155">
        <f t="shared" ca="1" si="409"/>
        <v>1.2343131611026901</v>
      </c>
      <c r="H1361" s="155">
        <f t="shared" ca="1" si="410"/>
        <v>1.0251918900000001</v>
      </c>
      <c r="I1361" s="154">
        <f t="shared" si="400"/>
        <v>1.7999999999999999E-2</v>
      </c>
      <c r="J1361" s="156">
        <f t="shared" si="401"/>
        <v>44908</v>
      </c>
      <c r="K1361" s="157">
        <f t="shared" si="402"/>
        <v>48</v>
      </c>
      <c r="L1361" s="158">
        <f t="shared" si="403"/>
        <v>49</v>
      </c>
      <c r="M1361" s="159">
        <f t="shared" si="393"/>
        <v>1.0034748959999999</v>
      </c>
      <c r="N1361" s="159">
        <f t="shared" ca="1" si="394"/>
        <v>1.028754325</v>
      </c>
      <c r="O1361" s="158">
        <f t="shared" si="404"/>
        <v>0</v>
      </c>
      <c r="P1361" s="155">
        <f t="shared" ca="1" si="395"/>
        <v>18433.535127750001</v>
      </c>
      <c r="Q1361" s="160">
        <f t="shared" si="396"/>
        <v>0</v>
      </c>
      <c r="R1361" s="155">
        <f t="shared" si="397"/>
        <v>0</v>
      </c>
      <c r="S1361" s="161" t="str">
        <f t="shared" si="405"/>
        <v>A+J=</v>
      </c>
      <c r="T1361" s="156">
        <f t="shared" si="406"/>
        <v>45090</v>
      </c>
      <c r="U1361" s="3"/>
      <c r="V1361" s="3"/>
      <c r="W1361" s="3"/>
      <c r="X1361" s="47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ht="12.75" x14ac:dyDescent="0.2">
      <c r="A1362" s="151">
        <f t="shared" si="398"/>
        <v>44979</v>
      </c>
      <c r="B1362" s="152">
        <f t="shared" ca="1" si="407"/>
        <v>659503.53512775002</v>
      </c>
      <c r="C1362" s="153">
        <f t="shared" si="399"/>
        <v>641070</v>
      </c>
      <c r="D1362" s="154">
        <f ca="1">IF(A1362&lt;$B$1,VLOOKUP(A1362,[1]DI!$A$4:$B$15000,2,FALSE),0)</f>
        <v>0.13650000000000001</v>
      </c>
      <c r="E1362" s="155">
        <f t="shared" ca="1" si="408"/>
        <v>1.00050788</v>
      </c>
      <c r="F1362" s="155">
        <f ca="1">(TRUNC(PRODUCT($E$12:$E1361),16))</f>
        <v>1.2654078396136701</v>
      </c>
      <c r="G1362" s="155">
        <f t="shared" ca="1" si="409"/>
        <v>1.2343131611026901</v>
      </c>
      <c r="H1362" s="155">
        <f t="shared" ca="1" si="410"/>
        <v>1.0251918900000001</v>
      </c>
      <c r="I1362" s="154">
        <f t="shared" si="400"/>
        <v>1.7999999999999999E-2</v>
      </c>
      <c r="J1362" s="156">
        <f t="shared" si="401"/>
        <v>44908</v>
      </c>
      <c r="K1362" s="157">
        <f t="shared" si="402"/>
        <v>49</v>
      </c>
      <c r="L1362" s="158">
        <f t="shared" si="403"/>
        <v>49</v>
      </c>
      <c r="M1362" s="159">
        <f t="shared" si="393"/>
        <v>1.0034748959999999</v>
      </c>
      <c r="N1362" s="159">
        <f t="shared" ca="1" si="394"/>
        <v>1.028754325</v>
      </c>
      <c r="O1362" s="158">
        <f t="shared" si="404"/>
        <v>0</v>
      </c>
      <c r="P1362" s="155">
        <f t="shared" ca="1" si="395"/>
        <v>18433.535127750001</v>
      </c>
      <c r="Q1362" s="160">
        <f t="shared" si="396"/>
        <v>0</v>
      </c>
      <c r="R1362" s="155">
        <f t="shared" si="397"/>
        <v>0</v>
      </c>
      <c r="S1362" s="161" t="str">
        <f t="shared" si="405"/>
        <v>A+J=</v>
      </c>
      <c r="T1362" s="156">
        <f t="shared" si="406"/>
        <v>45090</v>
      </c>
      <c r="U1362" s="3"/>
      <c r="V1362" s="3"/>
      <c r="W1362" s="3"/>
      <c r="X1362" s="47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ht="12.75" x14ac:dyDescent="0.2">
      <c r="A1363" s="151">
        <f t="shared" si="398"/>
        <v>44980</v>
      </c>
      <c r="B1363" s="152">
        <f t="shared" ca="1" si="407"/>
        <v>659885.19487011002</v>
      </c>
      <c r="C1363" s="153">
        <f t="shared" si="399"/>
        <v>641070</v>
      </c>
      <c r="D1363" s="154">
        <f ca="1">IF(A1363&lt;$B$1,VLOOKUP(A1363,[1]DI!$A$4:$B$15000,2,FALSE),0)</f>
        <v>0.13650000000000001</v>
      </c>
      <c r="E1363" s="155">
        <f t="shared" ca="1" si="408"/>
        <v>1.00050788</v>
      </c>
      <c r="F1363" s="155">
        <f ca="1">(TRUNC(PRODUCT($E$12:$E1362),16))</f>
        <v>1.2660505149472601</v>
      </c>
      <c r="G1363" s="155">
        <f t="shared" ca="1" si="409"/>
        <v>1.2343131611026901</v>
      </c>
      <c r="H1363" s="155">
        <f t="shared" ca="1" si="410"/>
        <v>1.0257125600000001</v>
      </c>
      <c r="I1363" s="154">
        <f t="shared" si="400"/>
        <v>1.7999999999999999E-2</v>
      </c>
      <c r="J1363" s="156">
        <f t="shared" si="401"/>
        <v>44908</v>
      </c>
      <c r="K1363" s="157">
        <f t="shared" si="402"/>
        <v>50</v>
      </c>
      <c r="L1363" s="158">
        <f t="shared" si="403"/>
        <v>50</v>
      </c>
      <c r="M1363" s="159">
        <f t="shared" si="393"/>
        <v>1.003545938</v>
      </c>
      <c r="N1363" s="159">
        <f t="shared" ca="1" si="394"/>
        <v>1.029349673</v>
      </c>
      <c r="O1363" s="158">
        <f t="shared" si="404"/>
        <v>0</v>
      </c>
      <c r="P1363" s="155">
        <f t="shared" ca="1" si="395"/>
        <v>18815.194870110001</v>
      </c>
      <c r="Q1363" s="160">
        <f t="shared" si="396"/>
        <v>0</v>
      </c>
      <c r="R1363" s="155">
        <f t="shared" si="397"/>
        <v>0</v>
      </c>
      <c r="S1363" s="161" t="str">
        <f t="shared" si="405"/>
        <v>A+J=</v>
      </c>
      <c r="T1363" s="156">
        <f t="shared" si="406"/>
        <v>45090</v>
      </c>
      <c r="U1363" s="3"/>
      <c r="V1363" s="3"/>
      <c r="W1363" s="3"/>
      <c r="X1363" s="47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ht="12.75" x14ac:dyDescent="0.2">
      <c r="A1364" s="151">
        <f t="shared" si="398"/>
        <v>44981</v>
      </c>
      <c r="B1364" s="152">
        <f t="shared" ca="1" si="407"/>
        <v>660267.07898697001</v>
      </c>
      <c r="C1364" s="153">
        <f t="shared" si="399"/>
        <v>641070</v>
      </c>
      <c r="D1364" s="154">
        <f ca="1">IF(A1364&lt;$B$1,VLOOKUP(A1364,[1]DI!$A$4:$B$15000,2,FALSE),0)</f>
        <v>0.13650000000000001</v>
      </c>
      <c r="E1364" s="155">
        <f t="shared" ca="1" si="408"/>
        <v>1.00050788</v>
      </c>
      <c r="F1364" s="155">
        <f ca="1">(TRUNC(PRODUCT($E$12:$E1363),16))</f>
        <v>1.26669351668279</v>
      </c>
      <c r="G1364" s="155">
        <f t="shared" ca="1" si="409"/>
        <v>1.2343131611026901</v>
      </c>
      <c r="H1364" s="155">
        <f t="shared" ca="1" si="410"/>
        <v>1.0262335</v>
      </c>
      <c r="I1364" s="154">
        <f t="shared" si="400"/>
        <v>1.7999999999999999E-2</v>
      </c>
      <c r="J1364" s="156">
        <f t="shared" si="401"/>
        <v>44908</v>
      </c>
      <c r="K1364" s="157">
        <f t="shared" si="402"/>
        <v>51</v>
      </c>
      <c r="L1364" s="158">
        <f t="shared" si="403"/>
        <v>51</v>
      </c>
      <c r="M1364" s="159">
        <f t="shared" si="393"/>
        <v>1.0036169850000001</v>
      </c>
      <c r="N1364" s="159">
        <f t="shared" ca="1" si="394"/>
        <v>1.0299453709999999</v>
      </c>
      <c r="O1364" s="158">
        <f t="shared" si="404"/>
        <v>0</v>
      </c>
      <c r="P1364" s="155">
        <f t="shared" ca="1" si="395"/>
        <v>19197.078986969998</v>
      </c>
      <c r="Q1364" s="160">
        <f t="shared" si="396"/>
        <v>0</v>
      </c>
      <c r="R1364" s="155">
        <f t="shared" si="397"/>
        <v>0</v>
      </c>
      <c r="S1364" s="161" t="str">
        <f t="shared" si="405"/>
        <v>A+J=</v>
      </c>
      <c r="T1364" s="156">
        <f t="shared" si="406"/>
        <v>45090</v>
      </c>
      <c r="U1364" s="3"/>
      <c r="V1364" s="3"/>
      <c r="W1364" s="3"/>
      <c r="X1364" s="47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ht="12.75" x14ac:dyDescent="0.2">
      <c r="A1365" s="151">
        <f t="shared" si="398"/>
        <v>44982</v>
      </c>
      <c r="B1365" s="152">
        <f t="shared" ca="1" si="407"/>
        <v>660649.18106762995</v>
      </c>
      <c r="C1365" s="153">
        <f t="shared" si="399"/>
        <v>641070</v>
      </c>
      <c r="D1365" s="154">
        <f ca="1">IF(A1365&lt;$B$1,VLOOKUP(A1365,[1]DI!$A$4:$B$15000,2,FALSE),0)</f>
        <v>0</v>
      </c>
      <c r="E1365" s="155">
        <f t="shared" ca="1" si="408"/>
        <v>1</v>
      </c>
      <c r="F1365" s="155">
        <f ca="1">(TRUNC(PRODUCT($E$12:$E1364),16))</f>
        <v>1.26733684498604</v>
      </c>
      <c r="G1365" s="155">
        <f t="shared" ca="1" si="409"/>
        <v>1.2343131611026901</v>
      </c>
      <c r="H1365" s="155">
        <f t="shared" ca="1" si="410"/>
        <v>1.0267546999999999</v>
      </c>
      <c r="I1365" s="154">
        <f t="shared" si="400"/>
        <v>1.7999999999999999E-2</v>
      </c>
      <c r="J1365" s="156">
        <f t="shared" si="401"/>
        <v>44908</v>
      </c>
      <c r="K1365" s="157">
        <f t="shared" si="402"/>
        <v>51</v>
      </c>
      <c r="L1365" s="158">
        <f t="shared" si="403"/>
        <v>52</v>
      </c>
      <c r="M1365" s="159">
        <f t="shared" si="393"/>
        <v>1.0036880370000001</v>
      </c>
      <c r="N1365" s="159">
        <f t="shared" ca="1" si="394"/>
        <v>1.030541409</v>
      </c>
      <c r="O1365" s="158">
        <f t="shared" si="404"/>
        <v>0</v>
      </c>
      <c r="P1365" s="155">
        <f t="shared" ca="1" si="395"/>
        <v>19579.181067630001</v>
      </c>
      <c r="Q1365" s="160">
        <f t="shared" si="396"/>
        <v>0</v>
      </c>
      <c r="R1365" s="155">
        <f t="shared" si="397"/>
        <v>0</v>
      </c>
      <c r="S1365" s="161" t="str">
        <f t="shared" si="405"/>
        <v>A+J=</v>
      </c>
      <c r="T1365" s="156">
        <f t="shared" si="406"/>
        <v>45090</v>
      </c>
      <c r="U1365" s="3"/>
      <c r="V1365" s="3"/>
      <c r="W1365" s="3"/>
      <c r="X1365" s="47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ht="12.75" x14ac:dyDescent="0.2">
      <c r="A1366" s="151">
        <f t="shared" si="398"/>
        <v>44983</v>
      </c>
      <c r="B1366" s="152">
        <f t="shared" ca="1" si="407"/>
        <v>660649.18106762995</v>
      </c>
      <c r="C1366" s="153">
        <f t="shared" si="399"/>
        <v>641070</v>
      </c>
      <c r="D1366" s="154">
        <f ca="1">IF(A1366&lt;$B$1,VLOOKUP(A1366,[1]DI!$A$4:$B$15000,2,FALSE),0)</f>
        <v>0</v>
      </c>
      <c r="E1366" s="155">
        <f t="shared" ca="1" si="408"/>
        <v>1</v>
      </c>
      <c r="F1366" s="155">
        <f ca="1">(TRUNC(PRODUCT($E$12:$E1365),16))</f>
        <v>1.26733684498604</v>
      </c>
      <c r="G1366" s="155">
        <f t="shared" ca="1" si="409"/>
        <v>1.2343131611026901</v>
      </c>
      <c r="H1366" s="155">
        <f t="shared" ca="1" si="410"/>
        <v>1.0267546999999999</v>
      </c>
      <c r="I1366" s="154">
        <f t="shared" si="400"/>
        <v>1.7999999999999999E-2</v>
      </c>
      <c r="J1366" s="156">
        <f t="shared" si="401"/>
        <v>44908</v>
      </c>
      <c r="K1366" s="157">
        <f t="shared" si="402"/>
        <v>51</v>
      </c>
      <c r="L1366" s="158">
        <f t="shared" si="403"/>
        <v>52</v>
      </c>
      <c r="M1366" s="159">
        <f t="shared" si="393"/>
        <v>1.0036880370000001</v>
      </c>
      <c r="N1366" s="159">
        <f t="shared" ca="1" si="394"/>
        <v>1.030541409</v>
      </c>
      <c r="O1366" s="158">
        <f t="shared" si="404"/>
        <v>0</v>
      </c>
      <c r="P1366" s="155">
        <f t="shared" ca="1" si="395"/>
        <v>19579.181067630001</v>
      </c>
      <c r="Q1366" s="160">
        <f t="shared" si="396"/>
        <v>0</v>
      </c>
      <c r="R1366" s="155">
        <f t="shared" si="397"/>
        <v>0</v>
      </c>
      <c r="S1366" s="161" t="str">
        <f t="shared" si="405"/>
        <v>A+J=</v>
      </c>
      <c r="T1366" s="156">
        <f t="shared" si="406"/>
        <v>45090</v>
      </c>
      <c r="U1366" s="3"/>
      <c r="V1366" s="3"/>
      <c r="W1366" s="3"/>
      <c r="X1366" s="47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ht="12.75" x14ac:dyDescent="0.2">
      <c r="A1367" s="151">
        <f t="shared" si="398"/>
        <v>44984</v>
      </c>
      <c r="B1367" s="152">
        <f t="shared" ca="1" si="407"/>
        <v>660649.18106762995</v>
      </c>
      <c r="C1367" s="153">
        <f t="shared" si="399"/>
        <v>641070</v>
      </c>
      <c r="D1367" s="154">
        <f ca="1">IF(A1367&lt;$B$1,VLOOKUP(A1367,[1]DI!$A$4:$B$15000,2,FALSE),0)</f>
        <v>0.13650000000000001</v>
      </c>
      <c r="E1367" s="155">
        <f t="shared" ca="1" si="408"/>
        <v>1.00050788</v>
      </c>
      <c r="F1367" s="155">
        <f ca="1">(TRUNC(PRODUCT($E$12:$E1366),16))</f>
        <v>1.26733684498604</v>
      </c>
      <c r="G1367" s="155">
        <f t="shared" ca="1" si="409"/>
        <v>1.2343131611026901</v>
      </c>
      <c r="H1367" s="155">
        <f t="shared" ca="1" si="410"/>
        <v>1.0267546999999999</v>
      </c>
      <c r="I1367" s="154">
        <f t="shared" si="400"/>
        <v>1.7999999999999999E-2</v>
      </c>
      <c r="J1367" s="156">
        <f t="shared" si="401"/>
        <v>44908</v>
      </c>
      <c r="K1367" s="157">
        <f t="shared" si="402"/>
        <v>52</v>
      </c>
      <c r="L1367" s="158">
        <f t="shared" si="403"/>
        <v>52</v>
      </c>
      <c r="M1367" s="159">
        <f t="shared" si="393"/>
        <v>1.0036880370000001</v>
      </c>
      <c r="N1367" s="159">
        <f t="shared" ca="1" si="394"/>
        <v>1.030541409</v>
      </c>
      <c r="O1367" s="158">
        <f t="shared" si="404"/>
        <v>0</v>
      </c>
      <c r="P1367" s="155">
        <f t="shared" ca="1" si="395"/>
        <v>19579.181067630001</v>
      </c>
      <c r="Q1367" s="160">
        <f t="shared" si="396"/>
        <v>0</v>
      </c>
      <c r="R1367" s="155">
        <f t="shared" si="397"/>
        <v>0</v>
      </c>
      <c r="S1367" s="161" t="str">
        <f t="shared" si="405"/>
        <v>A+J=</v>
      </c>
      <c r="T1367" s="156">
        <f t="shared" si="406"/>
        <v>45090</v>
      </c>
      <c r="U1367" s="3"/>
      <c r="V1367" s="3"/>
      <c r="W1367" s="3"/>
      <c r="X1367" s="47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ht="12.75" x14ac:dyDescent="0.2">
      <c r="A1368" s="151">
        <f t="shared" si="398"/>
        <v>44985</v>
      </c>
      <c r="B1368" s="152">
        <f t="shared" ca="1" si="407"/>
        <v>661031.50816385995</v>
      </c>
      <c r="C1368" s="153">
        <f t="shared" si="399"/>
        <v>641070</v>
      </c>
      <c r="D1368" s="154">
        <f ca="1">IF(A1368&lt;$B$1,VLOOKUP(A1368,[1]DI!$A$4:$B$15000,2,FALSE),0)</f>
        <v>0.13650000000000001</v>
      </c>
      <c r="E1368" s="155">
        <f t="shared" ca="1" si="408"/>
        <v>1.00050788</v>
      </c>
      <c r="F1368" s="155">
        <f ca="1">(TRUNC(PRODUCT($E$12:$E1367),16))</f>
        <v>1.2679805000228701</v>
      </c>
      <c r="G1368" s="155">
        <f t="shared" ca="1" si="409"/>
        <v>1.2343131611026901</v>
      </c>
      <c r="H1368" s="155">
        <f t="shared" ca="1" si="410"/>
        <v>1.0272761699999999</v>
      </c>
      <c r="I1368" s="154">
        <f t="shared" si="400"/>
        <v>1.7999999999999999E-2</v>
      </c>
      <c r="J1368" s="156">
        <f t="shared" si="401"/>
        <v>44908</v>
      </c>
      <c r="K1368" s="157">
        <f t="shared" si="402"/>
        <v>53</v>
      </c>
      <c r="L1368" s="158">
        <f t="shared" si="403"/>
        <v>53</v>
      </c>
      <c r="M1368" s="159">
        <f t="shared" si="393"/>
        <v>1.0037590940000001</v>
      </c>
      <c r="N1368" s="159">
        <f t="shared" ca="1" si="394"/>
        <v>1.031137798</v>
      </c>
      <c r="O1368" s="158">
        <f t="shared" si="404"/>
        <v>0</v>
      </c>
      <c r="P1368" s="155">
        <f t="shared" ca="1" si="395"/>
        <v>19961.508163859999</v>
      </c>
      <c r="Q1368" s="160">
        <f t="shared" si="396"/>
        <v>0</v>
      </c>
      <c r="R1368" s="155">
        <f t="shared" si="397"/>
        <v>0</v>
      </c>
      <c r="S1368" s="161" t="str">
        <f t="shared" si="405"/>
        <v>A+J=</v>
      </c>
      <c r="T1368" s="156">
        <f t="shared" si="406"/>
        <v>45090</v>
      </c>
      <c r="U1368" s="3"/>
      <c r="V1368" s="3"/>
      <c r="W1368" s="3"/>
      <c r="X1368" s="47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ht="12.75" x14ac:dyDescent="0.2">
      <c r="A1369" s="151">
        <f t="shared" si="398"/>
        <v>44986</v>
      </c>
      <c r="B1369" s="152">
        <f t="shared" ca="1" si="407"/>
        <v>661414.05899351998</v>
      </c>
      <c r="C1369" s="153">
        <f t="shared" si="399"/>
        <v>641070</v>
      </c>
      <c r="D1369" s="154">
        <f ca="1">IF(A1369&lt;$B$1,VLOOKUP(A1369,[1]DI!$A$4:$B$15000,2,FALSE),0)</f>
        <v>0.13650000000000001</v>
      </c>
      <c r="E1369" s="155">
        <f t="shared" ca="1" si="408"/>
        <v>1.00050788</v>
      </c>
      <c r="F1369" s="155">
        <f ca="1">(TRUNC(PRODUCT($E$12:$E1368),16))</f>
        <v>1.2686244819592201</v>
      </c>
      <c r="G1369" s="155">
        <f t="shared" ca="1" si="409"/>
        <v>1.2343131611026901</v>
      </c>
      <c r="H1369" s="155">
        <f t="shared" ca="1" si="410"/>
        <v>1.0277979100000001</v>
      </c>
      <c r="I1369" s="154">
        <f t="shared" si="400"/>
        <v>1.7999999999999999E-2</v>
      </c>
      <c r="J1369" s="156">
        <f t="shared" si="401"/>
        <v>44908</v>
      </c>
      <c r="K1369" s="157">
        <f t="shared" si="402"/>
        <v>54</v>
      </c>
      <c r="L1369" s="158">
        <f t="shared" si="403"/>
        <v>54</v>
      </c>
      <c r="M1369" s="159">
        <f t="shared" si="393"/>
        <v>1.003830156</v>
      </c>
      <c r="N1369" s="159">
        <f t="shared" ca="1" si="394"/>
        <v>1.0317345360000001</v>
      </c>
      <c r="O1369" s="158">
        <f t="shared" si="404"/>
        <v>0</v>
      </c>
      <c r="P1369" s="155">
        <f t="shared" ca="1" si="395"/>
        <v>20344.058993520001</v>
      </c>
      <c r="Q1369" s="160">
        <f t="shared" si="396"/>
        <v>0</v>
      </c>
      <c r="R1369" s="155">
        <f t="shared" si="397"/>
        <v>0</v>
      </c>
      <c r="S1369" s="161" t="str">
        <f t="shared" si="405"/>
        <v>A+J=</v>
      </c>
      <c r="T1369" s="156">
        <f t="shared" si="406"/>
        <v>45090</v>
      </c>
      <c r="U1369" s="3"/>
      <c r="V1369" s="3"/>
      <c r="W1369" s="3"/>
      <c r="X1369" s="47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ht="12.75" x14ac:dyDescent="0.2">
      <c r="A1370" s="151">
        <f t="shared" si="398"/>
        <v>44987</v>
      </c>
      <c r="B1370" s="152">
        <f t="shared" ca="1" si="407"/>
        <v>661796.82201735</v>
      </c>
      <c r="C1370" s="153">
        <f t="shared" si="399"/>
        <v>641070</v>
      </c>
      <c r="D1370" s="154">
        <f ca="1">IF(A1370&lt;$B$1,VLOOKUP(A1370,[1]DI!$A$4:$B$15000,2,FALSE),0)</f>
        <v>0.13650000000000001</v>
      </c>
      <c r="E1370" s="155">
        <f t="shared" ca="1" si="408"/>
        <v>1.00050788</v>
      </c>
      <c r="F1370" s="155">
        <f ca="1">(TRUNC(PRODUCT($E$12:$E1369),16))</f>
        <v>1.26926879096112</v>
      </c>
      <c r="G1370" s="155">
        <f t="shared" ca="1" si="409"/>
        <v>1.2343131611026901</v>
      </c>
      <c r="H1370" s="155">
        <f t="shared" ca="1" si="410"/>
        <v>1.0283199000000001</v>
      </c>
      <c r="I1370" s="154">
        <f t="shared" si="400"/>
        <v>1.7999999999999999E-2</v>
      </c>
      <c r="J1370" s="156">
        <f t="shared" si="401"/>
        <v>44908</v>
      </c>
      <c r="K1370" s="157">
        <f t="shared" si="402"/>
        <v>55</v>
      </c>
      <c r="L1370" s="158">
        <f t="shared" si="403"/>
        <v>55</v>
      </c>
      <c r="M1370" s="159">
        <f t="shared" si="393"/>
        <v>1.003901223</v>
      </c>
      <c r="N1370" s="159">
        <f t="shared" ca="1" si="394"/>
        <v>1.032331605</v>
      </c>
      <c r="O1370" s="158">
        <f t="shared" si="404"/>
        <v>0</v>
      </c>
      <c r="P1370" s="155">
        <f t="shared" ca="1" si="395"/>
        <v>20726.822017350001</v>
      </c>
      <c r="Q1370" s="160">
        <f t="shared" si="396"/>
        <v>0</v>
      </c>
      <c r="R1370" s="155">
        <f t="shared" si="397"/>
        <v>0</v>
      </c>
      <c r="S1370" s="161" t="str">
        <f t="shared" si="405"/>
        <v>A+J=</v>
      </c>
      <c r="T1370" s="156">
        <f t="shared" si="406"/>
        <v>45090</v>
      </c>
      <c r="U1370" s="3"/>
      <c r="V1370" s="3"/>
      <c r="W1370" s="3"/>
      <c r="X1370" s="47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ht="12.75" x14ac:dyDescent="0.2">
      <c r="A1371" s="151">
        <f t="shared" si="398"/>
        <v>44988</v>
      </c>
      <c r="B1371" s="152">
        <f t="shared" ca="1" si="407"/>
        <v>662179.81646745</v>
      </c>
      <c r="C1371" s="153">
        <f t="shared" si="399"/>
        <v>641070</v>
      </c>
      <c r="D1371" s="154">
        <f ca="1">IF(A1371&lt;$B$1,VLOOKUP(A1371,[1]DI!$A$4:$B$15000,2,FALSE),0)</f>
        <v>0.13650000000000001</v>
      </c>
      <c r="E1371" s="155">
        <f t="shared" ca="1" si="408"/>
        <v>1.00050788</v>
      </c>
      <c r="F1371" s="155">
        <f ca="1">(TRUNC(PRODUCT($E$12:$E1370),16))</f>
        <v>1.2699134271946699</v>
      </c>
      <c r="G1371" s="155">
        <f t="shared" ca="1" si="409"/>
        <v>1.2343131611026901</v>
      </c>
      <c r="H1371" s="155">
        <f t="shared" ca="1" si="410"/>
        <v>1.0288421699999999</v>
      </c>
      <c r="I1371" s="154">
        <f t="shared" si="400"/>
        <v>1.7999999999999999E-2</v>
      </c>
      <c r="J1371" s="156">
        <f t="shared" si="401"/>
        <v>44908</v>
      </c>
      <c r="K1371" s="157">
        <f t="shared" si="402"/>
        <v>56</v>
      </c>
      <c r="L1371" s="158">
        <f t="shared" si="403"/>
        <v>56</v>
      </c>
      <c r="M1371" s="159">
        <f t="shared" si="393"/>
        <v>1.0039722950000001</v>
      </c>
      <c r="N1371" s="159">
        <f t="shared" ca="1" si="394"/>
        <v>1.032929035</v>
      </c>
      <c r="O1371" s="158">
        <f t="shared" si="404"/>
        <v>0</v>
      </c>
      <c r="P1371" s="155">
        <f t="shared" ca="1" si="395"/>
        <v>21109.81646745</v>
      </c>
      <c r="Q1371" s="160">
        <f t="shared" si="396"/>
        <v>0</v>
      </c>
      <c r="R1371" s="155">
        <f t="shared" si="397"/>
        <v>0</v>
      </c>
      <c r="S1371" s="161" t="str">
        <f t="shared" si="405"/>
        <v>A+J=</v>
      </c>
      <c r="T1371" s="156">
        <f t="shared" si="406"/>
        <v>45090</v>
      </c>
      <c r="U1371" s="3"/>
      <c r="V1371" s="3"/>
      <c r="W1371" s="3"/>
      <c r="X1371" s="47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ht="12.75" x14ac:dyDescent="0.2">
      <c r="A1372" s="151">
        <f t="shared" si="398"/>
        <v>44989</v>
      </c>
      <c r="B1372" s="152">
        <f t="shared" ca="1" si="407"/>
        <v>662563.02824027999</v>
      </c>
      <c r="C1372" s="153">
        <f t="shared" si="399"/>
        <v>641070</v>
      </c>
      <c r="D1372" s="154">
        <f ca="1">IF(A1372&lt;$B$1,VLOOKUP(A1372,[1]DI!$A$4:$B$15000,2,FALSE),0)</f>
        <v>0</v>
      </c>
      <c r="E1372" s="155">
        <f t="shared" ca="1" si="408"/>
        <v>1</v>
      </c>
      <c r="F1372" s="155">
        <f ca="1">(TRUNC(PRODUCT($E$12:$E1371),16))</f>
        <v>1.27055839082608</v>
      </c>
      <c r="G1372" s="155">
        <f t="shared" ca="1" si="409"/>
        <v>1.2343131611026901</v>
      </c>
      <c r="H1372" s="155">
        <f t="shared" ca="1" si="410"/>
        <v>1.0293646999999999</v>
      </c>
      <c r="I1372" s="154">
        <f t="shared" si="400"/>
        <v>1.7999999999999999E-2</v>
      </c>
      <c r="J1372" s="156">
        <f t="shared" si="401"/>
        <v>44908</v>
      </c>
      <c r="K1372" s="157">
        <f t="shared" si="402"/>
        <v>56</v>
      </c>
      <c r="L1372" s="158">
        <f t="shared" si="403"/>
        <v>57</v>
      </c>
      <c r="M1372" s="159">
        <f t="shared" si="393"/>
        <v>1.0040433719999999</v>
      </c>
      <c r="N1372" s="159">
        <f t="shared" ca="1" si="394"/>
        <v>1.0335268040000001</v>
      </c>
      <c r="O1372" s="158">
        <f t="shared" si="404"/>
        <v>0</v>
      </c>
      <c r="P1372" s="155">
        <f t="shared" ca="1" si="395"/>
        <v>21493.02824028</v>
      </c>
      <c r="Q1372" s="160">
        <f t="shared" si="396"/>
        <v>0</v>
      </c>
      <c r="R1372" s="155">
        <f t="shared" si="397"/>
        <v>0</v>
      </c>
      <c r="S1372" s="161" t="str">
        <f t="shared" si="405"/>
        <v>A+J=</v>
      </c>
      <c r="T1372" s="156">
        <f t="shared" si="406"/>
        <v>45090</v>
      </c>
      <c r="U1372" s="3"/>
      <c r="V1372" s="3"/>
      <c r="W1372" s="3"/>
      <c r="X1372" s="47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ht="12.75" x14ac:dyDescent="0.2">
      <c r="A1373" s="151">
        <f t="shared" si="398"/>
        <v>44990</v>
      </c>
      <c r="B1373" s="152">
        <f t="shared" ca="1" si="407"/>
        <v>662563.02824027999</v>
      </c>
      <c r="C1373" s="153">
        <f t="shared" si="399"/>
        <v>641070</v>
      </c>
      <c r="D1373" s="154">
        <f ca="1">IF(A1373&lt;$B$1,VLOOKUP(A1373,[1]DI!$A$4:$B$15000,2,FALSE),0)</f>
        <v>0</v>
      </c>
      <c r="E1373" s="155">
        <f t="shared" ca="1" si="408"/>
        <v>1</v>
      </c>
      <c r="F1373" s="155">
        <f ca="1">(TRUNC(PRODUCT($E$12:$E1372),16))</f>
        <v>1.27055839082608</v>
      </c>
      <c r="G1373" s="155">
        <f t="shared" ca="1" si="409"/>
        <v>1.2343131611026901</v>
      </c>
      <c r="H1373" s="155">
        <f t="shared" ca="1" si="410"/>
        <v>1.0293646999999999</v>
      </c>
      <c r="I1373" s="154">
        <f t="shared" si="400"/>
        <v>1.7999999999999999E-2</v>
      </c>
      <c r="J1373" s="156">
        <f t="shared" si="401"/>
        <v>44908</v>
      </c>
      <c r="K1373" s="157">
        <f t="shared" si="402"/>
        <v>56</v>
      </c>
      <c r="L1373" s="158">
        <f t="shared" si="403"/>
        <v>57</v>
      </c>
      <c r="M1373" s="159">
        <f t="shared" si="393"/>
        <v>1.0040433719999999</v>
      </c>
      <c r="N1373" s="159">
        <f t="shared" ca="1" si="394"/>
        <v>1.0335268040000001</v>
      </c>
      <c r="O1373" s="158">
        <f t="shared" si="404"/>
        <v>0</v>
      </c>
      <c r="P1373" s="155">
        <f t="shared" ca="1" si="395"/>
        <v>21493.02824028</v>
      </c>
      <c r="Q1373" s="160">
        <f t="shared" si="396"/>
        <v>0</v>
      </c>
      <c r="R1373" s="155">
        <f t="shared" si="397"/>
        <v>0</v>
      </c>
      <c r="S1373" s="161" t="str">
        <f t="shared" si="405"/>
        <v>A+J=</v>
      </c>
      <c r="T1373" s="156">
        <f t="shared" si="406"/>
        <v>45090</v>
      </c>
      <c r="U1373" s="3"/>
      <c r="V1373" s="3"/>
      <c r="W1373" s="3"/>
      <c r="X1373" s="47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ht="12.75" x14ac:dyDescent="0.2">
      <c r="A1374" s="151">
        <f t="shared" si="398"/>
        <v>44991</v>
      </c>
      <c r="B1374" s="152">
        <f t="shared" ca="1" si="407"/>
        <v>662563.02824027999</v>
      </c>
      <c r="C1374" s="153">
        <f t="shared" si="399"/>
        <v>641070</v>
      </c>
      <c r="D1374" s="154">
        <f ca="1">IF(A1374&lt;$B$1,VLOOKUP(A1374,[1]DI!$A$4:$B$15000,2,FALSE),0)</f>
        <v>0.13650000000000001</v>
      </c>
      <c r="E1374" s="155">
        <f t="shared" ca="1" si="408"/>
        <v>1.00050788</v>
      </c>
      <c r="F1374" s="155">
        <f ca="1">(TRUNC(PRODUCT($E$12:$E1373),16))</f>
        <v>1.27055839082608</v>
      </c>
      <c r="G1374" s="155">
        <f t="shared" ca="1" si="409"/>
        <v>1.2343131611026901</v>
      </c>
      <c r="H1374" s="155">
        <f t="shared" ca="1" si="410"/>
        <v>1.0293646999999999</v>
      </c>
      <c r="I1374" s="154">
        <f t="shared" si="400"/>
        <v>1.7999999999999999E-2</v>
      </c>
      <c r="J1374" s="156">
        <f t="shared" si="401"/>
        <v>44908</v>
      </c>
      <c r="K1374" s="157">
        <f t="shared" si="402"/>
        <v>57</v>
      </c>
      <c r="L1374" s="158">
        <f t="shared" si="403"/>
        <v>57</v>
      </c>
      <c r="M1374" s="159">
        <f t="shared" si="393"/>
        <v>1.0040433719999999</v>
      </c>
      <c r="N1374" s="159">
        <f t="shared" ca="1" si="394"/>
        <v>1.0335268040000001</v>
      </c>
      <c r="O1374" s="158">
        <f t="shared" si="404"/>
        <v>0</v>
      </c>
      <c r="P1374" s="155">
        <f t="shared" ca="1" si="395"/>
        <v>21493.02824028</v>
      </c>
      <c r="Q1374" s="160">
        <f t="shared" si="396"/>
        <v>0</v>
      </c>
      <c r="R1374" s="155">
        <f t="shared" si="397"/>
        <v>0</v>
      </c>
      <c r="S1374" s="161" t="str">
        <f t="shared" si="405"/>
        <v>A+J=</v>
      </c>
      <c r="T1374" s="156">
        <f t="shared" si="406"/>
        <v>45090</v>
      </c>
      <c r="U1374" s="3"/>
      <c r="V1374" s="3"/>
      <c r="W1374" s="3"/>
      <c r="X1374" s="47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ht="12.75" x14ac:dyDescent="0.2">
      <c r="A1375" s="151">
        <f t="shared" si="398"/>
        <v>44992</v>
      </c>
      <c r="B1375" s="152">
        <f t="shared" ca="1" si="407"/>
        <v>662946.45925904997</v>
      </c>
      <c r="C1375" s="153">
        <f t="shared" si="399"/>
        <v>641070</v>
      </c>
      <c r="D1375" s="154">
        <f ca="1">IF(A1375&lt;$B$1,VLOOKUP(A1375,[1]DI!$A$4:$B$15000,2,FALSE),0)</f>
        <v>0.13650000000000001</v>
      </c>
      <c r="E1375" s="155">
        <f t="shared" ca="1" si="408"/>
        <v>1.00050788</v>
      </c>
      <c r="F1375" s="155">
        <f ca="1">(TRUNC(PRODUCT($E$12:$E1374),16))</f>
        <v>1.2712036820216099</v>
      </c>
      <c r="G1375" s="155">
        <f t="shared" ca="1" si="409"/>
        <v>1.2343131611026901</v>
      </c>
      <c r="H1375" s="155">
        <f t="shared" ca="1" si="410"/>
        <v>1.0298874899999999</v>
      </c>
      <c r="I1375" s="154">
        <f t="shared" si="400"/>
        <v>1.7999999999999999E-2</v>
      </c>
      <c r="J1375" s="156">
        <f t="shared" si="401"/>
        <v>44908</v>
      </c>
      <c r="K1375" s="157">
        <f t="shared" si="402"/>
        <v>58</v>
      </c>
      <c r="L1375" s="158">
        <f t="shared" si="403"/>
        <v>58</v>
      </c>
      <c r="M1375" s="159">
        <f t="shared" si="393"/>
        <v>1.004114454</v>
      </c>
      <c r="N1375" s="159">
        <f t="shared" ca="1" si="394"/>
        <v>1.034124915</v>
      </c>
      <c r="O1375" s="158">
        <f t="shared" si="404"/>
        <v>0</v>
      </c>
      <c r="P1375" s="155">
        <f t="shared" ca="1" si="395"/>
        <v>21876.45925905</v>
      </c>
      <c r="Q1375" s="160">
        <f t="shared" si="396"/>
        <v>0</v>
      </c>
      <c r="R1375" s="155">
        <f t="shared" si="397"/>
        <v>0</v>
      </c>
      <c r="S1375" s="161" t="str">
        <f t="shared" si="405"/>
        <v>A+J=</v>
      </c>
      <c r="T1375" s="156">
        <f t="shared" si="406"/>
        <v>45090</v>
      </c>
      <c r="U1375" s="3"/>
      <c r="V1375" s="3"/>
      <c r="W1375" s="3"/>
      <c r="X1375" s="47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ht="12.75" x14ac:dyDescent="0.2">
      <c r="A1376" s="151">
        <f t="shared" si="398"/>
        <v>44993</v>
      </c>
      <c r="B1376" s="152">
        <f t="shared" ca="1" si="407"/>
        <v>663330.11465232004</v>
      </c>
      <c r="C1376" s="153">
        <f t="shared" si="399"/>
        <v>641070</v>
      </c>
      <c r="D1376" s="154">
        <f ca="1">IF(A1376&lt;$B$1,VLOOKUP(A1376,[1]DI!$A$4:$B$15000,2,FALSE),0)</f>
        <v>0.13650000000000001</v>
      </c>
      <c r="E1376" s="155">
        <f t="shared" ca="1" si="408"/>
        <v>1.00050788</v>
      </c>
      <c r="F1376" s="155">
        <f ca="1">(TRUNC(PRODUCT($E$12:$E1375),16))</f>
        <v>1.2718493009476399</v>
      </c>
      <c r="G1376" s="155">
        <f t="shared" ca="1" si="409"/>
        <v>1.2343131611026901</v>
      </c>
      <c r="H1376" s="155">
        <f t="shared" ca="1" si="410"/>
        <v>1.03041055</v>
      </c>
      <c r="I1376" s="154">
        <f t="shared" si="400"/>
        <v>1.7999999999999999E-2</v>
      </c>
      <c r="J1376" s="156">
        <f t="shared" si="401"/>
        <v>44908</v>
      </c>
      <c r="K1376" s="157">
        <f t="shared" si="402"/>
        <v>59</v>
      </c>
      <c r="L1376" s="158">
        <f t="shared" si="403"/>
        <v>59</v>
      </c>
      <c r="M1376" s="159">
        <f t="shared" si="393"/>
        <v>1.004185541</v>
      </c>
      <c r="N1376" s="159">
        <f t="shared" ca="1" si="394"/>
        <v>1.0347233760000001</v>
      </c>
      <c r="O1376" s="158">
        <f t="shared" si="404"/>
        <v>0</v>
      </c>
      <c r="P1376" s="155">
        <f t="shared" ca="1" si="395"/>
        <v>22260.11465232</v>
      </c>
      <c r="Q1376" s="160">
        <f t="shared" si="396"/>
        <v>0</v>
      </c>
      <c r="R1376" s="155">
        <f t="shared" si="397"/>
        <v>0</v>
      </c>
      <c r="S1376" s="161" t="str">
        <f t="shared" si="405"/>
        <v>A+J=</v>
      </c>
      <c r="T1376" s="156">
        <f t="shared" si="406"/>
        <v>45090</v>
      </c>
      <c r="U1376" s="3"/>
      <c r="V1376" s="3"/>
      <c r="W1376" s="3"/>
      <c r="X1376" s="47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ht="12.75" x14ac:dyDescent="0.2">
      <c r="A1377" s="151">
        <f t="shared" si="398"/>
        <v>44994</v>
      </c>
      <c r="B1377" s="152">
        <f t="shared" ca="1" si="407"/>
        <v>663713.98800938996</v>
      </c>
      <c r="C1377" s="153">
        <f t="shared" si="399"/>
        <v>641070</v>
      </c>
      <c r="D1377" s="154">
        <f ca="1">IF(A1377&lt;$B$1,VLOOKUP(A1377,[1]DI!$A$4:$B$15000,2,FALSE),0)</f>
        <v>0.13650000000000001</v>
      </c>
      <c r="E1377" s="155">
        <f t="shared" ca="1" si="408"/>
        <v>1.00050788</v>
      </c>
      <c r="F1377" s="155">
        <f ca="1">(TRUNC(PRODUCT($E$12:$E1376),16))</f>
        <v>1.2724952477706</v>
      </c>
      <c r="G1377" s="155">
        <f t="shared" ca="1" si="409"/>
        <v>1.2343131611026901</v>
      </c>
      <c r="H1377" s="155">
        <f t="shared" ca="1" si="410"/>
        <v>1.0309338699999999</v>
      </c>
      <c r="I1377" s="154">
        <f t="shared" si="400"/>
        <v>1.7999999999999999E-2</v>
      </c>
      <c r="J1377" s="156">
        <f t="shared" si="401"/>
        <v>44908</v>
      </c>
      <c r="K1377" s="157">
        <f t="shared" si="402"/>
        <v>60</v>
      </c>
      <c r="L1377" s="158">
        <f t="shared" si="403"/>
        <v>60</v>
      </c>
      <c r="M1377" s="159">
        <f t="shared" si="393"/>
        <v>1.004256633</v>
      </c>
      <c r="N1377" s="159">
        <f t="shared" ca="1" si="394"/>
        <v>1.0353221770000001</v>
      </c>
      <c r="O1377" s="158">
        <f t="shared" si="404"/>
        <v>0</v>
      </c>
      <c r="P1377" s="155">
        <f t="shared" ca="1" si="395"/>
        <v>22643.988009389999</v>
      </c>
      <c r="Q1377" s="160">
        <f t="shared" si="396"/>
        <v>0</v>
      </c>
      <c r="R1377" s="155">
        <f t="shared" si="397"/>
        <v>0</v>
      </c>
      <c r="S1377" s="161" t="str">
        <f t="shared" si="405"/>
        <v>A+J=</v>
      </c>
      <c r="T1377" s="156">
        <f t="shared" si="406"/>
        <v>45090</v>
      </c>
      <c r="U1377" s="3"/>
      <c r="V1377" s="3"/>
      <c r="W1377" s="3"/>
      <c r="X1377" s="47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ht="12.75" x14ac:dyDescent="0.2">
      <c r="A1378" s="151">
        <f t="shared" si="398"/>
        <v>44995</v>
      </c>
      <c r="B1378" s="152">
        <f t="shared" ca="1" si="407"/>
        <v>664098.0870231</v>
      </c>
      <c r="C1378" s="153">
        <f t="shared" si="399"/>
        <v>641070</v>
      </c>
      <c r="D1378" s="154">
        <f ca="1">IF(A1378&lt;$B$1,VLOOKUP(A1378,[1]DI!$A$4:$B$15000,2,FALSE),0)</f>
        <v>0.13650000000000001</v>
      </c>
      <c r="E1378" s="155">
        <f t="shared" ca="1" si="408"/>
        <v>1.00050788</v>
      </c>
      <c r="F1378" s="155">
        <f ca="1">(TRUNC(PRODUCT($E$12:$E1377),16))</f>
        <v>1.2731415226570399</v>
      </c>
      <c r="G1378" s="155">
        <f t="shared" ca="1" si="409"/>
        <v>1.2343131611026901</v>
      </c>
      <c r="H1378" s="155">
        <f t="shared" ca="1" si="410"/>
        <v>1.0314574599999999</v>
      </c>
      <c r="I1378" s="154">
        <f t="shared" si="400"/>
        <v>1.7999999999999999E-2</v>
      </c>
      <c r="J1378" s="156">
        <f t="shared" si="401"/>
        <v>44908</v>
      </c>
      <c r="K1378" s="157">
        <f t="shared" si="402"/>
        <v>61</v>
      </c>
      <c r="L1378" s="158">
        <f t="shared" si="403"/>
        <v>61</v>
      </c>
      <c r="M1378" s="159">
        <f t="shared" si="393"/>
        <v>1.0043277310000001</v>
      </c>
      <c r="N1378" s="159">
        <f t="shared" ca="1" si="394"/>
        <v>1.0359213300000001</v>
      </c>
      <c r="O1378" s="158">
        <f t="shared" si="404"/>
        <v>0</v>
      </c>
      <c r="P1378" s="155">
        <f t="shared" ca="1" si="395"/>
        <v>23028.087023100001</v>
      </c>
      <c r="Q1378" s="160">
        <f t="shared" si="396"/>
        <v>0</v>
      </c>
      <c r="R1378" s="155">
        <f t="shared" si="397"/>
        <v>0</v>
      </c>
      <c r="S1378" s="161" t="str">
        <f t="shared" si="405"/>
        <v>A+J=</v>
      </c>
      <c r="T1378" s="156">
        <f t="shared" si="406"/>
        <v>45090</v>
      </c>
      <c r="U1378" s="3"/>
      <c r="V1378" s="3"/>
      <c r="W1378" s="3"/>
      <c r="X1378" s="47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ht="12.75" x14ac:dyDescent="0.2">
      <c r="A1379" s="151">
        <f t="shared" si="398"/>
        <v>44996</v>
      </c>
      <c r="B1379" s="152">
        <f t="shared" ca="1" si="407"/>
        <v>664482.41041131003</v>
      </c>
      <c r="C1379" s="153">
        <f t="shared" si="399"/>
        <v>641070</v>
      </c>
      <c r="D1379" s="154">
        <f ca="1">IF(A1379&lt;$B$1,VLOOKUP(A1379,[1]DI!$A$4:$B$15000,2,FALSE),0)</f>
        <v>0</v>
      </c>
      <c r="E1379" s="155">
        <f t="shared" ca="1" si="408"/>
        <v>1</v>
      </c>
      <c r="F1379" s="155">
        <f ca="1">(TRUNC(PRODUCT($E$12:$E1378),16))</f>
        <v>1.2737881257735699</v>
      </c>
      <c r="G1379" s="155">
        <f t="shared" ca="1" si="409"/>
        <v>1.2343131611026901</v>
      </c>
      <c r="H1379" s="155">
        <f t="shared" ca="1" si="410"/>
        <v>1.0319813200000001</v>
      </c>
      <c r="I1379" s="154">
        <f t="shared" si="400"/>
        <v>1.7999999999999999E-2</v>
      </c>
      <c r="J1379" s="156">
        <f t="shared" si="401"/>
        <v>44908</v>
      </c>
      <c r="K1379" s="157">
        <f t="shared" si="402"/>
        <v>61</v>
      </c>
      <c r="L1379" s="158">
        <f t="shared" si="403"/>
        <v>62</v>
      </c>
      <c r="M1379" s="159">
        <f t="shared" si="393"/>
        <v>1.004398833</v>
      </c>
      <c r="N1379" s="159">
        <f t="shared" ca="1" si="394"/>
        <v>1.036520833</v>
      </c>
      <c r="O1379" s="158">
        <f t="shared" si="404"/>
        <v>0</v>
      </c>
      <c r="P1379" s="155">
        <f t="shared" ca="1" si="395"/>
        <v>23412.41041131</v>
      </c>
      <c r="Q1379" s="160">
        <f t="shared" si="396"/>
        <v>0</v>
      </c>
      <c r="R1379" s="155">
        <f t="shared" si="397"/>
        <v>0</v>
      </c>
      <c r="S1379" s="161" t="str">
        <f t="shared" si="405"/>
        <v>A+J=</v>
      </c>
      <c r="T1379" s="156">
        <f t="shared" si="406"/>
        <v>45090</v>
      </c>
      <c r="U1379" s="3"/>
      <c r="V1379" s="3"/>
      <c r="W1379" s="3"/>
      <c r="X1379" s="47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ht="12.75" x14ac:dyDescent="0.2">
      <c r="A1380" s="151">
        <f t="shared" si="398"/>
        <v>44997</v>
      </c>
      <c r="B1380" s="152">
        <f t="shared" ca="1" si="407"/>
        <v>664482.41041131003</v>
      </c>
      <c r="C1380" s="153">
        <f t="shared" si="399"/>
        <v>641070</v>
      </c>
      <c r="D1380" s="154">
        <f ca="1">IF(A1380&lt;$B$1,VLOOKUP(A1380,[1]DI!$A$4:$B$15000,2,FALSE),0)</f>
        <v>0</v>
      </c>
      <c r="E1380" s="155">
        <f t="shared" ca="1" si="408"/>
        <v>1</v>
      </c>
      <c r="F1380" s="155">
        <f ca="1">(TRUNC(PRODUCT($E$12:$E1379),16))</f>
        <v>1.2737881257735699</v>
      </c>
      <c r="G1380" s="155">
        <f t="shared" ca="1" si="409"/>
        <v>1.2343131611026901</v>
      </c>
      <c r="H1380" s="155">
        <f t="shared" ca="1" si="410"/>
        <v>1.0319813200000001</v>
      </c>
      <c r="I1380" s="154">
        <f t="shared" si="400"/>
        <v>1.7999999999999999E-2</v>
      </c>
      <c r="J1380" s="156">
        <f t="shared" si="401"/>
        <v>44908</v>
      </c>
      <c r="K1380" s="157">
        <f t="shared" si="402"/>
        <v>61</v>
      </c>
      <c r="L1380" s="158">
        <f t="shared" si="403"/>
        <v>62</v>
      </c>
      <c r="M1380" s="159">
        <f t="shared" si="393"/>
        <v>1.004398833</v>
      </c>
      <c r="N1380" s="159">
        <f t="shared" ca="1" si="394"/>
        <v>1.036520833</v>
      </c>
      <c r="O1380" s="158">
        <f t="shared" si="404"/>
        <v>0</v>
      </c>
      <c r="P1380" s="155">
        <f t="shared" ca="1" si="395"/>
        <v>23412.41041131</v>
      </c>
      <c r="Q1380" s="160">
        <f t="shared" si="396"/>
        <v>0</v>
      </c>
      <c r="R1380" s="155">
        <f t="shared" si="397"/>
        <v>0</v>
      </c>
      <c r="S1380" s="161" t="str">
        <f t="shared" si="405"/>
        <v>A+J=</v>
      </c>
      <c r="T1380" s="156">
        <f t="shared" si="406"/>
        <v>45090</v>
      </c>
      <c r="U1380" s="3"/>
      <c r="V1380" s="3"/>
      <c r="W1380" s="3"/>
      <c r="X1380" s="47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ht="12.75" x14ac:dyDescent="0.2">
      <c r="A1381" s="151">
        <f t="shared" si="398"/>
        <v>44998</v>
      </c>
      <c r="B1381" s="152">
        <f t="shared" ca="1" si="407"/>
        <v>664482.41041131003</v>
      </c>
      <c r="C1381" s="153">
        <f t="shared" si="399"/>
        <v>641070</v>
      </c>
      <c r="D1381" s="154">
        <f ca="1">IF(A1381&lt;$B$1,VLOOKUP(A1381,[1]DI!$A$4:$B$15000,2,FALSE),0)</f>
        <v>0.13650000000000001</v>
      </c>
      <c r="E1381" s="155">
        <f t="shared" ca="1" si="408"/>
        <v>1.00050788</v>
      </c>
      <c r="F1381" s="155">
        <f ca="1">(TRUNC(PRODUCT($E$12:$E1380),16))</f>
        <v>1.2737881257735699</v>
      </c>
      <c r="G1381" s="155">
        <f t="shared" ca="1" si="409"/>
        <v>1.2343131611026901</v>
      </c>
      <c r="H1381" s="155">
        <f t="shared" ca="1" si="410"/>
        <v>1.0319813200000001</v>
      </c>
      <c r="I1381" s="154">
        <f t="shared" si="400"/>
        <v>1.7999999999999999E-2</v>
      </c>
      <c r="J1381" s="156">
        <f t="shared" si="401"/>
        <v>44908</v>
      </c>
      <c r="K1381" s="157">
        <f t="shared" si="402"/>
        <v>62</v>
      </c>
      <c r="L1381" s="158">
        <f t="shared" si="403"/>
        <v>62</v>
      </c>
      <c r="M1381" s="159">
        <f t="shared" si="393"/>
        <v>1.004398833</v>
      </c>
      <c r="N1381" s="159">
        <f t="shared" ca="1" si="394"/>
        <v>1.036520833</v>
      </c>
      <c r="O1381" s="158">
        <f t="shared" si="404"/>
        <v>0</v>
      </c>
      <c r="P1381" s="155">
        <f t="shared" ca="1" si="395"/>
        <v>23412.41041131</v>
      </c>
      <c r="Q1381" s="160">
        <f t="shared" si="396"/>
        <v>0</v>
      </c>
      <c r="R1381" s="155">
        <f t="shared" si="397"/>
        <v>0</v>
      </c>
      <c r="S1381" s="161" t="str">
        <f t="shared" si="405"/>
        <v>A+J=</v>
      </c>
      <c r="T1381" s="156">
        <f t="shared" si="406"/>
        <v>45090</v>
      </c>
      <c r="U1381" s="3"/>
      <c r="V1381" s="3"/>
      <c r="W1381" s="3"/>
      <c r="X1381" s="47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ht="12.75" x14ac:dyDescent="0.2">
      <c r="A1382" s="151">
        <f t="shared" si="398"/>
        <v>44999</v>
      </c>
      <c r="B1382" s="152">
        <f t="shared" ca="1" si="407"/>
        <v>664866.95240438997</v>
      </c>
      <c r="C1382" s="153">
        <f t="shared" si="399"/>
        <v>641070</v>
      </c>
      <c r="D1382" s="154">
        <f ca="1">IF(A1382&lt;$B$1,VLOOKUP(A1382,[1]DI!$A$4:$B$15000,2,FALSE),0)</f>
        <v>0.13650000000000001</v>
      </c>
      <c r="E1382" s="155">
        <f t="shared" ca="1" si="408"/>
        <v>1.00050788</v>
      </c>
      <c r="F1382" s="155">
        <f ca="1">(TRUNC(PRODUCT($E$12:$E1381),16))</f>
        <v>1.2744350572868799</v>
      </c>
      <c r="G1382" s="155">
        <f t="shared" ca="1" si="409"/>
        <v>1.2343131611026901</v>
      </c>
      <c r="H1382" s="155">
        <f t="shared" ca="1" si="410"/>
        <v>1.03250544</v>
      </c>
      <c r="I1382" s="154">
        <f t="shared" si="400"/>
        <v>1.7999999999999999E-2</v>
      </c>
      <c r="J1382" s="156">
        <f t="shared" si="401"/>
        <v>44908</v>
      </c>
      <c r="K1382" s="157">
        <f t="shared" si="402"/>
        <v>63</v>
      </c>
      <c r="L1382" s="158">
        <f t="shared" si="403"/>
        <v>63</v>
      </c>
      <c r="M1382" s="159">
        <f t="shared" si="393"/>
        <v>1.0044699399999999</v>
      </c>
      <c r="N1382" s="159">
        <f t="shared" ca="1" si="394"/>
        <v>1.0371206770000001</v>
      </c>
      <c r="O1382" s="158">
        <f t="shared" si="404"/>
        <v>0</v>
      </c>
      <c r="P1382" s="155">
        <f t="shared" ca="1" si="395"/>
        <v>23796.952404389998</v>
      </c>
      <c r="Q1382" s="160">
        <f t="shared" si="396"/>
        <v>0</v>
      </c>
      <c r="R1382" s="155">
        <f t="shared" si="397"/>
        <v>0</v>
      </c>
      <c r="S1382" s="161" t="str">
        <f t="shared" si="405"/>
        <v>A+J=</v>
      </c>
      <c r="T1382" s="156">
        <f t="shared" si="406"/>
        <v>45090</v>
      </c>
      <c r="U1382" s="3"/>
      <c r="V1382" s="3"/>
      <c r="W1382" s="3"/>
      <c r="X1382" s="47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ht="12.75" x14ac:dyDescent="0.2">
      <c r="A1383" s="151">
        <f t="shared" si="398"/>
        <v>45000</v>
      </c>
      <c r="B1383" s="152">
        <f t="shared" ca="1" si="407"/>
        <v>665251.71941303997</v>
      </c>
      <c r="C1383" s="153">
        <f t="shared" si="399"/>
        <v>641070</v>
      </c>
      <c r="D1383" s="154">
        <f ca="1">IF(A1383&lt;$B$1,VLOOKUP(A1383,[1]DI!$A$4:$B$15000,2,FALSE),0)</f>
        <v>0.13650000000000001</v>
      </c>
      <c r="E1383" s="155">
        <f t="shared" ca="1" si="408"/>
        <v>1.00050788</v>
      </c>
      <c r="F1383" s="155">
        <f ca="1">(TRUNC(PRODUCT($E$12:$E1382),16))</f>
        <v>1.27508231736378</v>
      </c>
      <c r="G1383" s="155">
        <f t="shared" ca="1" si="409"/>
        <v>1.2343131611026901</v>
      </c>
      <c r="H1383" s="155">
        <f t="shared" ca="1" si="410"/>
        <v>1.03302983</v>
      </c>
      <c r="I1383" s="154">
        <f t="shared" si="400"/>
        <v>1.7999999999999999E-2</v>
      </c>
      <c r="J1383" s="156">
        <f t="shared" si="401"/>
        <v>44908</v>
      </c>
      <c r="K1383" s="157">
        <f t="shared" si="402"/>
        <v>64</v>
      </c>
      <c r="L1383" s="158">
        <f t="shared" si="403"/>
        <v>64</v>
      </c>
      <c r="M1383" s="159">
        <f t="shared" si="393"/>
        <v>1.004541052</v>
      </c>
      <c r="N1383" s="159">
        <f t="shared" ca="1" si="394"/>
        <v>1.037720872</v>
      </c>
      <c r="O1383" s="158">
        <f t="shared" si="404"/>
        <v>0</v>
      </c>
      <c r="P1383" s="155">
        <f t="shared" ca="1" si="395"/>
        <v>24181.719413039998</v>
      </c>
      <c r="Q1383" s="160">
        <f t="shared" si="396"/>
        <v>0</v>
      </c>
      <c r="R1383" s="155">
        <f t="shared" si="397"/>
        <v>0</v>
      </c>
      <c r="S1383" s="161" t="str">
        <f t="shared" si="405"/>
        <v>A+J=</v>
      </c>
      <c r="T1383" s="156">
        <f t="shared" si="406"/>
        <v>45090</v>
      </c>
      <c r="U1383" s="3"/>
      <c r="V1383" s="3"/>
      <c r="W1383" s="3"/>
      <c r="X1383" s="47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ht="12.75" x14ac:dyDescent="0.2">
      <c r="A1384" s="151">
        <f t="shared" si="398"/>
        <v>45001</v>
      </c>
      <c r="B1384" s="152">
        <f t="shared" ca="1" si="407"/>
        <v>665636.71207832999</v>
      </c>
      <c r="C1384" s="153">
        <f t="shared" si="399"/>
        <v>641070</v>
      </c>
      <c r="D1384" s="154">
        <f ca="1">IF(A1384&lt;$B$1,VLOOKUP(A1384,[1]DI!$A$4:$B$15000,2,FALSE),0)</f>
        <v>0.13650000000000001</v>
      </c>
      <c r="E1384" s="155">
        <f t="shared" ca="1" si="408"/>
        <v>1.00050788</v>
      </c>
      <c r="F1384" s="155">
        <f ca="1">(TRUNC(PRODUCT($E$12:$E1383),16))</f>
        <v>1.27572990617112</v>
      </c>
      <c r="G1384" s="155">
        <f t="shared" ca="1" si="409"/>
        <v>1.2343131611026901</v>
      </c>
      <c r="H1384" s="155">
        <f t="shared" ca="1" si="410"/>
        <v>1.03355449</v>
      </c>
      <c r="I1384" s="154">
        <f t="shared" si="400"/>
        <v>1.7999999999999999E-2</v>
      </c>
      <c r="J1384" s="156">
        <f t="shared" si="401"/>
        <v>44908</v>
      </c>
      <c r="K1384" s="157">
        <f t="shared" si="402"/>
        <v>65</v>
      </c>
      <c r="L1384" s="158">
        <f t="shared" si="403"/>
        <v>65</v>
      </c>
      <c r="M1384" s="159">
        <f t="shared" si="393"/>
        <v>1.0046121699999999</v>
      </c>
      <c r="N1384" s="159">
        <f t="shared" ca="1" si="394"/>
        <v>1.0383214190000001</v>
      </c>
      <c r="O1384" s="158">
        <f t="shared" si="404"/>
        <v>0</v>
      </c>
      <c r="P1384" s="155">
        <f t="shared" ca="1" si="395"/>
        <v>24566.712078330002</v>
      </c>
      <c r="Q1384" s="160">
        <f t="shared" si="396"/>
        <v>0</v>
      </c>
      <c r="R1384" s="155">
        <f t="shared" si="397"/>
        <v>0</v>
      </c>
      <c r="S1384" s="161" t="str">
        <f t="shared" si="405"/>
        <v>A+J=</v>
      </c>
      <c r="T1384" s="156">
        <f t="shared" si="406"/>
        <v>45090</v>
      </c>
      <c r="U1384" s="3"/>
      <c r="V1384" s="3"/>
      <c r="W1384" s="3"/>
      <c r="X1384" s="47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ht="12.75" x14ac:dyDescent="0.2">
      <c r="A1385" s="151">
        <f t="shared" si="398"/>
        <v>45002</v>
      </c>
      <c r="B1385" s="152">
        <f t="shared" ca="1" si="407"/>
        <v>666021.92270740995</v>
      </c>
      <c r="C1385" s="153">
        <f t="shared" si="399"/>
        <v>641070</v>
      </c>
      <c r="D1385" s="154">
        <f ca="1">IF(A1385&lt;$B$1,VLOOKUP(A1385,[1]DI!$A$4:$B$15000,2,FALSE),0)</f>
        <v>0.13650000000000001</v>
      </c>
      <c r="E1385" s="155">
        <f t="shared" ca="1" si="408"/>
        <v>1.00050788</v>
      </c>
      <c r="F1385" s="155">
        <f ca="1">(TRUNC(PRODUCT($E$12:$E1384),16))</f>
        <v>1.2763778238758701</v>
      </c>
      <c r="G1385" s="155">
        <f t="shared" ca="1" si="409"/>
        <v>1.2343131611026901</v>
      </c>
      <c r="H1385" s="155">
        <f t="shared" ca="1" si="410"/>
        <v>1.0340794099999999</v>
      </c>
      <c r="I1385" s="154">
        <f t="shared" si="400"/>
        <v>1.7999999999999999E-2</v>
      </c>
      <c r="J1385" s="156">
        <f t="shared" si="401"/>
        <v>44908</v>
      </c>
      <c r="K1385" s="157">
        <f t="shared" si="402"/>
        <v>66</v>
      </c>
      <c r="L1385" s="158">
        <f t="shared" si="403"/>
        <v>66</v>
      </c>
      <c r="M1385" s="159">
        <f t="shared" si="393"/>
        <v>1.004683292</v>
      </c>
      <c r="N1385" s="159">
        <f t="shared" ca="1" si="394"/>
        <v>1.0389223059999999</v>
      </c>
      <c r="O1385" s="158">
        <f t="shared" si="404"/>
        <v>0</v>
      </c>
      <c r="P1385" s="155">
        <f t="shared" ca="1" si="395"/>
        <v>24951.922707410002</v>
      </c>
      <c r="Q1385" s="160">
        <f t="shared" si="396"/>
        <v>0</v>
      </c>
      <c r="R1385" s="155">
        <f t="shared" si="397"/>
        <v>0</v>
      </c>
      <c r="S1385" s="161" t="str">
        <f t="shared" si="405"/>
        <v>A+J=</v>
      </c>
      <c r="T1385" s="156">
        <f t="shared" si="406"/>
        <v>45090</v>
      </c>
      <c r="U1385" s="3"/>
      <c r="V1385" s="3"/>
      <c r="W1385" s="3"/>
      <c r="X1385" s="47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ht="12.75" x14ac:dyDescent="0.2">
      <c r="A1386" s="151">
        <f t="shared" si="398"/>
        <v>45003</v>
      </c>
      <c r="B1386" s="152">
        <f t="shared" ca="1" si="407"/>
        <v>666407.35835206998</v>
      </c>
      <c r="C1386" s="153">
        <f t="shared" si="399"/>
        <v>641070</v>
      </c>
      <c r="D1386" s="154">
        <f ca="1">IF(A1386&lt;$B$1,VLOOKUP(A1386,[1]DI!$A$4:$B$15000,2,FALSE),0)</f>
        <v>0</v>
      </c>
      <c r="E1386" s="155">
        <f t="shared" ca="1" si="408"/>
        <v>1</v>
      </c>
      <c r="F1386" s="155">
        <f ca="1">(TRUNC(PRODUCT($E$12:$E1385),16))</f>
        <v>1.27702607064506</v>
      </c>
      <c r="G1386" s="155">
        <f t="shared" ca="1" si="409"/>
        <v>1.2343131611026901</v>
      </c>
      <c r="H1386" s="155">
        <f t="shared" ca="1" si="410"/>
        <v>1.0346046</v>
      </c>
      <c r="I1386" s="154">
        <f t="shared" si="400"/>
        <v>1.7999999999999999E-2</v>
      </c>
      <c r="J1386" s="156">
        <f t="shared" si="401"/>
        <v>44908</v>
      </c>
      <c r="K1386" s="157">
        <f t="shared" si="402"/>
        <v>66</v>
      </c>
      <c r="L1386" s="158">
        <f t="shared" si="403"/>
        <v>67</v>
      </c>
      <c r="M1386" s="159">
        <f t="shared" si="393"/>
        <v>1.004754419</v>
      </c>
      <c r="N1386" s="159">
        <f t="shared" ca="1" si="394"/>
        <v>1.0395235439999999</v>
      </c>
      <c r="O1386" s="158">
        <f t="shared" si="404"/>
        <v>0</v>
      </c>
      <c r="P1386" s="155">
        <f t="shared" ca="1" si="395"/>
        <v>25337.358352070001</v>
      </c>
      <c r="Q1386" s="160">
        <f t="shared" si="396"/>
        <v>0</v>
      </c>
      <c r="R1386" s="155">
        <f t="shared" si="397"/>
        <v>0</v>
      </c>
      <c r="S1386" s="161" t="str">
        <f t="shared" si="405"/>
        <v>A+J=</v>
      </c>
      <c r="T1386" s="156">
        <f t="shared" si="406"/>
        <v>45090</v>
      </c>
      <c r="U1386" s="3"/>
      <c r="V1386" s="3"/>
      <c r="W1386" s="3"/>
      <c r="X1386" s="47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ht="12.75" x14ac:dyDescent="0.2">
      <c r="A1387" s="151">
        <f t="shared" si="398"/>
        <v>45004</v>
      </c>
      <c r="B1387" s="152">
        <f t="shared" ca="1" si="407"/>
        <v>666407.35835206998</v>
      </c>
      <c r="C1387" s="153">
        <f t="shared" si="399"/>
        <v>641070</v>
      </c>
      <c r="D1387" s="154">
        <f ca="1">IF(A1387&lt;$B$1,VLOOKUP(A1387,[1]DI!$A$4:$B$15000,2,FALSE),0)</f>
        <v>0</v>
      </c>
      <c r="E1387" s="155">
        <f t="shared" ca="1" si="408"/>
        <v>1</v>
      </c>
      <c r="F1387" s="155">
        <f ca="1">(TRUNC(PRODUCT($E$12:$E1386),16))</f>
        <v>1.27702607064506</v>
      </c>
      <c r="G1387" s="155">
        <f t="shared" ca="1" si="409"/>
        <v>1.2343131611026901</v>
      </c>
      <c r="H1387" s="155">
        <f t="shared" ca="1" si="410"/>
        <v>1.0346046</v>
      </c>
      <c r="I1387" s="154">
        <f t="shared" si="400"/>
        <v>1.7999999999999999E-2</v>
      </c>
      <c r="J1387" s="156">
        <f t="shared" si="401"/>
        <v>44908</v>
      </c>
      <c r="K1387" s="157">
        <f t="shared" si="402"/>
        <v>66</v>
      </c>
      <c r="L1387" s="158">
        <f t="shared" si="403"/>
        <v>67</v>
      </c>
      <c r="M1387" s="159">
        <f t="shared" si="393"/>
        <v>1.004754419</v>
      </c>
      <c r="N1387" s="159">
        <f t="shared" ca="1" si="394"/>
        <v>1.0395235439999999</v>
      </c>
      <c r="O1387" s="158">
        <f t="shared" si="404"/>
        <v>0</v>
      </c>
      <c r="P1387" s="155">
        <f t="shared" ca="1" si="395"/>
        <v>25337.358352070001</v>
      </c>
      <c r="Q1387" s="160">
        <f t="shared" si="396"/>
        <v>0</v>
      </c>
      <c r="R1387" s="155">
        <f t="shared" si="397"/>
        <v>0</v>
      </c>
      <c r="S1387" s="161" t="str">
        <f t="shared" si="405"/>
        <v>A+J=</v>
      </c>
      <c r="T1387" s="156">
        <f t="shared" si="406"/>
        <v>45090</v>
      </c>
      <c r="U1387" s="3"/>
      <c r="V1387" s="3"/>
      <c r="W1387" s="3"/>
      <c r="X1387" s="47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ht="12.75" x14ac:dyDescent="0.2">
      <c r="A1388" s="151">
        <f t="shared" si="398"/>
        <v>45005</v>
      </c>
      <c r="B1388" s="152">
        <f t="shared" ca="1" si="407"/>
        <v>666407.35835206998</v>
      </c>
      <c r="C1388" s="153">
        <f t="shared" si="399"/>
        <v>641070</v>
      </c>
      <c r="D1388" s="154">
        <f ca="1">IF(A1388&lt;$B$1,VLOOKUP(A1388,[1]DI!$A$4:$B$15000,2,FALSE),0)</f>
        <v>0.13650000000000001</v>
      </c>
      <c r="E1388" s="155">
        <f t="shared" ca="1" si="408"/>
        <v>1.00050788</v>
      </c>
      <c r="F1388" s="155">
        <f ca="1">(TRUNC(PRODUCT($E$12:$E1387),16))</f>
        <v>1.27702607064506</v>
      </c>
      <c r="G1388" s="155">
        <f t="shared" ca="1" si="409"/>
        <v>1.2343131611026901</v>
      </c>
      <c r="H1388" s="155">
        <f t="shared" ca="1" si="410"/>
        <v>1.0346046</v>
      </c>
      <c r="I1388" s="154">
        <f t="shared" si="400"/>
        <v>1.7999999999999999E-2</v>
      </c>
      <c r="J1388" s="156">
        <f t="shared" si="401"/>
        <v>44908</v>
      </c>
      <c r="K1388" s="157">
        <f t="shared" si="402"/>
        <v>67</v>
      </c>
      <c r="L1388" s="158">
        <f t="shared" si="403"/>
        <v>67</v>
      </c>
      <c r="M1388" s="159">
        <f t="shared" si="393"/>
        <v>1.004754419</v>
      </c>
      <c r="N1388" s="159">
        <f t="shared" ca="1" si="394"/>
        <v>1.0395235439999999</v>
      </c>
      <c r="O1388" s="158">
        <f t="shared" si="404"/>
        <v>0</v>
      </c>
      <c r="P1388" s="155">
        <f t="shared" ca="1" si="395"/>
        <v>25337.358352070001</v>
      </c>
      <c r="Q1388" s="160">
        <f t="shared" si="396"/>
        <v>0</v>
      </c>
      <c r="R1388" s="155">
        <f t="shared" si="397"/>
        <v>0</v>
      </c>
      <c r="S1388" s="161" t="str">
        <f t="shared" si="405"/>
        <v>A+J=</v>
      </c>
      <c r="T1388" s="156">
        <f t="shared" si="406"/>
        <v>45090</v>
      </c>
      <c r="U1388" s="3"/>
      <c r="V1388" s="3"/>
      <c r="W1388" s="3"/>
      <c r="X1388" s="47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ht="12.75" x14ac:dyDescent="0.2">
      <c r="A1389" s="151">
        <f t="shared" si="398"/>
        <v>45006</v>
      </c>
      <c r="B1389" s="152">
        <f t="shared" ca="1" si="407"/>
        <v>666793.01324268</v>
      </c>
      <c r="C1389" s="153">
        <f t="shared" si="399"/>
        <v>641070</v>
      </c>
      <c r="D1389" s="154">
        <f ca="1">IF(A1389&lt;$B$1,VLOOKUP(A1389,[1]DI!$A$4:$B$15000,2,FALSE),0)</f>
        <v>0.13650000000000001</v>
      </c>
      <c r="E1389" s="155">
        <f t="shared" ca="1" si="408"/>
        <v>1.00050788</v>
      </c>
      <c r="F1389" s="155">
        <f ca="1">(TRUNC(PRODUCT($E$12:$E1388),16))</f>
        <v>1.27767464664582</v>
      </c>
      <c r="G1389" s="155">
        <f t="shared" ca="1" si="409"/>
        <v>1.2343131611026901</v>
      </c>
      <c r="H1389" s="155">
        <f t="shared" ca="1" si="410"/>
        <v>1.03513005</v>
      </c>
      <c r="I1389" s="154">
        <f t="shared" si="400"/>
        <v>1.7999999999999999E-2</v>
      </c>
      <c r="J1389" s="156">
        <f t="shared" si="401"/>
        <v>44908</v>
      </c>
      <c r="K1389" s="157">
        <f t="shared" si="402"/>
        <v>68</v>
      </c>
      <c r="L1389" s="158">
        <f t="shared" si="403"/>
        <v>68</v>
      </c>
      <c r="M1389" s="159">
        <f t="shared" si="393"/>
        <v>1.004825552</v>
      </c>
      <c r="N1389" s="159">
        <f t="shared" ca="1" si="394"/>
        <v>1.040125124</v>
      </c>
      <c r="O1389" s="158">
        <f t="shared" si="404"/>
        <v>0</v>
      </c>
      <c r="P1389" s="155">
        <f t="shared" ca="1" si="395"/>
        <v>25723.013242680001</v>
      </c>
      <c r="Q1389" s="160">
        <f t="shared" si="396"/>
        <v>0</v>
      </c>
      <c r="R1389" s="155">
        <f t="shared" si="397"/>
        <v>0</v>
      </c>
      <c r="S1389" s="161" t="str">
        <f t="shared" si="405"/>
        <v>A+J=</v>
      </c>
      <c r="T1389" s="156">
        <f t="shared" si="406"/>
        <v>45090</v>
      </c>
      <c r="U1389" s="3"/>
      <c r="V1389" s="3"/>
      <c r="W1389" s="3"/>
      <c r="X1389" s="47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ht="12.75" x14ac:dyDescent="0.2">
      <c r="A1390" s="151">
        <f t="shared" si="398"/>
        <v>45007</v>
      </c>
      <c r="B1390" s="152">
        <f t="shared" ca="1" si="407"/>
        <v>667178.89250777999</v>
      </c>
      <c r="C1390" s="153">
        <f t="shared" si="399"/>
        <v>641070</v>
      </c>
      <c r="D1390" s="154">
        <f ca="1">IF(A1390&lt;$B$1,VLOOKUP(A1390,[1]DI!$A$4:$B$15000,2,FALSE),0)</f>
        <v>0.13650000000000001</v>
      </c>
      <c r="E1390" s="155">
        <f t="shared" ca="1" si="408"/>
        <v>1.00050788</v>
      </c>
      <c r="F1390" s="155">
        <f ca="1">(TRUNC(PRODUCT($E$12:$E1389),16))</f>
        <v>1.27832355204536</v>
      </c>
      <c r="G1390" s="155">
        <f t="shared" ca="1" si="409"/>
        <v>1.2343131611026901</v>
      </c>
      <c r="H1390" s="155">
        <f t="shared" ca="1" si="410"/>
        <v>1.03565577</v>
      </c>
      <c r="I1390" s="154">
        <f t="shared" si="400"/>
        <v>1.7999999999999999E-2</v>
      </c>
      <c r="J1390" s="156">
        <f t="shared" si="401"/>
        <v>44908</v>
      </c>
      <c r="K1390" s="157">
        <f t="shared" si="402"/>
        <v>69</v>
      </c>
      <c r="L1390" s="158">
        <f t="shared" si="403"/>
        <v>69</v>
      </c>
      <c r="M1390" s="159">
        <f t="shared" si="393"/>
        <v>1.004896689</v>
      </c>
      <c r="N1390" s="159">
        <f t="shared" ca="1" si="394"/>
        <v>1.040727054</v>
      </c>
      <c r="O1390" s="158">
        <f t="shared" si="404"/>
        <v>0</v>
      </c>
      <c r="P1390" s="155">
        <f t="shared" ca="1" si="395"/>
        <v>26108.892507780001</v>
      </c>
      <c r="Q1390" s="160">
        <f t="shared" si="396"/>
        <v>0</v>
      </c>
      <c r="R1390" s="155">
        <f t="shared" si="397"/>
        <v>0</v>
      </c>
      <c r="S1390" s="161" t="str">
        <f t="shared" si="405"/>
        <v>A+J=</v>
      </c>
      <c r="T1390" s="156">
        <f t="shared" si="406"/>
        <v>45090</v>
      </c>
      <c r="U1390" s="3"/>
      <c r="V1390" s="3"/>
      <c r="W1390" s="3"/>
      <c r="X1390" s="47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ht="12.75" x14ac:dyDescent="0.2">
      <c r="A1391" s="151">
        <f t="shared" si="398"/>
        <v>45008</v>
      </c>
      <c r="B1391" s="152">
        <f t="shared" ca="1" si="407"/>
        <v>667564.99807058997</v>
      </c>
      <c r="C1391" s="153">
        <f t="shared" si="399"/>
        <v>641070</v>
      </c>
      <c r="D1391" s="154">
        <f ca="1">IF(A1391&lt;$B$1,VLOOKUP(A1391,[1]DI!$A$4:$B$15000,2,FALSE),0)</f>
        <v>0.13650000000000001</v>
      </c>
      <c r="E1391" s="155">
        <f t="shared" ca="1" si="408"/>
        <v>1.00050788</v>
      </c>
      <c r="F1391" s="155">
        <f ca="1">(TRUNC(PRODUCT($E$12:$E1390),16))</f>
        <v>1.2789727870109699</v>
      </c>
      <c r="G1391" s="155">
        <f t="shared" ca="1" si="409"/>
        <v>1.2343131611026901</v>
      </c>
      <c r="H1391" s="155">
        <f t="shared" ca="1" si="410"/>
        <v>1.0361817600000001</v>
      </c>
      <c r="I1391" s="154">
        <f t="shared" si="400"/>
        <v>1.7999999999999999E-2</v>
      </c>
      <c r="J1391" s="156">
        <f t="shared" si="401"/>
        <v>44908</v>
      </c>
      <c r="K1391" s="157">
        <f t="shared" si="402"/>
        <v>70</v>
      </c>
      <c r="L1391" s="158">
        <f t="shared" si="403"/>
        <v>70</v>
      </c>
      <c r="M1391" s="159">
        <f t="shared" si="393"/>
        <v>1.0049678319999999</v>
      </c>
      <c r="N1391" s="159">
        <f t="shared" ca="1" si="394"/>
        <v>1.0413293370000001</v>
      </c>
      <c r="O1391" s="158">
        <f t="shared" si="404"/>
        <v>0</v>
      </c>
      <c r="P1391" s="155">
        <f t="shared" ca="1" si="395"/>
        <v>26494.998070590002</v>
      </c>
      <c r="Q1391" s="160">
        <f t="shared" si="396"/>
        <v>0</v>
      </c>
      <c r="R1391" s="155">
        <f t="shared" si="397"/>
        <v>0</v>
      </c>
      <c r="S1391" s="161" t="str">
        <f t="shared" si="405"/>
        <v>A+J=</v>
      </c>
      <c r="T1391" s="156">
        <f t="shared" si="406"/>
        <v>45090</v>
      </c>
      <c r="U1391" s="3"/>
      <c r="V1391" s="3"/>
      <c r="W1391" s="3"/>
      <c r="X1391" s="47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ht="12.75" x14ac:dyDescent="0.2">
      <c r="A1392" s="151">
        <f t="shared" si="398"/>
        <v>45009</v>
      </c>
      <c r="B1392" s="152">
        <f t="shared" ca="1" si="407"/>
        <v>667951.32800790004</v>
      </c>
      <c r="C1392" s="153">
        <f t="shared" si="399"/>
        <v>641070</v>
      </c>
      <c r="D1392" s="154">
        <f ca="1">IF(A1392&lt;$B$1,VLOOKUP(A1392,[1]DI!$A$4:$B$15000,2,FALSE),0)</f>
        <v>0.13650000000000001</v>
      </c>
      <c r="E1392" s="155">
        <f t="shared" ca="1" si="408"/>
        <v>1.00050788</v>
      </c>
      <c r="F1392" s="155">
        <f ca="1">(TRUNC(PRODUCT($E$12:$E1391),16))</f>
        <v>1.27962235171004</v>
      </c>
      <c r="G1392" s="155">
        <f t="shared" ca="1" si="409"/>
        <v>1.2343131611026901</v>
      </c>
      <c r="H1392" s="155">
        <f t="shared" ca="1" si="410"/>
        <v>1.0367080200000001</v>
      </c>
      <c r="I1392" s="154">
        <f t="shared" si="400"/>
        <v>1.7999999999999999E-2</v>
      </c>
      <c r="J1392" s="156">
        <f t="shared" si="401"/>
        <v>44908</v>
      </c>
      <c r="K1392" s="157">
        <f t="shared" si="402"/>
        <v>71</v>
      </c>
      <c r="L1392" s="158">
        <f t="shared" si="403"/>
        <v>71</v>
      </c>
      <c r="M1392" s="159">
        <f t="shared" si="393"/>
        <v>1.0050389790000001</v>
      </c>
      <c r="N1392" s="159">
        <f t="shared" ca="1" si="394"/>
        <v>1.04193197</v>
      </c>
      <c r="O1392" s="158">
        <f t="shared" si="404"/>
        <v>0</v>
      </c>
      <c r="P1392" s="155">
        <f t="shared" ca="1" si="395"/>
        <v>26881.3280079</v>
      </c>
      <c r="Q1392" s="160">
        <f t="shared" si="396"/>
        <v>0</v>
      </c>
      <c r="R1392" s="155">
        <f t="shared" si="397"/>
        <v>0</v>
      </c>
      <c r="S1392" s="161" t="str">
        <f t="shared" si="405"/>
        <v>A+J=</v>
      </c>
      <c r="T1392" s="156">
        <f t="shared" si="406"/>
        <v>45090</v>
      </c>
      <c r="U1392" s="3"/>
      <c r="V1392" s="3"/>
      <c r="W1392" s="3"/>
      <c r="X1392" s="47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ht="12.75" x14ac:dyDescent="0.2">
      <c r="A1393" s="151">
        <f t="shared" si="398"/>
        <v>45010</v>
      </c>
      <c r="B1393" s="152">
        <f t="shared" ca="1" si="407"/>
        <v>668337.87719114998</v>
      </c>
      <c r="C1393" s="153">
        <f t="shared" si="399"/>
        <v>641070</v>
      </c>
      <c r="D1393" s="154">
        <f ca="1">IF(A1393&lt;$B$1,VLOOKUP(A1393,[1]DI!$A$4:$B$15000,2,FALSE),0)</f>
        <v>0</v>
      </c>
      <c r="E1393" s="155">
        <f t="shared" ca="1" si="408"/>
        <v>1</v>
      </c>
      <c r="F1393" s="155">
        <f ca="1">(TRUNC(PRODUCT($E$12:$E1392),16))</f>
        <v>1.28027224631002</v>
      </c>
      <c r="G1393" s="155">
        <f t="shared" ca="1" si="409"/>
        <v>1.2343131611026901</v>
      </c>
      <c r="H1393" s="155">
        <f t="shared" ca="1" si="410"/>
        <v>1.03723454</v>
      </c>
      <c r="I1393" s="154">
        <f t="shared" si="400"/>
        <v>1.7999999999999999E-2</v>
      </c>
      <c r="J1393" s="156">
        <f t="shared" si="401"/>
        <v>44908</v>
      </c>
      <c r="K1393" s="157">
        <f t="shared" si="402"/>
        <v>71</v>
      </c>
      <c r="L1393" s="158">
        <f t="shared" si="403"/>
        <v>72</v>
      </c>
      <c r="M1393" s="159">
        <f t="shared" si="393"/>
        <v>1.005110132</v>
      </c>
      <c r="N1393" s="159">
        <f t="shared" ca="1" si="394"/>
        <v>1.0425349450000001</v>
      </c>
      <c r="O1393" s="158">
        <f t="shared" si="404"/>
        <v>0</v>
      </c>
      <c r="P1393" s="155">
        <f t="shared" ca="1" si="395"/>
        <v>27267.877191150001</v>
      </c>
      <c r="Q1393" s="160">
        <f t="shared" si="396"/>
        <v>0</v>
      </c>
      <c r="R1393" s="155">
        <f t="shared" si="397"/>
        <v>0</v>
      </c>
      <c r="S1393" s="161" t="str">
        <f t="shared" si="405"/>
        <v>A+J=</v>
      </c>
      <c r="T1393" s="156">
        <f t="shared" si="406"/>
        <v>45090</v>
      </c>
      <c r="U1393" s="3"/>
      <c r="V1393" s="3"/>
      <c r="W1393" s="3"/>
      <c r="X1393" s="47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ht="12.75" x14ac:dyDescent="0.2">
      <c r="A1394" s="151">
        <f t="shared" si="398"/>
        <v>45011</v>
      </c>
      <c r="B1394" s="152">
        <f t="shared" ca="1" si="407"/>
        <v>668337.87719114998</v>
      </c>
      <c r="C1394" s="153">
        <f t="shared" si="399"/>
        <v>641070</v>
      </c>
      <c r="D1394" s="154">
        <f ca="1">IF(A1394&lt;$B$1,VLOOKUP(A1394,[1]DI!$A$4:$B$15000,2,FALSE),0)</f>
        <v>0</v>
      </c>
      <c r="E1394" s="155">
        <f t="shared" ca="1" si="408"/>
        <v>1</v>
      </c>
      <c r="F1394" s="155">
        <f ca="1">(TRUNC(PRODUCT($E$12:$E1393),16))</f>
        <v>1.28027224631002</v>
      </c>
      <c r="G1394" s="155">
        <f t="shared" ca="1" si="409"/>
        <v>1.2343131611026901</v>
      </c>
      <c r="H1394" s="155">
        <f t="shared" ca="1" si="410"/>
        <v>1.03723454</v>
      </c>
      <c r="I1394" s="154">
        <f t="shared" si="400"/>
        <v>1.7999999999999999E-2</v>
      </c>
      <c r="J1394" s="156">
        <f t="shared" si="401"/>
        <v>44908</v>
      </c>
      <c r="K1394" s="157">
        <f t="shared" si="402"/>
        <v>71</v>
      </c>
      <c r="L1394" s="158">
        <f t="shared" si="403"/>
        <v>72</v>
      </c>
      <c r="M1394" s="159">
        <f t="shared" si="393"/>
        <v>1.005110132</v>
      </c>
      <c r="N1394" s="159">
        <f t="shared" ca="1" si="394"/>
        <v>1.0425349450000001</v>
      </c>
      <c r="O1394" s="158">
        <f t="shared" si="404"/>
        <v>0</v>
      </c>
      <c r="P1394" s="155">
        <f t="shared" ca="1" si="395"/>
        <v>27267.877191150001</v>
      </c>
      <c r="Q1394" s="160">
        <f t="shared" si="396"/>
        <v>0</v>
      </c>
      <c r="R1394" s="155">
        <f t="shared" si="397"/>
        <v>0</v>
      </c>
      <c r="S1394" s="161" t="str">
        <f t="shared" si="405"/>
        <v>A+J=</v>
      </c>
      <c r="T1394" s="156">
        <f t="shared" si="406"/>
        <v>45090</v>
      </c>
      <c r="U1394" s="3"/>
      <c r="V1394" s="3"/>
      <c r="W1394" s="3"/>
      <c r="X1394" s="47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ht="12.75" x14ac:dyDescent="0.2">
      <c r="A1395" s="151">
        <f t="shared" si="398"/>
        <v>45012</v>
      </c>
      <c r="B1395" s="152">
        <f t="shared" ca="1" si="407"/>
        <v>668337.87719114998</v>
      </c>
      <c r="C1395" s="153">
        <f t="shared" si="399"/>
        <v>641070</v>
      </c>
      <c r="D1395" s="154">
        <f ca="1">IF(A1395&lt;$B$1,VLOOKUP(A1395,[1]DI!$A$4:$B$15000,2,FALSE),0)</f>
        <v>0.13650000000000001</v>
      </c>
      <c r="E1395" s="155">
        <f t="shared" ca="1" si="408"/>
        <v>1.00050788</v>
      </c>
      <c r="F1395" s="155">
        <f ca="1">(TRUNC(PRODUCT($E$12:$E1394),16))</f>
        <v>1.28027224631002</v>
      </c>
      <c r="G1395" s="155">
        <f t="shared" ca="1" si="409"/>
        <v>1.2343131611026901</v>
      </c>
      <c r="H1395" s="155">
        <f t="shared" ca="1" si="410"/>
        <v>1.03723454</v>
      </c>
      <c r="I1395" s="154">
        <f t="shared" si="400"/>
        <v>1.7999999999999999E-2</v>
      </c>
      <c r="J1395" s="156">
        <f t="shared" si="401"/>
        <v>44908</v>
      </c>
      <c r="K1395" s="157">
        <f t="shared" si="402"/>
        <v>72</v>
      </c>
      <c r="L1395" s="158">
        <f t="shared" si="403"/>
        <v>72</v>
      </c>
      <c r="M1395" s="159">
        <f t="shared" si="393"/>
        <v>1.005110132</v>
      </c>
      <c r="N1395" s="159">
        <f t="shared" ca="1" si="394"/>
        <v>1.0425349450000001</v>
      </c>
      <c r="O1395" s="158">
        <f t="shared" si="404"/>
        <v>0</v>
      </c>
      <c r="P1395" s="155">
        <f t="shared" ca="1" si="395"/>
        <v>27267.877191150001</v>
      </c>
      <c r="Q1395" s="160">
        <f t="shared" si="396"/>
        <v>0</v>
      </c>
      <c r="R1395" s="155">
        <f t="shared" si="397"/>
        <v>0</v>
      </c>
      <c r="S1395" s="161" t="str">
        <f t="shared" si="405"/>
        <v>A+J=</v>
      </c>
      <c r="T1395" s="156">
        <f t="shared" si="406"/>
        <v>45090</v>
      </c>
      <c r="U1395" s="3"/>
      <c r="V1395" s="3"/>
      <c r="W1395" s="3"/>
      <c r="X1395" s="47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ht="12.75" x14ac:dyDescent="0.2">
      <c r="A1396" s="151">
        <f t="shared" si="398"/>
        <v>45013</v>
      </c>
      <c r="B1396" s="152">
        <f t="shared" ca="1" si="407"/>
        <v>668724.65138995997</v>
      </c>
      <c r="C1396" s="153">
        <f t="shared" si="399"/>
        <v>641070</v>
      </c>
      <c r="D1396" s="154">
        <f ca="1">IF(A1396&lt;$B$1,VLOOKUP(A1396,[1]DI!$A$4:$B$15000,2,FALSE),0)</f>
        <v>0.13650000000000001</v>
      </c>
      <c r="E1396" s="155">
        <f t="shared" ca="1" si="408"/>
        <v>1.00050788</v>
      </c>
      <c r="F1396" s="155">
        <f ca="1">(TRUNC(PRODUCT($E$12:$E1395),16))</f>
        <v>1.2809224709784801</v>
      </c>
      <c r="G1396" s="155">
        <f t="shared" ca="1" si="409"/>
        <v>1.2343131611026901</v>
      </c>
      <c r="H1396" s="155">
        <f t="shared" ca="1" si="410"/>
        <v>1.0377613299999999</v>
      </c>
      <c r="I1396" s="154">
        <f t="shared" si="400"/>
        <v>1.7999999999999999E-2</v>
      </c>
      <c r="J1396" s="156">
        <f t="shared" si="401"/>
        <v>44908</v>
      </c>
      <c r="K1396" s="157">
        <f t="shared" si="402"/>
        <v>73</v>
      </c>
      <c r="L1396" s="158">
        <f t="shared" si="403"/>
        <v>73</v>
      </c>
      <c r="M1396" s="159">
        <f t="shared" si="393"/>
        <v>1.005181289</v>
      </c>
      <c r="N1396" s="159">
        <f t="shared" ca="1" si="394"/>
        <v>1.0431382709999999</v>
      </c>
      <c r="O1396" s="158">
        <f t="shared" si="404"/>
        <v>0</v>
      </c>
      <c r="P1396" s="155">
        <f t="shared" ca="1" si="395"/>
        <v>27654.65138996</v>
      </c>
      <c r="Q1396" s="160">
        <f t="shared" si="396"/>
        <v>0</v>
      </c>
      <c r="R1396" s="155">
        <f t="shared" si="397"/>
        <v>0</v>
      </c>
      <c r="S1396" s="161" t="str">
        <f t="shared" si="405"/>
        <v>A+J=</v>
      </c>
      <c r="T1396" s="156">
        <f t="shared" si="406"/>
        <v>45090</v>
      </c>
      <c r="U1396" s="3"/>
      <c r="V1396" s="3"/>
      <c r="W1396" s="3"/>
      <c r="X1396" s="47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ht="12.75" x14ac:dyDescent="0.2">
      <c r="A1397" s="151">
        <f t="shared" si="398"/>
        <v>45014</v>
      </c>
      <c r="B1397" s="152">
        <f t="shared" ca="1" si="407"/>
        <v>669111.65188649995</v>
      </c>
      <c r="C1397" s="153">
        <f t="shared" si="399"/>
        <v>641070</v>
      </c>
      <c r="D1397" s="154">
        <f ca="1">IF(A1397&lt;$B$1,VLOOKUP(A1397,[1]DI!$A$4:$B$15000,2,FALSE),0)</f>
        <v>0.13650000000000001</v>
      </c>
      <c r="E1397" s="155">
        <f t="shared" ca="1" si="408"/>
        <v>1.00050788</v>
      </c>
      <c r="F1397" s="155">
        <f ca="1">(TRUNC(PRODUCT($E$12:$E1396),16))</f>
        <v>1.28157302588304</v>
      </c>
      <c r="G1397" s="155">
        <f t="shared" ca="1" si="409"/>
        <v>1.2343131611026901</v>
      </c>
      <c r="H1397" s="155">
        <f t="shared" ca="1" si="410"/>
        <v>1.0382883899999999</v>
      </c>
      <c r="I1397" s="154">
        <f t="shared" si="400"/>
        <v>1.7999999999999999E-2</v>
      </c>
      <c r="J1397" s="156">
        <f t="shared" si="401"/>
        <v>44908</v>
      </c>
      <c r="K1397" s="157">
        <f t="shared" si="402"/>
        <v>74</v>
      </c>
      <c r="L1397" s="158">
        <f t="shared" si="403"/>
        <v>74</v>
      </c>
      <c r="M1397" s="159">
        <f t="shared" si="393"/>
        <v>1.0052524519999999</v>
      </c>
      <c r="N1397" s="159">
        <f t="shared" ca="1" si="394"/>
        <v>1.04374195</v>
      </c>
      <c r="O1397" s="158">
        <f t="shared" si="404"/>
        <v>0</v>
      </c>
      <c r="P1397" s="155">
        <f t="shared" ca="1" si="395"/>
        <v>28041.6518865</v>
      </c>
      <c r="Q1397" s="160">
        <f t="shared" si="396"/>
        <v>0</v>
      </c>
      <c r="R1397" s="155">
        <f t="shared" si="397"/>
        <v>0</v>
      </c>
      <c r="S1397" s="161" t="str">
        <f t="shared" si="405"/>
        <v>A+J=</v>
      </c>
      <c r="T1397" s="156">
        <f t="shared" si="406"/>
        <v>45090</v>
      </c>
      <c r="U1397" s="3"/>
      <c r="V1397" s="3"/>
      <c r="W1397" s="3"/>
      <c r="X1397" s="47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ht="12.75" x14ac:dyDescent="0.2">
      <c r="A1398" s="151">
        <f t="shared" si="398"/>
        <v>45015</v>
      </c>
      <c r="B1398" s="152">
        <f t="shared" ca="1" si="407"/>
        <v>669498.87739858998</v>
      </c>
      <c r="C1398" s="153">
        <f t="shared" si="399"/>
        <v>641070</v>
      </c>
      <c r="D1398" s="154">
        <f ca="1">IF(A1398&lt;$B$1,VLOOKUP(A1398,[1]DI!$A$4:$B$15000,2,FALSE),0)</f>
        <v>0.13650000000000001</v>
      </c>
      <c r="E1398" s="155">
        <f t="shared" ca="1" si="408"/>
        <v>1.00050788</v>
      </c>
      <c r="F1398" s="155">
        <f ca="1">(TRUNC(PRODUCT($E$12:$E1397),16))</f>
        <v>1.28222391119142</v>
      </c>
      <c r="G1398" s="155">
        <f t="shared" ca="1" si="409"/>
        <v>1.2343131611026901</v>
      </c>
      <c r="H1398" s="155">
        <f t="shared" ca="1" si="410"/>
        <v>1.0388157200000001</v>
      </c>
      <c r="I1398" s="154">
        <f t="shared" si="400"/>
        <v>1.7999999999999999E-2</v>
      </c>
      <c r="J1398" s="156">
        <f t="shared" si="401"/>
        <v>44908</v>
      </c>
      <c r="K1398" s="157">
        <f t="shared" si="402"/>
        <v>75</v>
      </c>
      <c r="L1398" s="158">
        <f t="shared" si="403"/>
        <v>75</v>
      </c>
      <c r="M1398" s="159">
        <f t="shared" si="393"/>
        <v>1.00532362</v>
      </c>
      <c r="N1398" s="159">
        <f t="shared" ca="1" si="394"/>
        <v>1.0443459799999999</v>
      </c>
      <c r="O1398" s="158">
        <f t="shared" si="404"/>
        <v>0</v>
      </c>
      <c r="P1398" s="155">
        <f t="shared" ca="1" si="395"/>
        <v>28428.877398590001</v>
      </c>
      <c r="Q1398" s="160">
        <f t="shared" si="396"/>
        <v>0</v>
      </c>
      <c r="R1398" s="155">
        <f t="shared" si="397"/>
        <v>0</v>
      </c>
      <c r="S1398" s="161" t="str">
        <f t="shared" si="405"/>
        <v>A+J=</v>
      </c>
      <c r="T1398" s="156">
        <f t="shared" si="406"/>
        <v>45090</v>
      </c>
      <c r="U1398" s="3"/>
      <c r="V1398" s="3"/>
      <c r="W1398" s="3"/>
      <c r="X1398" s="47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ht="12.75" x14ac:dyDescent="0.2">
      <c r="A1399" s="151">
        <f t="shared" si="398"/>
        <v>45016</v>
      </c>
      <c r="B1399" s="152">
        <f t="shared" ca="1" si="407"/>
        <v>669886.32215664</v>
      </c>
      <c r="C1399" s="153">
        <f t="shared" si="399"/>
        <v>641070</v>
      </c>
      <c r="D1399" s="154">
        <f ca="1">IF(A1399&lt;$B$1,VLOOKUP(A1399,[1]DI!$A$4:$B$15000,2,FALSE),0)</f>
        <v>0.13650000000000001</v>
      </c>
      <c r="E1399" s="155">
        <f t="shared" ca="1" si="408"/>
        <v>1.00050788</v>
      </c>
      <c r="F1399" s="155">
        <f ca="1">(TRUNC(PRODUCT($E$12:$E1398),16))</f>
        <v>1.28287512707144</v>
      </c>
      <c r="G1399" s="155">
        <f t="shared" ca="1" si="409"/>
        <v>1.2343131611026901</v>
      </c>
      <c r="H1399" s="155">
        <f t="shared" ca="1" si="410"/>
        <v>1.03934331</v>
      </c>
      <c r="I1399" s="154">
        <f t="shared" si="400"/>
        <v>1.7999999999999999E-2</v>
      </c>
      <c r="J1399" s="156">
        <f t="shared" si="401"/>
        <v>44908</v>
      </c>
      <c r="K1399" s="157">
        <f t="shared" si="402"/>
        <v>76</v>
      </c>
      <c r="L1399" s="158">
        <f t="shared" si="403"/>
        <v>76</v>
      </c>
      <c r="M1399" s="159">
        <f t="shared" si="393"/>
        <v>1.005394793</v>
      </c>
      <c r="N1399" s="159">
        <f t="shared" ca="1" si="394"/>
        <v>1.0449503520000001</v>
      </c>
      <c r="O1399" s="158">
        <f t="shared" si="404"/>
        <v>0</v>
      </c>
      <c r="P1399" s="155">
        <f t="shared" ca="1" si="395"/>
        <v>28816.322156639999</v>
      </c>
      <c r="Q1399" s="160">
        <f t="shared" si="396"/>
        <v>0</v>
      </c>
      <c r="R1399" s="155">
        <f t="shared" si="397"/>
        <v>0</v>
      </c>
      <c r="S1399" s="161" t="str">
        <f t="shared" si="405"/>
        <v>A+J=</v>
      </c>
      <c r="T1399" s="156">
        <f t="shared" si="406"/>
        <v>45090</v>
      </c>
      <c r="U1399" s="3"/>
      <c r="V1399" s="3"/>
      <c r="W1399" s="3"/>
      <c r="X1399" s="47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ht="12.75" x14ac:dyDescent="0.2">
      <c r="A1400" s="151">
        <f t="shared" si="398"/>
        <v>45017</v>
      </c>
      <c r="B1400" s="152">
        <f t="shared" ca="1" si="407"/>
        <v>670273.99193024996</v>
      </c>
      <c r="C1400" s="153">
        <f t="shared" si="399"/>
        <v>641070</v>
      </c>
      <c r="D1400" s="154">
        <f ca="1">IF(A1400&lt;$B$1,VLOOKUP(A1400,[1]DI!$A$4:$B$15000,2,FALSE),0)</f>
        <v>0</v>
      </c>
      <c r="E1400" s="155">
        <f t="shared" ca="1" si="408"/>
        <v>1</v>
      </c>
      <c r="F1400" s="155">
        <f ca="1">(TRUNC(PRODUCT($E$12:$E1399),16))</f>
        <v>1.2835266736909801</v>
      </c>
      <c r="G1400" s="155">
        <f t="shared" ca="1" si="409"/>
        <v>1.2343131611026901</v>
      </c>
      <c r="H1400" s="155">
        <f t="shared" ca="1" si="410"/>
        <v>1.0398711700000001</v>
      </c>
      <c r="I1400" s="154">
        <f t="shared" si="400"/>
        <v>1.7999999999999999E-2</v>
      </c>
      <c r="J1400" s="156">
        <f t="shared" si="401"/>
        <v>44908</v>
      </c>
      <c r="K1400" s="157">
        <f t="shared" si="402"/>
        <v>76</v>
      </c>
      <c r="L1400" s="158">
        <f t="shared" si="403"/>
        <v>77</v>
      </c>
      <c r="M1400" s="159">
        <f t="shared" si="393"/>
        <v>1.0054659699999999</v>
      </c>
      <c r="N1400" s="159">
        <f t="shared" ca="1" si="394"/>
        <v>1.045555075</v>
      </c>
      <c r="O1400" s="158">
        <f t="shared" si="404"/>
        <v>0</v>
      </c>
      <c r="P1400" s="155">
        <f t="shared" ca="1" si="395"/>
        <v>29203.991930249998</v>
      </c>
      <c r="Q1400" s="160">
        <f t="shared" si="396"/>
        <v>0</v>
      </c>
      <c r="R1400" s="155">
        <f t="shared" si="397"/>
        <v>0</v>
      </c>
      <c r="S1400" s="161" t="str">
        <f t="shared" si="405"/>
        <v>A+J=</v>
      </c>
      <c r="T1400" s="156">
        <f t="shared" si="406"/>
        <v>45090</v>
      </c>
      <c r="U1400" s="3"/>
      <c r="V1400" s="3"/>
      <c r="W1400" s="3"/>
      <c r="X1400" s="47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ht="12.75" x14ac:dyDescent="0.2">
      <c r="A1401" s="151">
        <f t="shared" si="398"/>
        <v>45018</v>
      </c>
      <c r="B1401" s="152">
        <f t="shared" ca="1" si="407"/>
        <v>670273.99193024996</v>
      </c>
      <c r="C1401" s="153">
        <f t="shared" si="399"/>
        <v>641070</v>
      </c>
      <c r="D1401" s="154">
        <f ca="1">IF(A1401&lt;$B$1,VLOOKUP(A1401,[1]DI!$A$4:$B$15000,2,FALSE),0)</f>
        <v>0</v>
      </c>
      <c r="E1401" s="155">
        <f t="shared" ca="1" si="408"/>
        <v>1</v>
      </c>
      <c r="F1401" s="155">
        <f ca="1">(TRUNC(PRODUCT($E$12:$E1400),16))</f>
        <v>1.2835266736909801</v>
      </c>
      <c r="G1401" s="155">
        <f t="shared" ca="1" si="409"/>
        <v>1.2343131611026901</v>
      </c>
      <c r="H1401" s="155">
        <f t="shared" ca="1" si="410"/>
        <v>1.0398711700000001</v>
      </c>
      <c r="I1401" s="154">
        <f t="shared" si="400"/>
        <v>1.7999999999999999E-2</v>
      </c>
      <c r="J1401" s="156">
        <f t="shared" si="401"/>
        <v>44908</v>
      </c>
      <c r="K1401" s="157">
        <f t="shared" si="402"/>
        <v>76</v>
      </c>
      <c r="L1401" s="158">
        <f t="shared" si="403"/>
        <v>77</v>
      </c>
      <c r="M1401" s="159">
        <f t="shared" si="393"/>
        <v>1.0054659699999999</v>
      </c>
      <c r="N1401" s="159">
        <f t="shared" ca="1" si="394"/>
        <v>1.045555075</v>
      </c>
      <c r="O1401" s="158">
        <f t="shared" si="404"/>
        <v>0</v>
      </c>
      <c r="P1401" s="155">
        <f t="shared" ca="1" si="395"/>
        <v>29203.991930249998</v>
      </c>
      <c r="Q1401" s="160">
        <f t="shared" si="396"/>
        <v>0</v>
      </c>
      <c r="R1401" s="155">
        <f t="shared" si="397"/>
        <v>0</v>
      </c>
      <c r="S1401" s="161" t="str">
        <f t="shared" si="405"/>
        <v>A+J=</v>
      </c>
      <c r="T1401" s="156">
        <f t="shared" si="406"/>
        <v>45090</v>
      </c>
      <c r="U1401" s="3"/>
      <c r="V1401" s="3"/>
      <c r="W1401" s="3"/>
      <c r="X1401" s="47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ht="12.75" x14ac:dyDescent="0.2">
      <c r="A1402" s="151">
        <f t="shared" si="398"/>
        <v>45019</v>
      </c>
      <c r="B1402" s="152">
        <f t="shared" ca="1" si="407"/>
        <v>670273.99193024996</v>
      </c>
      <c r="C1402" s="153">
        <f t="shared" si="399"/>
        <v>641070</v>
      </c>
      <c r="D1402" s="154">
        <f ca="1">IF(A1402&lt;$B$1,VLOOKUP(A1402,[1]DI!$A$4:$B$15000,2,FALSE),0)</f>
        <v>0.13650000000000001</v>
      </c>
      <c r="E1402" s="155">
        <f t="shared" ca="1" si="408"/>
        <v>1.00050788</v>
      </c>
      <c r="F1402" s="155">
        <f ca="1">(TRUNC(PRODUCT($E$12:$E1401),16))</f>
        <v>1.2835266736909801</v>
      </c>
      <c r="G1402" s="155">
        <f t="shared" ca="1" si="409"/>
        <v>1.2343131611026901</v>
      </c>
      <c r="H1402" s="155">
        <f t="shared" ca="1" si="410"/>
        <v>1.0398711700000001</v>
      </c>
      <c r="I1402" s="154">
        <f t="shared" si="400"/>
        <v>1.7999999999999999E-2</v>
      </c>
      <c r="J1402" s="156">
        <f t="shared" si="401"/>
        <v>44908</v>
      </c>
      <c r="K1402" s="157">
        <f t="shared" si="402"/>
        <v>77</v>
      </c>
      <c r="L1402" s="158">
        <f t="shared" si="403"/>
        <v>77</v>
      </c>
      <c r="M1402" s="159">
        <f t="shared" si="393"/>
        <v>1.0054659699999999</v>
      </c>
      <c r="N1402" s="159">
        <f t="shared" ca="1" si="394"/>
        <v>1.045555075</v>
      </c>
      <c r="O1402" s="158">
        <f t="shared" si="404"/>
        <v>0</v>
      </c>
      <c r="P1402" s="155">
        <f t="shared" ca="1" si="395"/>
        <v>29203.991930249998</v>
      </c>
      <c r="Q1402" s="160">
        <f t="shared" si="396"/>
        <v>0</v>
      </c>
      <c r="R1402" s="155">
        <f t="shared" si="397"/>
        <v>0</v>
      </c>
      <c r="S1402" s="161" t="str">
        <f t="shared" si="405"/>
        <v>A+J=</v>
      </c>
      <c r="T1402" s="156">
        <f t="shared" si="406"/>
        <v>45090</v>
      </c>
      <c r="U1402" s="3"/>
      <c r="V1402" s="3"/>
      <c r="W1402" s="3"/>
      <c r="X1402" s="47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ht="12.75" x14ac:dyDescent="0.2">
      <c r="A1403" s="151">
        <f t="shared" si="398"/>
        <v>45020</v>
      </c>
      <c r="B1403" s="152">
        <f t="shared" ca="1" si="407"/>
        <v>670661.88736050006</v>
      </c>
      <c r="C1403" s="153">
        <f t="shared" si="399"/>
        <v>641070</v>
      </c>
      <c r="D1403" s="154">
        <f ca="1">IF(A1403&lt;$B$1,VLOOKUP(A1403,[1]DI!$A$4:$B$15000,2,FALSE),0)</f>
        <v>0.13650000000000001</v>
      </c>
      <c r="E1403" s="155">
        <f t="shared" ca="1" si="408"/>
        <v>1.00050788</v>
      </c>
      <c r="F1403" s="155">
        <f ca="1">(TRUNC(PRODUCT($E$12:$E1402),16))</f>
        <v>1.2841785512180099</v>
      </c>
      <c r="G1403" s="155">
        <f t="shared" ca="1" si="409"/>
        <v>1.2343131611026901</v>
      </c>
      <c r="H1403" s="155">
        <f t="shared" ca="1" si="410"/>
        <v>1.0403993</v>
      </c>
      <c r="I1403" s="154">
        <f t="shared" si="400"/>
        <v>1.7999999999999999E-2</v>
      </c>
      <c r="J1403" s="156">
        <f t="shared" si="401"/>
        <v>44908</v>
      </c>
      <c r="K1403" s="157">
        <f t="shared" si="402"/>
        <v>78</v>
      </c>
      <c r="L1403" s="158">
        <f t="shared" si="403"/>
        <v>78</v>
      </c>
      <c r="M1403" s="159">
        <f t="shared" si="393"/>
        <v>1.0055371529999999</v>
      </c>
      <c r="N1403" s="159">
        <f t="shared" ca="1" si="394"/>
        <v>1.04616015</v>
      </c>
      <c r="O1403" s="158">
        <f t="shared" si="404"/>
        <v>0</v>
      </c>
      <c r="P1403" s="155">
        <f t="shared" ca="1" si="395"/>
        <v>29591.887360500001</v>
      </c>
      <c r="Q1403" s="160">
        <f t="shared" si="396"/>
        <v>0</v>
      </c>
      <c r="R1403" s="155">
        <f t="shared" si="397"/>
        <v>0</v>
      </c>
      <c r="S1403" s="161" t="str">
        <f t="shared" si="405"/>
        <v>A+J=</v>
      </c>
      <c r="T1403" s="156">
        <f t="shared" si="406"/>
        <v>45090</v>
      </c>
      <c r="U1403" s="3"/>
      <c r="V1403" s="3"/>
      <c r="W1403" s="3"/>
      <c r="X1403" s="47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ht="12.75" x14ac:dyDescent="0.2">
      <c r="A1404" s="151">
        <f t="shared" si="398"/>
        <v>45021</v>
      </c>
      <c r="B1404" s="152">
        <f t="shared" ca="1" si="407"/>
        <v>671050.00844739005</v>
      </c>
      <c r="C1404" s="153">
        <f t="shared" si="399"/>
        <v>641070</v>
      </c>
      <c r="D1404" s="154">
        <f ca="1">IF(A1404&lt;$B$1,VLOOKUP(A1404,[1]DI!$A$4:$B$15000,2,FALSE),0)</f>
        <v>0.13650000000000001</v>
      </c>
      <c r="E1404" s="155">
        <f t="shared" ca="1" si="408"/>
        <v>1.00050788</v>
      </c>
      <c r="F1404" s="155">
        <f ca="1">(TRUNC(PRODUCT($E$12:$E1403),16))</f>
        <v>1.2848307598205999</v>
      </c>
      <c r="G1404" s="155">
        <f t="shared" ca="1" si="409"/>
        <v>1.2343131611026901</v>
      </c>
      <c r="H1404" s="155">
        <f t="shared" ca="1" si="410"/>
        <v>1.0409276999999999</v>
      </c>
      <c r="I1404" s="154">
        <f t="shared" si="400"/>
        <v>1.7999999999999999E-2</v>
      </c>
      <c r="J1404" s="156">
        <f t="shared" si="401"/>
        <v>44908</v>
      </c>
      <c r="K1404" s="157">
        <f t="shared" si="402"/>
        <v>79</v>
      </c>
      <c r="L1404" s="158">
        <f t="shared" si="403"/>
        <v>79</v>
      </c>
      <c r="M1404" s="159">
        <f t="shared" si="393"/>
        <v>1.0056083410000001</v>
      </c>
      <c r="N1404" s="159">
        <f t="shared" ca="1" si="394"/>
        <v>1.0467655769999999</v>
      </c>
      <c r="O1404" s="158">
        <f t="shared" si="404"/>
        <v>0</v>
      </c>
      <c r="P1404" s="155">
        <f t="shared" ca="1" si="395"/>
        <v>29980.008447389999</v>
      </c>
      <c r="Q1404" s="160">
        <f t="shared" si="396"/>
        <v>0</v>
      </c>
      <c r="R1404" s="155">
        <f t="shared" si="397"/>
        <v>0</v>
      </c>
      <c r="S1404" s="161" t="str">
        <f t="shared" si="405"/>
        <v>A+J=</v>
      </c>
      <c r="T1404" s="156">
        <f t="shared" si="406"/>
        <v>45090</v>
      </c>
      <c r="U1404" s="3"/>
      <c r="V1404" s="3"/>
      <c r="W1404" s="3"/>
      <c r="X1404" s="47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ht="12.75" x14ac:dyDescent="0.2">
      <c r="A1405" s="151">
        <f t="shared" si="398"/>
        <v>45022</v>
      </c>
      <c r="B1405" s="152">
        <f t="shared" ca="1" si="407"/>
        <v>671438.35583199002</v>
      </c>
      <c r="C1405" s="153">
        <f t="shared" si="399"/>
        <v>641070</v>
      </c>
      <c r="D1405" s="154">
        <f ca="1">IF(A1405&lt;$B$1,VLOOKUP(A1405,[1]DI!$A$4:$B$15000,2,FALSE),0)</f>
        <v>0.13650000000000001</v>
      </c>
      <c r="E1405" s="155">
        <f t="shared" ca="1" si="408"/>
        <v>1.00050788</v>
      </c>
      <c r="F1405" s="155">
        <f ca="1">(TRUNC(PRODUCT($E$12:$E1404),16))</f>
        <v>1.2854832996668999</v>
      </c>
      <c r="G1405" s="155">
        <f t="shared" ca="1" si="409"/>
        <v>1.2343131611026901</v>
      </c>
      <c r="H1405" s="155">
        <f t="shared" ca="1" si="410"/>
        <v>1.0414563699999999</v>
      </c>
      <c r="I1405" s="154">
        <f t="shared" si="400"/>
        <v>1.7999999999999999E-2</v>
      </c>
      <c r="J1405" s="156">
        <f t="shared" si="401"/>
        <v>44908</v>
      </c>
      <c r="K1405" s="157">
        <f t="shared" si="402"/>
        <v>80</v>
      </c>
      <c r="L1405" s="158">
        <f t="shared" si="403"/>
        <v>80</v>
      </c>
      <c r="M1405" s="159">
        <f t="shared" si="393"/>
        <v>1.005679534</v>
      </c>
      <c r="N1405" s="159">
        <f t="shared" ca="1" si="394"/>
        <v>1.0473713570000001</v>
      </c>
      <c r="O1405" s="158">
        <f t="shared" si="404"/>
        <v>0</v>
      </c>
      <c r="P1405" s="155">
        <f t="shared" ca="1" si="395"/>
        <v>30368.35583199</v>
      </c>
      <c r="Q1405" s="160">
        <f t="shared" si="396"/>
        <v>0</v>
      </c>
      <c r="R1405" s="155">
        <f t="shared" si="397"/>
        <v>0</v>
      </c>
      <c r="S1405" s="161" t="str">
        <f t="shared" si="405"/>
        <v>A+J=</v>
      </c>
      <c r="T1405" s="156">
        <f t="shared" si="406"/>
        <v>45090</v>
      </c>
      <c r="U1405" s="3"/>
      <c r="V1405" s="3"/>
      <c r="W1405" s="3"/>
      <c r="X1405" s="47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ht="12.75" x14ac:dyDescent="0.2">
      <c r="A1406" s="151">
        <f t="shared" si="398"/>
        <v>45023</v>
      </c>
      <c r="B1406" s="152">
        <f t="shared" ca="1" si="407"/>
        <v>671826.92182146001</v>
      </c>
      <c r="C1406" s="153">
        <f t="shared" si="399"/>
        <v>641070</v>
      </c>
      <c r="D1406" s="154">
        <f ca="1">IF(A1406&lt;$B$1,VLOOKUP(A1406,[1]DI!$A$4:$B$15000,2,FALSE),0)</f>
        <v>0</v>
      </c>
      <c r="E1406" s="155">
        <f t="shared" ca="1" si="408"/>
        <v>1</v>
      </c>
      <c r="F1406" s="155">
        <f ca="1">(TRUNC(PRODUCT($E$12:$E1405),16))</f>
        <v>1.28613617092514</v>
      </c>
      <c r="G1406" s="155">
        <f t="shared" ca="1" si="409"/>
        <v>1.2343131611026901</v>
      </c>
      <c r="H1406" s="155">
        <f t="shared" ca="1" si="410"/>
        <v>1.0419852999999999</v>
      </c>
      <c r="I1406" s="154">
        <f t="shared" si="400"/>
        <v>1.7999999999999999E-2</v>
      </c>
      <c r="J1406" s="156">
        <f t="shared" si="401"/>
        <v>44908</v>
      </c>
      <c r="K1406" s="157">
        <f t="shared" si="402"/>
        <v>80</v>
      </c>
      <c r="L1406" s="158">
        <f t="shared" si="403"/>
        <v>81</v>
      </c>
      <c r="M1406" s="159">
        <f t="shared" si="393"/>
        <v>1.0057507320000001</v>
      </c>
      <c r="N1406" s="159">
        <f t="shared" ca="1" si="394"/>
        <v>1.047977478</v>
      </c>
      <c r="O1406" s="158">
        <f t="shared" si="404"/>
        <v>0</v>
      </c>
      <c r="P1406" s="155">
        <f t="shared" ca="1" si="395"/>
        <v>30756.921821460001</v>
      </c>
      <c r="Q1406" s="160">
        <f t="shared" si="396"/>
        <v>0</v>
      </c>
      <c r="R1406" s="155">
        <f t="shared" si="397"/>
        <v>0</v>
      </c>
      <c r="S1406" s="161" t="str">
        <f t="shared" si="405"/>
        <v>A+J=</v>
      </c>
      <c r="T1406" s="156">
        <f t="shared" si="406"/>
        <v>45090</v>
      </c>
      <c r="U1406" s="3"/>
      <c r="V1406" s="3"/>
      <c r="W1406" s="3"/>
      <c r="X1406" s="47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ht="12.75" x14ac:dyDescent="0.2">
      <c r="A1407" s="151">
        <f t="shared" si="398"/>
        <v>45024</v>
      </c>
      <c r="B1407" s="152">
        <f t="shared" ca="1" si="407"/>
        <v>671826.92182146001</v>
      </c>
      <c r="C1407" s="153">
        <f t="shared" si="399"/>
        <v>641070</v>
      </c>
      <c r="D1407" s="154">
        <f ca="1">IF(A1407&lt;$B$1,VLOOKUP(A1407,[1]DI!$A$4:$B$15000,2,FALSE),0)</f>
        <v>0</v>
      </c>
      <c r="E1407" s="155">
        <f t="shared" ca="1" si="408"/>
        <v>1</v>
      </c>
      <c r="F1407" s="155">
        <f ca="1">(TRUNC(PRODUCT($E$12:$E1406),16))</f>
        <v>1.28613617092514</v>
      </c>
      <c r="G1407" s="155">
        <f t="shared" ca="1" si="409"/>
        <v>1.2343131611026901</v>
      </c>
      <c r="H1407" s="155">
        <f t="shared" ca="1" si="410"/>
        <v>1.0419852999999999</v>
      </c>
      <c r="I1407" s="154">
        <f t="shared" si="400"/>
        <v>1.7999999999999999E-2</v>
      </c>
      <c r="J1407" s="156">
        <f t="shared" si="401"/>
        <v>44908</v>
      </c>
      <c r="K1407" s="157">
        <f t="shared" si="402"/>
        <v>80</v>
      </c>
      <c r="L1407" s="158">
        <f t="shared" si="403"/>
        <v>81</v>
      </c>
      <c r="M1407" s="159">
        <f t="shared" si="393"/>
        <v>1.0057507320000001</v>
      </c>
      <c r="N1407" s="159">
        <f t="shared" ca="1" si="394"/>
        <v>1.047977478</v>
      </c>
      <c r="O1407" s="158">
        <f t="shared" si="404"/>
        <v>0</v>
      </c>
      <c r="P1407" s="155">
        <f t="shared" ca="1" si="395"/>
        <v>30756.921821460001</v>
      </c>
      <c r="Q1407" s="160">
        <f t="shared" si="396"/>
        <v>0</v>
      </c>
      <c r="R1407" s="155">
        <f t="shared" si="397"/>
        <v>0</v>
      </c>
      <c r="S1407" s="161" t="str">
        <f t="shared" si="405"/>
        <v>A+J=</v>
      </c>
      <c r="T1407" s="156">
        <f t="shared" si="406"/>
        <v>45090</v>
      </c>
      <c r="U1407" s="3"/>
      <c r="V1407" s="3"/>
      <c r="W1407" s="3"/>
      <c r="X1407" s="47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ht="12.75" x14ac:dyDescent="0.2">
      <c r="A1408" s="151">
        <f t="shared" si="398"/>
        <v>45025</v>
      </c>
      <c r="B1408" s="152">
        <f t="shared" ca="1" si="407"/>
        <v>671826.92182146001</v>
      </c>
      <c r="C1408" s="153">
        <f t="shared" si="399"/>
        <v>641070</v>
      </c>
      <c r="D1408" s="154">
        <f ca="1">IF(A1408&lt;$B$1,VLOOKUP(A1408,[1]DI!$A$4:$B$15000,2,FALSE),0)</f>
        <v>0</v>
      </c>
      <c r="E1408" s="155">
        <f t="shared" ca="1" si="408"/>
        <v>1</v>
      </c>
      <c r="F1408" s="155">
        <f ca="1">(TRUNC(PRODUCT($E$12:$E1407),16))</f>
        <v>1.28613617092514</v>
      </c>
      <c r="G1408" s="155">
        <f t="shared" ca="1" si="409"/>
        <v>1.2343131611026901</v>
      </c>
      <c r="H1408" s="155">
        <f t="shared" ca="1" si="410"/>
        <v>1.0419852999999999</v>
      </c>
      <c r="I1408" s="154">
        <f t="shared" si="400"/>
        <v>1.7999999999999999E-2</v>
      </c>
      <c r="J1408" s="156">
        <f t="shared" si="401"/>
        <v>44908</v>
      </c>
      <c r="K1408" s="157">
        <f t="shared" si="402"/>
        <v>80</v>
      </c>
      <c r="L1408" s="158">
        <f t="shared" si="403"/>
        <v>81</v>
      </c>
      <c r="M1408" s="159">
        <f t="shared" si="393"/>
        <v>1.0057507320000001</v>
      </c>
      <c r="N1408" s="159">
        <f t="shared" ca="1" si="394"/>
        <v>1.047977478</v>
      </c>
      <c r="O1408" s="158">
        <f t="shared" si="404"/>
        <v>0</v>
      </c>
      <c r="P1408" s="155">
        <f t="shared" ca="1" si="395"/>
        <v>30756.921821460001</v>
      </c>
      <c r="Q1408" s="160">
        <f t="shared" si="396"/>
        <v>0</v>
      </c>
      <c r="R1408" s="155">
        <f t="shared" si="397"/>
        <v>0</v>
      </c>
      <c r="S1408" s="161" t="str">
        <f t="shared" si="405"/>
        <v>A+J=</v>
      </c>
      <c r="T1408" s="156">
        <f t="shared" si="406"/>
        <v>45090</v>
      </c>
      <c r="U1408" s="3"/>
      <c r="V1408" s="3"/>
      <c r="W1408" s="3"/>
      <c r="X1408" s="47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ht="12.75" x14ac:dyDescent="0.2">
      <c r="A1409" s="151">
        <f t="shared" si="398"/>
        <v>45026</v>
      </c>
      <c r="B1409" s="152">
        <f t="shared" ca="1" si="407"/>
        <v>671826.92182146001</v>
      </c>
      <c r="C1409" s="153">
        <f t="shared" si="399"/>
        <v>641070</v>
      </c>
      <c r="D1409" s="154">
        <f ca="1">IF(A1409&lt;$B$1,VLOOKUP(A1409,[1]DI!$A$4:$B$15000,2,FALSE),0)</f>
        <v>0.13650000000000001</v>
      </c>
      <c r="E1409" s="155">
        <f t="shared" ca="1" si="408"/>
        <v>1.00050788</v>
      </c>
      <c r="F1409" s="155">
        <f ca="1">(TRUNC(PRODUCT($E$12:$E1408),16))</f>
        <v>1.28613617092514</v>
      </c>
      <c r="G1409" s="155">
        <f t="shared" ca="1" si="409"/>
        <v>1.2343131611026901</v>
      </c>
      <c r="H1409" s="155">
        <f t="shared" ca="1" si="410"/>
        <v>1.0419852999999999</v>
      </c>
      <c r="I1409" s="154">
        <f t="shared" si="400"/>
        <v>1.7999999999999999E-2</v>
      </c>
      <c r="J1409" s="156">
        <f t="shared" si="401"/>
        <v>44908</v>
      </c>
      <c r="K1409" s="157">
        <f t="shared" si="402"/>
        <v>81</v>
      </c>
      <c r="L1409" s="158">
        <f t="shared" si="403"/>
        <v>81</v>
      </c>
      <c r="M1409" s="159">
        <f t="shared" si="393"/>
        <v>1.0057507320000001</v>
      </c>
      <c r="N1409" s="159">
        <f t="shared" ca="1" si="394"/>
        <v>1.047977478</v>
      </c>
      <c r="O1409" s="158">
        <f t="shared" si="404"/>
        <v>0</v>
      </c>
      <c r="P1409" s="155">
        <f t="shared" ca="1" si="395"/>
        <v>30756.921821460001</v>
      </c>
      <c r="Q1409" s="160">
        <f t="shared" si="396"/>
        <v>0</v>
      </c>
      <c r="R1409" s="155">
        <f t="shared" si="397"/>
        <v>0</v>
      </c>
      <c r="S1409" s="161" t="str">
        <f t="shared" si="405"/>
        <v>A+J=</v>
      </c>
      <c r="T1409" s="156">
        <f t="shared" si="406"/>
        <v>45090</v>
      </c>
      <c r="U1409" s="3"/>
      <c r="V1409" s="3"/>
      <c r="W1409" s="3"/>
      <c r="X1409" s="47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ht="12.75" x14ac:dyDescent="0.2">
      <c r="A1410" s="151">
        <f t="shared" si="398"/>
        <v>45027</v>
      </c>
      <c r="B1410" s="152">
        <f t="shared" ca="1" si="407"/>
        <v>672215.71410863998</v>
      </c>
      <c r="C1410" s="153">
        <f t="shared" si="399"/>
        <v>641070</v>
      </c>
      <c r="D1410" s="154">
        <f ca="1">IF(A1410&lt;$B$1,VLOOKUP(A1410,[1]DI!$A$4:$B$15000,2,FALSE),0)</f>
        <v>0.13650000000000001</v>
      </c>
      <c r="E1410" s="155">
        <f t="shared" ca="1" si="408"/>
        <v>1.00050788</v>
      </c>
      <c r="F1410" s="155">
        <f ca="1">(TRUNC(PRODUCT($E$12:$E1409),16))</f>
        <v>1.28678937376363</v>
      </c>
      <c r="G1410" s="155">
        <f t="shared" ca="1" si="409"/>
        <v>1.2343131611026901</v>
      </c>
      <c r="H1410" s="155">
        <f t="shared" ca="1" si="410"/>
        <v>1.0425145</v>
      </c>
      <c r="I1410" s="154">
        <f t="shared" si="400"/>
        <v>1.7999999999999999E-2</v>
      </c>
      <c r="J1410" s="156">
        <f t="shared" si="401"/>
        <v>44908</v>
      </c>
      <c r="K1410" s="157">
        <f t="shared" si="402"/>
        <v>82</v>
      </c>
      <c r="L1410" s="158">
        <f t="shared" si="403"/>
        <v>82</v>
      </c>
      <c r="M1410" s="159">
        <f t="shared" si="393"/>
        <v>1.0058219349999999</v>
      </c>
      <c r="N1410" s="159">
        <f t="shared" ca="1" si="394"/>
        <v>1.048583952</v>
      </c>
      <c r="O1410" s="158">
        <f t="shared" si="404"/>
        <v>0</v>
      </c>
      <c r="P1410" s="155">
        <f t="shared" ca="1" si="395"/>
        <v>31145.714108640001</v>
      </c>
      <c r="Q1410" s="160">
        <f t="shared" si="396"/>
        <v>0</v>
      </c>
      <c r="R1410" s="155">
        <f t="shared" si="397"/>
        <v>0</v>
      </c>
      <c r="S1410" s="161" t="str">
        <f t="shared" si="405"/>
        <v>A+J=</v>
      </c>
      <c r="T1410" s="156">
        <f t="shared" si="406"/>
        <v>45090</v>
      </c>
      <c r="U1410" s="3"/>
      <c r="V1410" s="3"/>
      <c r="W1410" s="3"/>
      <c r="X1410" s="47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ht="12.75" x14ac:dyDescent="0.2">
      <c r="A1411" s="151">
        <f t="shared" si="398"/>
        <v>45028</v>
      </c>
      <c r="B1411" s="152">
        <f t="shared" ca="1" si="407"/>
        <v>672604.73782208003</v>
      </c>
      <c r="C1411" s="153">
        <f t="shared" si="399"/>
        <v>641070</v>
      </c>
      <c r="D1411" s="154">
        <f ca="1">IF(A1411&lt;$B$1,VLOOKUP(A1411,[1]DI!$A$4:$B$15000,2,FALSE),0)</f>
        <v>0.13650000000000001</v>
      </c>
      <c r="E1411" s="155">
        <f t="shared" ca="1" si="408"/>
        <v>1.00050788</v>
      </c>
      <c r="F1411" s="155">
        <f ca="1">(TRUNC(PRODUCT($E$12:$E1410),16))</f>
        <v>1.2874429083507699</v>
      </c>
      <c r="G1411" s="155">
        <f t="shared" ca="1" si="409"/>
        <v>1.2343131611026901</v>
      </c>
      <c r="H1411" s="155">
        <f t="shared" ca="1" si="410"/>
        <v>1.04304398</v>
      </c>
      <c r="I1411" s="154">
        <f t="shared" si="400"/>
        <v>1.7999999999999999E-2</v>
      </c>
      <c r="J1411" s="156">
        <f t="shared" si="401"/>
        <v>44908</v>
      </c>
      <c r="K1411" s="157">
        <f t="shared" si="402"/>
        <v>83</v>
      </c>
      <c r="L1411" s="158">
        <f t="shared" si="403"/>
        <v>83</v>
      </c>
      <c r="M1411" s="159">
        <f t="shared" si="393"/>
        <v>1.005893143</v>
      </c>
      <c r="N1411" s="159">
        <f t="shared" ca="1" si="394"/>
        <v>1.0491907869999999</v>
      </c>
      <c r="O1411" s="158">
        <f t="shared" si="404"/>
        <v>0</v>
      </c>
      <c r="P1411" s="155">
        <f t="shared" ca="1" si="395"/>
        <v>31534.737822079998</v>
      </c>
      <c r="Q1411" s="160">
        <f t="shared" si="396"/>
        <v>0</v>
      </c>
      <c r="R1411" s="155">
        <f t="shared" si="397"/>
        <v>0</v>
      </c>
      <c r="S1411" s="161" t="str">
        <f t="shared" si="405"/>
        <v>A+J=</v>
      </c>
      <c r="T1411" s="156">
        <f t="shared" si="406"/>
        <v>45090</v>
      </c>
      <c r="U1411" s="3"/>
      <c r="V1411" s="3"/>
      <c r="W1411" s="3"/>
      <c r="X1411" s="47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ht="12.75" x14ac:dyDescent="0.2">
      <c r="A1412" s="151">
        <f t="shared" si="398"/>
        <v>45029</v>
      </c>
      <c r="B1412" s="152">
        <f t="shared" ca="1" si="407"/>
        <v>672993.98142255004</v>
      </c>
      <c r="C1412" s="153">
        <f t="shared" si="399"/>
        <v>641070</v>
      </c>
      <c r="D1412" s="154">
        <f ca="1">IF(A1412&lt;$B$1,VLOOKUP(A1412,[1]DI!$A$4:$B$15000,2,FALSE),0)</f>
        <v>0.13650000000000001</v>
      </c>
      <c r="E1412" s="155">
        <f t="shared" ca="1" si="408"/>
        <v>1.00050788</v>
      </c>
      <c r="F1412" s="155">
        <f ca="1">(TRUNC(PRODUCT($E$12:$E1411),16))</f>
        <v>1.28809677485507</v>
      </c>
      <c r="G1412" s="155">
        <f t="shared" ca="1" si="409"/>
        <v>1.2343131611026901</v>
      </c>
      <c r="H1412" s="155">
        <f t="shared" ca="1" si="410"/>
        <v>1.0435737199999999</v>
      </c>
      <c r="I1412" s="154">
        <f t="shared" si="400"/>
        <v>1.7999999999999999E-2</v>
      </c>
      <c r="J1412" s="156">
        <f t="shared" si="401"/>
        <v>44908</v>
      </c>
      <c r="K1412" s="157">
        <f t="shared" si="402"/>
        <v>84</v>
      </c>
      <c r="L1412" s="158">
        <f t="shared" si="403"/>
        <v>84</v>
      </c>
      <c r="M1412" s="159">
        <f t="shared" si="393"/>
        <v>1.005964356</v>
      </c>
      <c r="N1412" s="159">
        <f t="shared" ca="1" si="394"/>
        <v>1.049797965</v>
      </c>
      <c r="O1412" s="158">
        <f t="shared" si="404"/>
        <v>0</v>
      </c>
      <c r="P1412" s="155">
        <f t="shared" ca="1" si="395"/>
        <v>31923.981422550001</v>
      </c>
      <c r="Q1412" s="160">
        <f t="shared" si="396"/>
        <v>0</v>
      </c>
      <c r="R1412" s="155">
        <f t="shared" si="397"/>
        <v>0</v>
      </c>
      <c r="S1412" s="161" t="str">
        <f t="shared" si="405"/>
        <v>A+J=</v>
      </c>
      <c r="T1412" s="156">
        <f t="shared" si="406"/>
        <v>45090</v>
      </c>
      <c r="U1412" s="3"/>
      <c r="V1412" s="3"/>
      <c r="W1412" s="3"/>
      <c r="X1412" s="47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ht="12.75" x14ac:dyDescent="0.2">
      <c r="A1413" s="151">
        <f t="shared" si="398"/>
        <v>45030</v>
      </c>
      <c r="B1413" s="152">
        <f t="shared" ca="1" si="407"/>
        <v>673383.45067964005</v>
      </c>
      <c r="C1413" s="153">
        <f t="shared" si="399"/>
        <v>641070</v>
      </c>
      <c r="D1413" s="154">
        <f ca="1">IF(A1413&lt;$B$1,VLOOKUP(A1413,[1]DI!$A$4:$B$15000,2,FALSE),0)</f>
        <v>0.13650000000000001</v>
      </c>
      <c r="E1413" s="155">
        <f t="shared" ca="1" si="408"/>
        <v>1.00050788</v>
      </c>
      <c r="F1413" s="155">
        <f ca="1">(TRUNC(PRODUCT($E$12:$E1412),16))</f>
        <v>1.2887509734450799</v>
      </c>
      <c r="G1413" s="155">
        <f t="shared" ca="1" si="409"/>
        <v>1.2343131611026901</v>
      </c>
      <c r="H1413" s="155">
        <f t="shared" ca="1" si="410"/>
        <v>1.04410373</v>
      </c>
      <c r="I1413" s="154">
        <f t="shared" si="400"/>
        <v>1.7999999999999999E-2</v>
      </c>
      <c r="J1413" s="156">
        <f t="shared" si="401"/>
        <v>44908</v>
      </c>
      <c r="K1413" s="157">
        <f t="shared" si="402"/>
        <v>85</v>
      </c>
      <c r="L1413" s="158">
        <f t="shared" si="403"/>
        <v>85</v>
      </c>
      <c r="M1413" s="159">
        <f t="shared" si="393"/>
        <v>1.006035574</v>
      </c>
      <c r="N1413" s="159">
        <f t="shared" ca="1" si="394"/>
        <v>1.0504054949999999</v>
      </c>
      <c r="O1413" s="158">
        <f t="shared" si="404"/>
        <v>0</v>
      </c>
      <c r="P1413" s="155">
        <f t="shared" ca="1" si="395"/>
        <v>32313.450679639998</v>
      </c>
      <c r="Q1413" s="160">
        <f t="shared" si="396"/>
        <v>0</v>
      </c>
      <c r="R1413" s="155">
        <f t="shared" si="397"/>
        <v>0</v>
      </c>
      <c r="S1413" s="161" t="str">
        <f t="shared" si="405"/>
        <v>A+J=</v>
      </c>
      <c r="T1413" s="156">
        <f t="shared" si="406"/>
        <v>45090</v>
      </c>
      <c r="U1413" s="3"/>
      <c r="V1413" s="3"/>
      <c r="W1413" s="3"/>
      <c r="X1413" s="47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ht="12.75" x14ac:dyDescent="0.2">
      <c r="A1414" s="151">
        <f t="shared" si="398"/>
        <v>45031</v>
      </c>
      <c r="B1414" s="152">
        <f t="shared" ca="1" si="407"/>
        <v>673773.14623445994</v>
      </c>
      <c r="C1414" s="153">
        <f t="shared" si="399"/>
        <v>641070</v>
      </c>
      <c r="D1414" s="154">
        <f ca="1">IF(A1414&lt;$B$1,VLOOKUP(A1414,[1]DI!$A$4:$B$15000,2,FALSE),0)</f>
        <v>0</v>
      </c>
      <c r="E1414" s="155">
        <f t="shared" ca="1" si="408"/>
        <v>1</v>
      </c>
      <c r="F1414" s="155">
        <f ca="1">(TRUNC(PRODUCT($E$12:$E1413),16))</f>
        <v>1.2894055042894701</v>
      </c>
      <c r="G1414" s="155">
        <f t="shared" ca="1" si="409"/>
        <v>1.2343131611026901</v>
      </c>
      <c r="H1414" s="155">
        <f t="shared" ca="1" si="410"/>
        <v>1.04463401</v>
      </c>
      <c r="I1414" s="154">
        <f t="shared" si="400"/>
        <v>1.7999999999999999E-2</v>
      </c>
      <c r="J1414" s="156">
        <f t="shared" si="401"/>
        <v>44908</v>
      </c>
      <c r="K1414" s="157">
        <f t="shared" si="402"/>
        <v>85</v>
      </c>
      <c r="L1414" s="158">
        <f t="shared" si="403"/>
        <v>86</v>
      </c>
      <c r="M1414" s="159">
        <f t="shared" si="393"/>
        <v>1.0061067969999999</v>
      </c>
      <c r="N1414" s="159">
        <f t="shared" ca="1" si="394"/>
        <v>1.0510133779999999</v>
      </c>
      <c r="O1414" s="158">
        <f t="shared" si="404"/>
        <v>0</v>
      </c>
      <c r="P1414" s="155">
        <f t="shared" ca="1" si="395"/>
        <v>32703.14623446</v>
      </c>
      <c r="Q1414" s="160">
        <f t="shared" si="396"/>
        <v>0</v>
      </c>
      <c r="R1414" s="155">
        <f t="shared" si="397"/>
        <v>0</v>
      </c>
      <c r="S1414" s="161" t="str">
        <f t="shared" si="405"/>
        <v>A+J=</v>
      </c>
      <c r="T1414" s="156">
        <f t="shared" si="406"/>
        <v>45090</v>
      </c>
      <c r="U1414" s="3"/>
      <c r="V1414" s="3"/>
      <c r="W1414" s="3"/>
      <c r="X1414" s="47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ht="12.75" x14ac:dyDescent="0.2">
      <c r="A1415" s="151">
        <f t="shared" si="398"/>
        <v>45032</v>
      </c>
      <c r="B1415" s="152">
        <f t="shared" ca="1" si="407"/>
        <v>673773.14623445994</v>
      </c>
      <c r="C1415" s="153">
        <f t="shared" si="399"/>
        <v>641070</v>
      </c>
      <c r="D1415" s="154">
        <f ca="1">IF(A1415&lt;$B$1,VLOOKUP(A1415,[1]DI!$A$4:$B$15000,2,FALSE),0)</f>
        <v>0</v>
      </c>
      <c r="E1415" s="155">
        <f t="shared" ca="1" si="408"/>
        <v>1</v>
      </c>
      <c r="F1415" s="155">
        <f ca="1">(TRUNC(PRODUCT($E$12:$E1414),16))</f>
        <v>1.2894055042894701</v>
      </c>
      <c r="G1415" s="155">
        <f t="shared" ca="1" si="409"/>
        <v>1.2343131611026901</v>
      </c>
      <c r="H1415" s="155">
        <f t="shared" ca="1" si="410"/>
        <v>1.04463401</v>
      </c>
      <c r="I1415" s="154">
        <f t="shared" si="400"/>
        <v>1.7999999999999999E-2</v>
      </c>
      <c r="J1415" s="156">
        <f t="shared" si="401"/>
        <v>44908</v>
      </c>
      <c r="K1415" s="157">
        <f t="shared" si="402"/>
        <v>85</v>
      </c>
      <c r="L1415" s="158">
        <f t="shared" si="403"/>
        <v>86</v>
      </c>
      <c r="M1415" s="159">
        <f t="shared" si="393"/>
        <v>1.0061067969999999</v>
      </c>
      <c r="N1415" s="159">
        <f t="shared" ca="1" si="394"/>
        <v>1.0510133779999999</v>
      </c>
      <c r="O1415" s="158">
        <f t="shared" si="404"/>
        <v>0</v>
      </c>
      <c r="P1415" s="155">
        <f t="shared" ca="1" si="395"/>
        <v>32703.14623446</v>
      </c>
      <c r="Q1415" s="160">
        <f t="shared" si="396"/>
        <v>0</v>
      </c>
      <c r="R1415" s="155">
        <f t="shared" si="397"/>
        <v>0</v>
      </c>
      <c r="S1415" s="161" t="str">
        <f t="shared" si="405"/>
        <v>A+J=</v>
      </c>
      <c r="T1415" s="156">
        <f t="shared" si="406"/>
        <v>45090</v>
      </c>
      <c r="U1415" s="3"/>
      <c r="V1415" s="3"/>
      <c r="W1415" s="3"/>
      <c r="X1415" s="47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ht="12.75" x14ac:dyDescent="0.2">
      <c r="A1416" s="151">
        <f t="shared" si="398"/>
        <v>45033</v>
      </c>
      <c r="B1416" s="152">
        <f t="shared" ca="1" si="407"/>
        <v>673773.14623445994</v>
      </c>
      <c r="C1416" s="153">
        <f t="shared" si="399"/>
        <v>641070</v>
      </c>
      <c r="D1416" s="154">
        <f ca="1">IF(A1416&lt;$B$1,VLOOKUP(A1416,[1]DI!$A$4:$B$15000,2,FALSE),0)</f>
        <v>0.13650000000000001</v>
      </c>
      <c r="E1416" s="155">
        <f t="shared" ca="1" si="408"/>
        <v>1.00050788</v>
      </c>
      <c r="F1416" s="155">
        <f ca="1">(TRUNC(PRODUCT($E$12:$E1415),16))</f>
        <v>1.2894055042894701</v>
      </c>
      <c r="G1416" s="155">
        <f t="shared" ca="1" si="409"/>
        <v>1.2343131611026901</v>
      </c>
      <c r="H1416" s="155">
        <f t="shared" ca="1" si="410"/>
        <v>1.04463401</v>
      </c>
      <c r="I1416" s="154">
        <f t="shared" si="400"/>
        <v>1.7999999999999999E-2</v>
      </c>
      <c r="J1416" s="156">
        <f t="shared" si="401"/>
        <v>44908</v>
      </c>
      <c r="K1416" s="157">
        <f t="shared" si="402"/>
        <v>86</v>
      </c>
      <c r="L1416" s="158">
        <f t="shared" si="403"/>
        <v>86</v>
      </c>
      <c r="M1416" s="159">
        <f t="shared" si="393"/>
        <v>1.0061067969999999</v>
      </c>
      <c r="N1416" s="159">
        <f t="shared" ca="1" si="394"/>
        <v>1.0510133779999999</v>
      </c>
      <c r="O1416" s="158">
        <f t="shared" si="404"/>
        <v>0</v>
      </c>
      <c r="P1416" s="155">
        <f t="shared" ca="1" si="395"/>
        <v>32703.14623446</v>
      </c>
      <c r="Q1416" s="160">
        <f t="shared" si="396"/>
        <v>0</v>
      </c>
      <c r="R1416" s="155">
        <f t="shared" si="397"/>
        <v>0</v>
      </c>
      <c r="S1416" s="161" t="str">
        <f t="shared" si="405"/>
        <v>A+J=</v>
      </c>
      <c r="T1416" s="156">
        <f t="shared" si="406"/>
        <v>45090</v>
      </c>
      <c r="U1416" s="3"/>
      <c r="V1416" s="3"/>
      <c r="W1416" s="3"/>
      <c r="X1416" s="47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ht="12.75" x14ac:dyDescent="0.2">
      <c r="A1417" s="151">
        <f t="shared" si="398"/>
        <v>45034</v>
      </c>
      <c r="B1417" s="152">
        <f t="shared" ca="1" si="407"/>
        <v>674163.06744590995</v>
      </c>
      <c r="C1417" s="153">
        <f t="shared" si="399"/>
        <v>641070</v>
      </c>
      <c r="D1417" s="154">
        <f ca="1">IF(A1417&lt;$B$1,VLOOKUP(A1417,[1]DI!$A$4:$B$15000,2,FALSE),0)</f>
        <v>0.13650000000000001</v>
      </c>
      <c r="E1417" s="155">
        <f t="shared" ca="1" si="408"/>
        <v>1.00050788</v>
      </c>
      <c r="F1417" s="155">
        <f ca="1">(TRUNC(PRODUCT($E$12:$E1416),16))</f>
        <v>1.2900603675569899</v>
      </c>
      <c r="G1417" s="155">
        <f t="shared" ca="1" si="409"/>
        <v>1.2343131611026901</v>
      </c>
      <c r="H1417" s="155">
        <f t="shared" ca="1" si="410"/>
        <v>1.0451645599999999</v>
      </c>
      <c r="I1417" s="154">
        <f t="shared" si="400"/>
        <v>1.7999999999999999E-2</v>
      </c>
      <c r="J1417" s="156">
        <f t="shared" si="401"/>
        <v>44908</v>
      </c>
      <c r="K1417" s="157">
        <f t="shared" si="402"/>
        <v>87</v>
      </c>
      <c r="L1417" s="158">
        <f t="shared" si="403"/>
        <v>87</v>
      </c>
      <c r="M1417" s="159">
        <f t="shared" si="393"/>
        <v>1.0061780250000001</v>
      </c>
      <c r="N1417" s="159">
        <f t="shared" ca="1" si="394"/>
        <v>1.051621613</v>
      </c>
      <c r="O1417" s="158">
        <f t="shared" si="404"/>
        <v>0</v>
      </c>
      <c r="P1417" s="155">
        <f t="shared" ca="1" si="395"/>
        <v>33093.067445909997</v>
      </c>
      <c r="Q1417" s="160">
        <f t="shared" si="396"/>
        <v>0</v>
      </c>
      <c r="R1417" s="155">
        <f t="shared" si="397"/>
        <v>0</v>
      </c>
      <c r="S1417" s="161" t="str">
        <f t="shared" si="405"/>
        <v>A+J=</v>
      </c>
      <c r="T1417" s="156">
        <f t="shared" si="406"/>
        <v>45090</v>
      </c>
      <c r="U1417" s="3"/>
      <c r="V1417" s="3"/>
      <c r="W1417" s="3"/>
      <c r="X1417" s="47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ht="12.75" x14ac:dyDescent="0.2">
      <c r="A1418" s="151">
        <f t="shared" si="398"/>
        <v>45035</v>
      </c>
      <c r="B1418" s="152">
        <f t="shared" ca="1" si="407"/>
        <v>674553.20790329995</v>
      </c>
      <c r="C1418" s="153">
        <f t="shared" si="399"/>
        <v>641070</v>
      </c>
      <c r="D1418" s="154">
        <f ca="1">IF(A1418&lt;$B$1,VLOOKUP(A1418,[1]DI!$A$4:$B$15000,2,FALSE),0)</f>
        <v>0.13650000000000001</v>
      </c>
      <c r="E1418" s="155">
        <f t="shared" ca="1" si="408"/>
        <v>1.00050788</v>
      </c>
      <c r="F1418" s="155">
        <f ca="1">(TRUNC(PRODUCT($E$12:$E1417),16))</f>
        <v>1.29071556341647</v>
      </c>
      <c r="G1418" s="155">
        <f t="shared" ca="1" si="409"/>
        <v>1.2343131611026901</v>
      </c>
      <c r="H1418" s="155">
        <f t="shared" ca="1" si="410"/>
        <v>1.04569537</v>
      </c>
      <c r="I1418" s="154">
        <f t="shared" si="400"/>
        <v>1.7999999999999999E-2</v>
      </c>
      <c r="J1418" s="156">
        <f t="shared" si="401"/>
        <v>44908</v>
      </c>
      <c r="K1418" s="157">
        <f t="shared" si="402"/>
        <v>88</v>
      </c>
      <c r="L1418" s="158">
        <f t="shared" si="403"/>
        <v>88</v>
      </c>
      <c r="M1418" s="159">
        <f t="shared" si="393"/>
        <v>1.006249258</v>
      </c>
      <c r="N1418" s="159">
        <f t="shared" ca="1" si="394"/>
        <v>1.05223019</v>
      </c>
      <c r="O1418" s="158">
        <f t="shared" si="404"/>
        <v>0</v>
      </c>
      <c r="P1418" s="155">
        <f t="shared" ca="1" si="395"/>
        <v>33483.207903299997</v>
      </c>
      <c r="Q1418" s="160">
        <f t="shared" si="396"/>
        <v>0</v>
      </c>
      <c r="R1418" s="155">
        <f t="shared" si="397"/>
        <v>0</v>
      </c>
      <c r="S1418" s="161" t="str">
        <f t="shared" si="405"/>
        <v>A+J=</v>
      </c>
      <c r="T1418" s="156">
        <f t="shared" si="406"/>
        <v>45090</v>
      </c>
      <c r="U1418" s="3"/>
      <c r="V1418" s="3"/>
      <c r="W1418" s="3"/>
      <c r="X1418" s="47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ht="12.75" x14ac:dyDescent="0.2">
      <c r="A1419" s="151">
        <f t="shared" si="398"/>
        <v>45036</v>
      </c>
      <c r="B1419" s="152">
        <f t="shared" ca="1" si="407"/>
        <v>674943.58171017002</v>
      </c>
      <c r="C1419" s="153">
        <f t="shared" si="399"/>
        <v>641070</v>
      </c>
      <c r="D1419" s="154">
        <f ca="1">IF(A1419&lt;$B$1,VLOOKUP(A1419,[1]DI!$A$4:$B$15000,2,FALSE),0)</f>
        <v>0.13650000000000001</v>
      </c>
      <c r="E1419" s="155">
        <f t="shared" ca="1" si="408"/>
        <v>1.00050788</v>
      </c>
      <c r="F1419" s="155">
        <f ca="1">(TRUNC(PRODUCT($E$12:$E1418),16))</f>
        <v>1.29137109203681</v>
      </c>
      <c r="G1419" s="155">
        <f t="shared" ca="1" si="409"/>
        <v>1.2343131611026901</v>
      </c>
      <c r="H1419" s="155">
        <f t="shared" ca="1" si="410"/>
        <v>1.04622646</v>
      </c>
      <c r="I1419" s="154">
        <f t="shared" si="400"/>
        <v>1.7999999999999999E-2</v>
      </c>
      <c r="J1419" s="156">
        <f t="shared" si="401"/>
        <v>44908</v>
      </c>
      <c r="K1419" s="157">
        <f t="shared" si="402"/>
        <v>89</v>
      </c>
      <c r="L1419" s="158">
        <f t="shared" si="403"/>
        <v>89</v>
      </c>
      <c r="M1419" s="159">
        <f t="shared" si="393"/>
        <v>1.0063204969999999</v>
      </c>
      <c r="N1419" s="159">
        <f t="shared" ca="1" si="394"/>
        <v>1.052839131</v>
      </c>
      <c r="O1419" s="158">
        <f t="shared" si="404"/>
        <v>0</v>
      </c>
      <c r="P1419" s="155">
        <f t="shared" ca="1" si="395"/>
        <v>33873.581710170001</v>
      </c>
      <c r="Q1419" s="160">
        <f t="shared" si="396"/>
        <v>0</v>
      </c>
      <c r="R1419" s="155">
        <f t="shared" si="397"/>
        <v>0</v>
      </c>
      <c r="S1419" s="161" t="str">
        <f t="shared" si="405"/>
        <v>A+J=</v>
      </c>
      <c r="T1419" s="156">
        <f t="shared" si="406"/>
        <v>45090</v>
      </c>
      <c r="U1419" s="3"/>
      <c r="V1419" s="3"/>
      <c r="W1419" s="3"/>
      <c r="X1419" s="47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ht="12.75" x14ac:dyDescent="0.2">
      <c r="A1420" s="151">
        <f t="shared" si="398"/>
        <v>45037</v>
      </c>
      <c r="B1420" s="152">
        <f t="shared" ca="1" si="407"/>
        <v>675334.18117368</v>
      </c>
      <c r="C1420" s="153">
        <f t="shared" si="399"/>
        <v>641070</v>
      </c>
      <c r="D1420" s="154">
        <f ca="1">IF(A1420&lt;$B$1,VLOOKUP(A1420,[1]DI!$A$4:$B$15000,2,FALSE),0)</f>
        <v>0</v>
      </c>
      <c r="E1420" s="155">
        <f t="shared" ca="1" si="408"/>
        <v>1</v>
      </c>
      <c r="F1420" s="155">
        <f ca="1">(TRUNC(PRODUCT($E$12:$E1419),16))</f>
        <v>1.2920269535870399</v>
      </c>
      <c r="G1420" s="155">
        <f t="shared" ca="1" si="409"/>
        <v>1.2343131611026901</v>
      </c>
      <c r="H1420" s="155">
        <f t="shared" ca="1" si="410"/>
        <v>1.0467578200000001</v>
      </c>
      <c r="I1420" s="154">
        <f t="shared" si="400"/>
        <v>1.7999999999999999E-2</v>
      </c>
      <c r="J1420" s="156">
        <f t="shared" si="401"/>
        <v>44908</v>
      </c>
      <c r="K1420" s="157">
        <f t="shared" si="402"/>
        <v>89</v>
      </c>
      <c r="L1420" s="158">
        <f t="shared" si="403"/>
        <v>90</v>
      </c>
      <c r="M1420" s="159">
        <f t="shared" ref="M1420:M1483" si="411">ROUND((I1420+1)^(L1420/252),9)</f>
        <v>1.00639174</v>
      </c>
      <c r="N1420" s="159">
        <f t="shared" ref="N1420:N1483" ca="1" si="412">ROUND(H1420*M1420,9)</f>
        <v>1.0534484239999999</v>
      </c>
      <c r="O1420" s="158">
        <f t="shared" si="404"/>
        <v>0</v>
      </c>
      <c r="P1420" s="155">
        <f t="shared" ref="P1420:P1483" ca="1" si="413">TRUNC(((N1420-1)*C1420),8)</f>
        <v>34264.181173680001</v>
      </c>
      <c r="Q1420" s="160">
        <f t="shared" ref="Q1420:Q1483" si="414">IF($O1420&gt;0,VLOOKUP($O1420,$W$12:$AC$150,7),0)</f>
        <v>0</v>
      </c>
      <c r="R1420" s="155">
        <f t="shared" ref="R1420:R1483" si="415">IF(Q1420&gt;0,TRUNC(Q1420*C$12,8),0)</f>
        <v>0</v>
      </c>
      <c r="S1420" s="161" t="str">
        <f t="shared" si="405"/>
        <v>A+J=</v>
      </c>
      <c r="T1420" s="156">
        <f t="shared" si="406"/>
        <v>45090</v>
      </c>
      <c r="U1420" s="3"/>
      <c r="V1420" s="3"/>
      <c r="W1420" s="3"/>
      <c r="X1420" s="47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ht="12.75" x14ac:dyDescent="0.2">
      <c r="A1421" s="151">
        <f t="shared" ref="A1421:A1484" si="416">(A1420+1)</f>
        <v>45038</v>
      </c>
      <c r="B1421" s="152">
        <f t="shared" ca="1" si="407"/>
        <v>675334.18117368</v>
      </c>
      <c r="C1421" s="153">
        <f t="shared" ref="C1421:C1484" si="417">(C1420-R1420)</f>
        <v>641070</v>
      </c>
      <c r="D1421" s="154">
        <f ca="1">IF(A1421&lt;$B$1,VLOOKUP(A1421,[1]DI!$A$4:$B$15000,2,FALSE),0)</f>
        <v>0</v>
      </c>
      <c r="E1421" s="155">
        <f t="shared" ca="1" si="408"/>
        <v>1</v>
      </c>
      <c r="F1421" s="155">
        <f ca="1">(TRUNC(PRODUCT($E$12:$E1420),16))</f>
        <v>1.2920269535870399</v>
      </c>
      <c r="G1421" s="155">
        <f t="shared" ca="1" si="409"/>
        <v>1.2343131611026901</v>
      </c>
      <c r="H1421" s="155">
        <f t="shared" ca="1" si="410"/>
        <v>1.0467578200000001</v>
      </c>
      <c r="I1421" s="154">
        <f t="shared" ref="I1421:I1484" si="418">I1420</f>
        <v>1.7999999999999999E-2</v>
      </c>
      <c r="J1421" s="156">
        <f t="shared" ref="J1421:J1484" si="419">IF(O1420&gt;0,VLOOKUP(O1420,W$12:AG$150,2),J1420)</f>
        <v>44908</v>
      </c>
      <c r="K1421" s="157">
        <f t="shared" ref="K1421:K1484" si="420">IF(A1421&gt;J1421,IF(NETWORKDAYS(J1421,A1421,$W$160:$W$544)-1=0,1,NETWORKDAYS(J1421,A1421,$W$160:$W$544)-1),0)</f>
        <v>89</v>
      </c>
      <c r="L1421" s="158">
        <f t="shared" ref="L1421:L1484" si="421">IF(AND(K1421=1,K1420=1),1,IF(K1421&gt;0,IF(K1421=K1420,K1421+1,K1421),0))</f>
        <v>90</v>
      </c>
      <c r="M1421" s="159">
        <f t="shared" si="411"/>
        <v>1.00639174</v>
      </c>
      <c r="N1421" s="159">
        <f t="shared" ca="1" si="412"/>
        <v>1.0534484239999999</v>
      </c>
      <c r="O1421" s="158">
        <f t="shared" ref="O1421:O1484" si="422">IF(VLOOKUP(A1421,X$12:AE$150,8)=VLOOKUP(A1420,X$12:AE$150,8),0,VLOOKUP(A1421,X$12:AE$150,8))</f>
        <v>0</v>
      </c>
      <c r="P1421" s="155">
        <f t="shared" ca="1" si="413"/>
        <v>34264.181173680001</v>
      </c>
      <c r="Q1421" s="160">
        <f t="shared" si="414"/>
        <v>0</v>
      </c>
      <c r="R1421" s="155">
        <f t="shared" si="415"/>
        <v>0</v>
      </c>
      <c r="S1421" s="161" t="str">
        <f t="shared" ref="S1421:S1484" si="423">IF(O1420&gt;0,VLOOKUP(O1420,W$12:AG$150,10),S1420)</f>
        <v>A+J=</v>
      </c>
      <c r="T1421" s="156">
        <f t="shared" ref="T1421:T1484" si="424">IF(O1420&gt;0,VLOOKUP(O1420,W$12:AG$150,11),T1420)</f>
        <v>45090</v>
      </c>
      <c r="U1421" s="3"/>
      <c r="V1421" s="3"/>
      <c r="W1421" s="3"/>
      <c r="X1421" s="47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ht="12.75" x14ac:dyDescent="0.2">
      <c r="A1422" s="151">
        <f t="shared" si="416"/>
        <v>45039</v>
      </c>
      <c r="B1422" s="152">
        <f t="shared" ref="B1422:B1485" ca="1" si="425">IF(A1422&lt;=TODAY(),C1422+P1422,IF(AND(A1422&gt;TODAY(),A1422&lt;=$B$1),IF(VLOOKUP(TODAY(),$A$10:$D$5000,4,FALSE)=0,"n.d",C1422+P1422),"n.d"))</f>
        <v>675334.18117368</v>
      </c>
      <c r="C1422" s="153">
        <f t="shared" si="417"/>
        <v>641070</v>
      </c>
      <c r="D1422" s="154">
        <f ca="1">IF(A1422&lt;$B$1,VLOOKUP(A1422,[1]DI!$A$4:$B$15000,2,FALSE),0)</f>
        <v>0</v>
      </c>
      <c r="E1422" s="155">
        <f t="shared" ref="E1422:E1485" ca="1" si="426">ROUND(((1+D1422)^(1/252)),8)</f>
        <v>1</v>
      </c>
      <c r="F1422" s="155">
        <f ca="1">(TRUNC(PRODUCT($E$12:$E1421),16))</f>
        <v>1.2920269535870399</v>
      </c>
      <c r="G1422" s="155">
        <f t="shared" ref="G1422:G1485" ca="1" si="427">IF(O1421&gt;0,F1421,G1421)</f>
        <v>1.2343131611026901</v>
      </c>
      <c r="H1422" s="155">
        <f t="shared" ref="H1422:H1485" ca="1" si="428">ROUND(F1422/G1422,8)</f>
        <v>1.0467578200000001</v>
      </c>
      <c r="I1422" s="154">
        <f t="shared" si="418"/>
        <v>1.7999999999999999E-2</v>
      </c>
      <c r="J1422" s="156">
        <f t="shared" si="419"/>
        <v>44908</v>
      </c>
      <c r="K1422" s="157">
        <f t="shared" si="420"/>
        <v>89</v>
      </c>
      <c r="L1422" s="158">
        <f t="shared" si="421"/>
        <v>90</v>
      </c>
      <c r="M1422" s="159">
        <f t="shared" si="411"/>
        <v>1.00639174</v>
      </c>
      <c r="N1422" s="159">
        <f t="shared" ca="1" si="412"/>
        <v>1.0534484239999999</v>
      </c>
      <c r="O1422" s="158">
        <f t="shared" si="422"/>
        <v>0</v>
      </c>
      <c r="P1422" s="155">
        <f t="shared" ca="1" si="413"/>
        <v>34264.181173680001</v>
      </c>
      <c r="Q1422" s="160">
        <f t="shared" si="414"/>
        <v>0</v>
      </c>
      <c r="R1422" s="155">
        <f t="shared" si="415"/>
        <v>0</v>
      </c>
      <c r="S1422" s="161" t="str">
        <f t="shared" si="423"/>
        <v>A+J=</v>
      </c>
      <c r="T1422" s="156">
        <f t="shared" si="424"/>
        <v>45090</v>
      </c>
      <c r="U1422" s="3"/>
      <c r="V1422" s="3"/>
      <c r="W1422" s="3"/>
      <c r="X1422" s="47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ht="12.75" x14ac:dyDescent="0.2">
      <c r="A1423" s="151">
        <f t="shared" si="416"/>
        <v>45040</v>
      </c>
      <c r="B1423" s="152">
        <f t="shared" ca="1" si="425"/>
        <v>675334.18117368</v>
      </c>
      <c r="C1423" s="153">
        <f t="shared" si="417"/>
        <v>641070</v>
      </c>
      <c r="D1423" s="154">
        <f ca="1">IF(A1423&lt;$B$1,VLOOKUP(A1423,[1]DI!$A$4:$B$15000,2,FALSE),0)</f>
        <v>0.13650000000000001</v>
      </c>
      <c r="E1423" s="155">
        <f t="shared" ca="1" si="426"/>
        <v>1.00050788</v>
      </c>
      <c r="F1423" s="155">
        <f ca="1">(TRUNC(PRODUCT($E$12:$E1422),16))</f>
        <v>1.2920269535870399</v>
      </c>
      <c r="G1423" s="155">
        <f t="shared" ca="1" si="427"/>
        <v>1.2343131611026901</v>
      </c>
      <c r="H1423" s="155">
        <f t="shared" ca="1" si="428"/>
        <v>1.0467578200000001</v>
      </c>
      <c r="I1423" s="154">
        <f t="shared" si="418"/>
        <v>1.7999999999999999E-2</v>
      </c>
      <c r="J1423" s="156">
        <f t="shared" si="419"/>
        <v>44908</v>
      </c>
      <c r="K1423" s="157">
        <f t="shared" si="420"/>
        <v>90</v>
      </c>
      <c r="L1423" s="158">
        <f t="shared" si="421"/>
        <v>90</v>
      </c>
      <c r="M1423" s="159">
        <f t="shared" si="411"/>
        <v>1.00639174</v>
      </c>
      <c r="N1423" s="159">
        <f t="shared" ca="1" si="412"/>
        <v>1.0534484239999999</v>
      </c>
      <c r="O1423" s="158">
        <f t="shared" si="422"/>
        <v>0</v>
      </c>
      <c r="P1423" s="155">
        <f t="shared" ca="1" si="413"/>
        <v>34264.181173680001</v>
      </c>
      <c r="Q1423" s="160">
        <f t="shared" si="414"/>
        <v>0</v>
      </c>
      <c r="R1423" s="155">
        <f t="shared" si="415"/>
        <v>0</v>
      </c>
      <c r="S1423" s="161" t="str">
        <f t="shared" si="423"/>
        <v>A+J=</v>
      </c>
      <c r="T1423" s="156">
        <f t="shared" si="424"/>
        <v>45090</v>
      </c>
      <c r="U1423" s="3"/>
      <c r="V1423" s="3"/>
      <c r="W1423" s="3"/>
      <c r="X1423" s="47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ht="12.75" x14ac:dyDescent="0.2">
      <c r="A1424" s="151">
        <f t="shared" si="416"/>
        <v>45041</v>
      </c>
      <c r="B1424" s="152">
        <f t="shared" ca="1" si="425"/>
        <v>675725.00629383</v>
      </c>
      <c r="C1424" s="153">
        <f t="shared" si="417"/>
        <v>641070</v>
      </c>
      <c r="D1424" s="154">
        <f ca="1">IF(A1424&lt;$B$1,VLOOKUP(A1424,[1]DI!$A$4:$B$15000,2,FALSE),0)</f>
        <v>0.13650000000000001</v>
      </c>
      <c r="E1424" s="155">
        <f t="shared" ca="1" si="426"/>
        <v>1.00050788</v>
      </c>
      <c r="F1424" s="155">
        <f ca="1">(TRUNC(PRODUCT($E$12:$E1423),16))</f>
        <v>1.29268314823623</v>
      </c>
      <c r="G1424" s="155">
        <f t="shared" ca="1" si="427"/>
        <v>1.2343131611026901</v>
      </c>
      <c r="H1424" s="155">
        <f t="shared" ca="1" si="428"/>
        <v>1.0472894500000001</v>
      </c>
      <c r="I1424" s="154">
        <f t="shared" si="418"/>
        <v>1.7999999999999999E-2</v>
      </c>
      <c r="J1424" s="156">
        <f t="shared" si="419"/>
        <v>44908</v>
      </c>
      <c r="K1424" s="157">
        <f t="shared" si="420"/>
        <v>91</v>
      </c>
      <c r="L1424" s="158">
        <f t="shared" si="421"/>
        <v>91</v>
      </c>
      <c r="M1424" s="159">
        <f t="shared" si="411"/>
        <v>1.006462988</v>
      </c>
      <c r="N1424" s="159">
        <f t="shared" ca="1" si="412"/>
        <v>1.0540580690000001</v>
      </c>
      <c r="O1424" s="158">
        <f t="shared" si="422"/>
        <v>0</v>
      </c>
      <c r="P1424" s="155">
        <f t="shared" ca="1" si="413"/>
        <v>34655.006293830003</v>
      </c>
      <c r="Q1424" s="160">
        <f t="shared" si="414"/>
        <v>0</v>
      </c>
      <c r="R1424" s="155">
        <f t="shared" si="415"/>
        <v>0</v>
      </c>
      <c r="S1424" s="161" t="str">
        <f t="shared" si="423"/>
        <v>A+J=</v>
      </c>
      <c r="T1424" s="156">
        <f t="shared" si="424"/>
        <v>45090</v>
      </c>
      <c r="U1424" s="3"/>
      <c r="V1424" s="3"/>
      <c r="W1424" s="3"/>
      <c r="X1424" s="47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ht="12.75" x14ac:dyDescent="0.2">
      <c r="A1425" s="151">
        <f t="shared" si="416"/>
        <v>45042</v>
      </c>
      <c r="B1425" s="152">
        <f t="shared" ca="1" si="425"/>
        <v>676116.05194206</v>
      </c>
      <c r="C1425" s="153">
        <f t="shared" si="417"/>
        <v>641070</v>
      </c>
      <c r="D1425" s="154">
        <f ca="1">IF(A1425&lt;$B$1,VLOOKUP(A1425,[1]DI!$A$4:$B$15000,2,FALSE),0)</f>
        <v>0.13650000000000001</v>
      </c>
      <c r="E1425" s="155">
        <f t="shared" ca="1" si="426"/>
        <v>1.00050788</v>
      </c>
      <c r="F1425" s="155">
        <f ca="1">(TRUNC(PRODUCT($E$12:$E1424),16))</f>
        <v>1.2933396761535501</v>
      </c>
      <c r="G1425" s="155">
        <f t="shared" ca="1" si="427"/>
        <v>1.2343131611026901</v>
      </c>
      <c r="H1425" s="155">
        <f t="shared" ca="1" si="428"/>
        <v>1.04782134</v>
      </c>
      <c r="I1425" s="154">
        <f t="shared" si="418"/>
        <v>1.7999999999999999E-2</v>
      </c>
      <c r="J1425" s="156">
        <f t="shared" si="419"/>
        <v>44908</v>
      </c>
      <c r="K1425" s="157">
        <f t="shared" si="420"/>
        <v>92</v>
      </c>
      <c r="L1425" s="158">
        <f t="shared" si="421"/>
        <v>92</v>
      </c>
      <c r="M1425" s="159">
        <f t="shared" si="411"/>
        <v>1.0065342420000001</v>
      </c>
      <c r="N1425" s="159">
        <f t="shared" ca="1" si="412"/>
        <v>1.0546680580000001</v>
      </c>
      <c r="O1425" s="158">
        <f t="shared" si="422"/>
        <v>0</v>
      </c>
      <c r="P1425" s="155">
        <f t="shared" ca="1" si="413"/>
        <v>35046.051942060003</v>
      </c>
      <c r="Q1425" s="160">
        <f t="shared" si="414"/>
        <v>0</v>
      </c>
      <c r="R1425" s="155">
        <f t="shared" si="415"/>
        <v>0</v>
      </c>
      <c r="S1425" s="161" t="str">
        <f t="shared" si="423"/>
        <v>A+J=</v>
      </c>
      <c r="T1425" s="156">
        <f t="shared" si="424"/>
        <v>45090</v>
      </c>
      <c r="U1425" s="3"/>
      <c r="V1425" s="3"/>
      <c r="W1425" s="3"/>
      <c r="X1425" s="47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ht="12.75" x14ac:dyDescent="0.2">
      <c r="A1426" s="151">
        <f t="shared" si="416"/>
        <v>45043</v>
      </c>
      <c r="B1426" s="152">
        <f t="shared" ca="1" si="425"/>
        <v>676507.32965762995</v>
      </c>
      <c r="C1426" s="153">
        <f t="shared" si="417"/>
        <v>641070</v>
      </c>
      <c r="D1426" s="154">
        <f ca="1">IF(A1426&lt;$B$1,VLOOKUP(A1426,[1]DI!$A$4:$B$15000,2,FALSE),0)</f>
        <v>0.13650000000000001</v>
      </c>
      <c r="E1426" s="155">
        <f t="shared" ca="1" si="426"/>
        <v>1.00050788</v>
      </c>
      <c r="F1426" s="155">
        <f ca="1">(TRUNC(PRODUCT($E$12:$E1425),16))</f>
        <v>1.29399653750828</v>
      </c>
      <c r="G1426" s="155">
        <f t="shared" ca="1" si="427"/>
        <v>1.2343131611026901</v>
      </c>
      <c r="H1426" s="155">
        <f t="shared" ca="1" si="428"/>
        <v>1.0483535100000001</v>
      </c>
      <c r="I1426" s="154">
        <f t="shared" si="418"/>
        <v>1.7999999999999999E-2</v>
      </c>
      <c r="J1426" s="156">
        <f t="shared" si="419"/>
        <v>44908</v>
      </c>
      <c r="K1426" s="157">
        <f t="shared" si="420"/>
        <v>93</v>
      </c>
      <c r="L1426" s="158">
        <f t="shared" si="421"/>
        <v>93</v>
      </c>
      <c r="M1426" s="159">
        <f t="shared" si="411"/>
        <v>1.0066055</v>
      </c>
      <c r="N1426" s="159">
        <f t="shared" ca="1" si="412"/>
        <v>1.055278409</v>
      </c>
      <c r="O1426" s="158">
        <f t="shared" si="422"/>
        <v>0</v>
      </c>
      <c r="P1426" s="155">
        <f t="shared" ca="1" si="413"/>
        <v>35437.329657629998</v>
      </c>
      <c r="Q1426" s="160">
        <f t="shared" si="414"/>
        <v>0</v>
      </c>
      <c r="R1426" s="155">
        <f t="shared" si="415"/>
        <v>0</v>
      </c>
      <c r="S1426" s="161" t="str">
        <f t="shared" si="423"/>
        <v>A+J=</v>
      </c>
      <c r="T1426" s="156">
        <f t="shared" si="424"/>
        <v>45090</v>
      </c>
      <c r="U1426" s="3"/>
      <c r="V1426" s="3"/>
      <c r="W1426" s="3"/>
      <c r="X1426" s="47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ht="12.75" x14ac:dyDescent="0.2">
      <c r="A1427" s="151">
        <f t="shared" si="416"/>
        <v>45044</v>
      </c>
      <c r="B1427" s="152">
        <f t="shared" ca="1" si="425"/>
        <v>676898.83367090998</v>
      </c>
      <c r="C1427" s="153">
        <f t="shared" si="417"/>
        <v>641070</v>
      </c>
      <c r="D1427" s="154">
        <f ca="1">IF(A1427&lt;$B$1,VLOOKUP(A1427,[1]DI!$A$4:$B$15000,2,FALSE),0)</f>
        <v>0.13650000000000001</v>
      </c>
      <c r="E1427" s="155">
        <f t="shared" ca="1" si="426"/>
        <v>1.00050788</v>
      </c>
      <c r="F1427" s="155">
        <f ca="1">(TRUNC(PRODUCT($E$12:$E1426),16))</f>
        <v>1.29465373246975</v>
      </c>
      <c r="G1427" s="155">
        <f t="shared" ca="1" si="427"/>
        <v>1.2343131611026901</v>
      </c>
      <c r="H1427" s="155">
        <f t="shared" ca="1" si="428"/>
        <v>1.0488859500000001</v>
      </c>
      <c r="I1427" s="154">
        <f t="shared" si="418"/>
        <v>1.7999999999999999E-2</v>
      </c>
      <c r="J1427" s="156">
        <f t="shared" si="419"/>
        <v>44908</v>
      </c>
      <c r="K1427" s="157">
        <f t="shared" si="420"/>
        <v>94</v>
      </c>
      <c r="L1427" s="158">
        <f t="shared" si="421"/>
        <v>94</v>
      </c>
      <c r="M1427" s="159">
        <f t="shared" si="411"/>
        <v>1.006676763</v>
      </c>
      <c r="N1427" s="159">
        <f t="shared" ca="1" si="412"/>
        <v>1.0558891130000001</v>
      </c>
      <c r="O1427" s="158">
        <f t="shared" si="422"/>
        <v>0</v>
      </c>
      <c r="P1427" s="155">
        <f t="shared" ca="1" si="413"/>
        <v>35828.833670909997</v>
      </c>
      <c r="Q1427" s="160">
        <f t="shared" si="414"/>
        <v>0</v>
      </c>
      <c r="R1427" s="155">
        <f t="shared" si="415"/>
        <v>0</v>
      </c>
      <c r="S1427" s="161" t="str">
        <f t="shared" si="423"/>
        <v>A+J=</v>
      </c>
      <c r="T1427" s="156">
        <f t="shared" si="424"/>
        <v>45090</v>
      </c>
      <c r="U1427" s="3"/>
      <c r="V1427" s="3"/>
      <c r="W1427" s="3"/>
      <c r="X1427" s="47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ht="12.75" x14ac:dyDescent="0.2">
      <c r="A1428" s="151">
        <f t="shared" si="416"/>
        <v>45045</v>
      </c>
      <c r="B1428" s="152">
        <f t="shared" ca="1" si="425"/>
        <v>677290.56462296995</v>
      </c>
      <c r="C1428" s="153">
        <f t="shared" si="417"/>
        <v>641070</v>
      </c>
      <c r="D1428" s="154">
        <f ca="1">IF(A1428&lt;$B$1,VLOOKUP(A1428,[1]DI!$A$4:$B$15000,2,FALSE),0)</f>
        <v>0</v>
      </c>
      <c r="E1428" s="155">
        <f t="shared" ca="1" si="426"/>
        <v>1</v>
      </c>
      <c r="F1428" s="155">
        <f ca="1">(TRUNC(PRODUCT($E$12:$E1427),16))</f>
        <v>1.29531126120739</v>
      </c>
      <c r="G1428" s="155">
        <f t="shared" ca="1" si="427"/>
        <v>1.2343131611026901</v>
      </c>
      <c r="H1428" s="155">
        <f t="shared" ca="1" si="428"/>
        <v>1.0494186599999999</v>
      </c>
      <c r="I1428" s="154">
        <f t="shared" si="418"/>
        <v>1.7999999999999999E-2</v>
      </c>
      <c r="J1428" s="156">
        <f t="shared" si="419"/>
        <v>44908</v>
      </c>
      <c r="K1428" s="157">
        <f t="shared" si="420"/>
        <v>94</v>
      </c>
      <c r="L1428" s="158">
        <f t="shared" si="421"/>
        <v>95</v>
      </c>
      <c r="M1428" s="159">
        <f t="shared" si="411"/>
        <v>1.006748032</v>
      </c>
      <c r="N1428" s="159">
        <f t="shared" ca="1" si="412"/>
        <v>1.0565001709999999</v>
      </c>
      <c r="O1428" s="158">
        <f t="shared" si="422"/>
        <v>0</v>
      </c>
      <c r="P1428" s="155">
        <f t="shared" ca="1" si="413"/>
        <v>36220.56462297</v>
      </c>
      <c r="Q1428" s="160">
        <f t="shared" si="414"/>
        <v>0</v>
      </c>
      <c r="R1428" s="155">
        <f t="shared" si="415"/>
        <v>0</v>
      </c>
      <c r="S1428" s="161" t="str">
        <f t="shared" si="423"/>
        <v>A+J=</v>
      </c>
      <c r="T1428" s="156">
        <f t="shared" si="424"/>
        <v>45090</v>
      </c>
      <c r="U1428" s="3"/>
      <c r="V1428" s="3"/>
      <c r="W1428" s="3"/>
      <c r="X1428" s="47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ht="12.75" x14ac:dyDescent="0.2">
      <c r="A1429" s="151">
        <f t="shared" si="416"/>
        <v>45046</v>
      </c>
      <c r="B1429" s="152">
        <f t="shared" ca="1" si="425"/>
        <v>677290.56462296995</v>
      </c>
      <c r="C1429" s="153">
        <f t="shared" si="417"/>
        <v>641070</v>
      </c>
      <c r="D1429" s="154">
        <f ca="1">IF(A1429&lt;$B$1,VLOOKUP(A1429,[1]DI!$A$4:$B$15000,2,FALSE),0)</f>
        <v>0</v>
      </c>
      <c r="E1429" s="155">
        <f t="shared" ca="1" si="426"/>
        <v>1</v>
      </c>
      <c r="F1429" s="155">
        <f ca="1">(TRUNC(PRODUCT($E$12:$E1428),16))</f>
        <v>1.29531126120739</v>
      </c>
      <c r="G1429" s="155">
        <f t="shared" ca="1" si="427"/>
        <v>1.2343131611026901</v>
      </c>
      <c r="H1429" s="155">
        <f t="shared" ca="1" si="428"/>
        <v>1.0494186599999999</v>
      </c>
      <c r="I1429" s="154">
        <f t="shared" si="418"/>
        <v>1.7999999999999999E-2</v>
      </c>
      <c r="J1429" s="156">
        <f t="shared" si="419"/>
        <v>44908</v>
      </c>
      <c r="K1429" s="157">
        <f t="shared" si="420"/>
        <v>94</v>
      </c>
      <c r="L1429" s="158">
        <f t="shared" si="421"/>
        <v>95</v>
      </c>
      <c r="M1429" s="159">
        <f t="shared" si="411"/>
        <v>1.006748032</v>
      </c>
      <c r="N1429" s="159">
        <f t="shared" ca="1" si="412"/>
        <v>1.0565001709999999</v>
      </c>
      <c r="O1429" s="158">
        <f t="shared" si="422"/>
        <v>0</v>
      </c>
      <c r="P1429" s="155">
        <f t="shared" ca="1" si="413"/>
        <v>36220.56462297</v>
      </c>
      <c r="Q1429" s="160">
        <f t="shared" si="414"/>
        <v>0</v>
      </c>
      <c r="R1429" s="155">
        <f t="shared" si="415"/>
        <v>0</v>
      </c>
      <c r="S1429" s="161" t="str">
        <f t="shared" si="423"/>
        <v>A+J=</v>
      </c>
      <c r="T1429" s="156">
        <f t="shared" si="424"/>
        <v>45090</v>
      </c>
      <c r="U1429" s="3"/>
      <c r="V1429" s="3"/>
      <c r="W1429" s="3"/>
      <c r="X1429" s="47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ht="12.75" x14ac:dyDescent="0.2">
      <c r="A1430" s="151">
        <f t="shared" si="416"/>
        <v>45047</v>
      </c>
      <c r="B1430" s="152">
        <f t="shared" ca="1" si="425"/>
        <v>677290.56462296995</v>
      </c>
      <c r="C1430" s="153">
        <f t="shared" si="417"/>
        <v>641070</v>
      </c>
      <c r="D1430" s="154">
        <f ca="1">IF(A1430&lt;$B$1,VLOOKUP(A1430,[1]DI!$A$4:$B$15000,2,FALSE),0)</f>
        <v>0</v>
      </c>
      <c r="E1430" s="155">
        <f t="shared" ca="1" si="426"/>
        <v>1</v>
      </c>
      <c r="F1430" s="155">
        <f ca="1">(TRUNC(PRODUCT($E$12:$E1429),16))</f>
        <v>1.29531126120739</v>
      </c>
      <c r="G1430" s="155">
        <f t="shared" ca="1" si="427"/>
        <v>1.2343131611026901</v>
      </c>
      <c r="H1430" s="155">
        <f t="shared" ca="1" si="428"/>
        <v>1.0494186599999999</v>
      </c>
      <c r="I1430" s="154">
        <f t="shared" si="418"/>
        <v>1.7999999999999999E-2</v>
      </c>
      <c r="J1430" s="156">
        <f t="shared" si="419"/>
        <v>44908</v>
      </c>
      <c r="K1430" s="157">
        <f t="shared" si="420"/>
        <v>94</v>
      </c>
      <c r="L1430" s="158">
        <f t="shared" si="421"/>
        <v>95</v>
      </c>
      <c r="M1430" s="159">
        <f t="shared" si="411"/>
        <v>1.006748032</v>
      </c>
      <c r="N1430" s="159">
        <f t="shared" ca="1" si="412"/>
        <v>1.0565001709999999</v>
      </c>
      <c r="O1430" s="158">
        <f t="shared" si="422"/>
        <v>0</v>
      </c>
      <c r="P1430" s="155">
        <f t="shared" ca="1" si="413"/>
        <v>36220.56462297</v>
      </c>
      <c r="Q1430" s="160">
        <f t="shared" si="414"/>
        <v>0</v>
      </c>
      <c r="R1430" s="155">
        <f t="shared" si="415"/>
        <v>0</v>
      </c>
      <c r="S1430" s="161" t="str">
        <f t="shared" si="423"/>
        <v>A+J=</v>
      </c>
      <c r="T1430" s="156">
        <f t="shared" si="424"/>
        <v>45090</v>
      </c>
      <c r="U1430" s="3"/>
      <c r="V1430" s="3"/>
      <c r="W1430" s="3"/>
      <c r="X1430" s="47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ht="12.75" x14ac:dyDescent="0.2">
      <c r="A1431" s="151">
        <f t="shared" si="416"/>
        <v>45048</v>
      </c>
      <c r="B1431" s="152">
        <f t="shared" ca="1" si="425"/>
        <v>677290.56462296995</v>
      </c>
      <c r="C1431" s="153">
        <f t="shared" si="417"/>
        <v>641070</v>
      </c>
      <c r="D1431" s="154">
        <f ca="1">IF(A1431&lt;$B$1,VLOOKUP(A1431,[1]DI!$A$4:$B$15000,2,FALSE),0)</f>
        <v>0.13650000000000001</v>
      </c>
      <c r="E1431" s="155">
        <f t="shared" ca="1" si="426"/>
        <v>1.00050788</v>
      </c>
      <c r="F1431" s="155">
        <f ca="1">(TRUNC(PRODUCT($E$12:$E1430),16))</f>
        <v>1.29531126120739</v>
      </c>
      <c r="G1431" s="155">
        <f t="shared" ca="1" si="427"/>
        <v>1.2343131611026901</v>
      </c>
      <c r="H1431" s="155">
        <f t="shared" ca="1" si="428"/>
        <v>1.0494186599999999</v>
      </c>
      <c r="I1431" s="154">
        <f t="shared" si="418"/>
        <v>1.7999999999999999E-2</v>
      </c>
      <c r="J1431" s="156">
        <f t="shared" si="419"/>
        <v>44908</v>
      </c>
      <c r="K1431" s="157">
        <f t="shared" si="420"/>
        <v>95</v>
      </c>
      <c r="L1431" s="158">
        <f t="shared" si="421"/>
        <v>95</v>
      </c>
      <c r="M1431" s="159">
        <f t="shared" si="411"/>
        <v>1.006748032</v>
      </c>
      <c r="N1431" s="159">
        <f t="shared" ca="1" si="412"/>
        <v>1.0565001709999999</v>
      </c>
      <c r="O1431" s="158">
        <f t="shared" si="422"/>
        <v>0</v>
      </c>
      <c r="P1431" s="155">
        <f t="shared" ca="1" si="413"/>
        <v>36220.56462297</v>
      </c>
      <c r="Q1431" s="160">
        <f t="shared" si="414"/>
        <v>0</v>
      </c>
      <c r="R1431" s="155">
        <f t="shared" si="415"/>
        <v>0</v>
      </c>
      <c r="S1431" s="161" t="str">
        <f t="shared" si="423"/>
        <v>A+J=</v>
      </c>
      <c r="T1431" s="156">
        <f t="shared" si="424"/>
        <v>45090</v>
      </c>
      <c r="U1431" s="3"/>
      <c r="V1431" s="3"/>
      <c r="W1431" s="3"/>
      <c r="X1431" s="47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ht="12.75" x14ac:dyDescent="0.2">
      <c r="A1432" s="151">
        <f t="shared" si="416"/>
        <v>45049</v>
      </c>
      <c r="B1432" s="152">
        <f t="shared" ca="1" si="425"/>
        <v>677682.52187274001</v>
      </c>
      <c r="C1432" s="153">
        <f t="shared" si="417"/>
        <v>641070</v>
      </c>
      <c r="D1432" s="154">
        <f ca="1">IF(A1432&lt;$B$1,VLOOKUP(A1432,[1]DI!$A$4:$B$15000,2,FALSE),0)</f>
        <v>0.13650000000000001</v>
      </c>
      <c r="E1432" s="155">
        <f t="shared" ca="1" si="426"/>
        <v>1.00050788</v>
      </c>
      <c r="F1432" s="155">
        <f ca="1">(TRUNC(PRODUCT($E$12:$E1431),16))</f>
        <v>1.29596912389074</v>
      </c>
      <c r="G1432" s="155">
        <f t="shared" ca="1" si="427"/>
        <v>1.2343131611026901</v>
      </c>
      <c r="H1432" s="155">
        <f t="shared" ca="1" si="428"/>
        <v>1.04995164</v>
      </c>
      <c r="I1432" s="154">
        <f t="shared" si="418"/>
        <v>1.7999999999999999E-2</v>
      </c>
      <c r="J1432" s="156">
        <f t="shared" si="419"/>
        <v>44908</v>
      </c>
      <c r="K1432" s="157">
        <f t="shared" si="420"/>
        <v>96</v>
      </c>
      <c r="L1432" s="158">
        <f t="shared" si="421"/>
        <v>96</v>
      </c>
      <c r="M1432" s="159">
        <f t="shared" si="411"/>
        <v>1.0068193059999999</v>
      </c>
      <c r="N1432" s="159">
        <f t="shared" ca="1" si="412"/>
        <v>1.0571115820000001</v>
      </c>
      <c r="O1432" s="158">
        <f t="shared" si="422"/>
        <v>0</v>
      </c>
      <c r="P1432" s="155">
        <f t="shared" ca="1" si="413"/>
        <v>36612.521872739999</v>
      </c>
      <c r="Q1432" s="160">
        <f t="shared" si="414"/>
        <v>0</v>
      </c>
      <c r="R1432" s="155">
        <f t="shared" si="415"/>
        <v>0</v>
      </c>
      <c r="S1432" s="161" t="str">
        <f t="shared" si="423"/>
        <v>A+J=</v>
      </c>
      <c r="T1432" s="156">
        <f t="shared" si="424"/>
        <v>45090</v>
      </c>
      <c r="U1432" s="3"/>
      <c r="V1432" s="3"/>
      <c r="W1432" s="3"/>
      <c r="X1432" s="47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ht="12.75" x14ac:dyDescent="0.2">
      <c r="A1433" s="151">
        <f t="shared" si="416"/>
        <v>45050</v>
      </c>
      <c r="B1433" s="152">
        <f t="shared" ca="1" si="425"/>
        <v>678074.70413808001</v>
      </c>
      <c r="C1433" s="153">
        <f t="shared" si="417"/>
        <v>641070</v>
      </c>
      <c r="D1433" s="154">
        <f ca="1">IF(A1433&lt;$B$1,VLOOKUP(A1433,[1]DI!$A$4:$B$15000,2,FALSE),0)</f>
        <v>0.13650000000000001</v>
      </c>
      <c r="E1433" s="155">
        <f t="shared" ca="1" si="426"/>
        <v>1.00050788</v>
      </c>
      <c r="F1433" s="155">
        <f ca="1">(TRUNC(PRODUCT($E$12:$E1432),16))</f>
        <v>1.2966273206893799</v>
      </c>
      <c r="G1433" s="155">
        <f t="shared" ca="1" si="427"/>
        <v>1.2343131611026901</v>
      </c>
      <c r="H1433" s="155">
        <f t="shared" ca="1" si="428"/>
        <v>1.0504848899999999</v>
      </c>
      <c r="I1433" s="154">
        <f t="shared" si="418"/>
        <v>1.7999999999999999E-2</v>
      </c>
      <c r="J1433" s="156">
        <f t="shared" si="419"/>
        <v>44908</v>
      </c>
      <c r="K1433" s="157">
        <f t="shared" si="420"/>
        <v>97</v>
      </c>
      <c r="L1433" s="158">
        <f t="shared" si="421"/>
        <v>97</v>
      </c>
      <c r="M1433" s="159">
        <f t="shared" si="411"/>
        <v>1.006890584</v>
      </c>
      <c r="N1433" s="159">
        <f t="shared" ca="1" si="412"/>
        <v>1.057723344</v>
      </c>
      <c r="O1433" s="158">
        <f t="shared" si="422"/>
        <v>0</v>
      </c>
      <c r="P1433" s="155">
        <f t="shared" ca="1" si="413"/>
        <v>37004.70413808</v>
      </c>
      <c r="Q1433" s="160">
        <f t="shared" si="414"/>
        <v>0</v>
      </c>
      <c r="R1433" s="155">
        <f t="shared" si="415"/>
        <v>0</v>
      </c>
      <c r="S1433" s="161" t="str">
        <f t="shared" si="423"/>
        <v>A+J=</v>
      </c>
      <c r="T1433" s="156">
        <f t="shared" si="424"/>
        <v>45090</v>
      </c>
      <c r="U1433" s="3"/>
      <c r="V1433" s="3"/>
      <c r="W1433" s="3"/>
      <c r="X1433" s="47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ht="12.75" x14ac:dyDescent="0.2">
      <c r="A1434" s="151">
        <f t="shared" si="416"/>
        <v>45051</v>
      </c>
      <c r="B1434" s="152">
        <f t="shared" ca="1" si="425"/>
        <v>678467.11398327001</v>
      </c>
      <c r="C1434" s="153">
        <f t="shared" si="417"/>
        <v>641070</v>
      </c>
      <c r="D1434" s="154">
        <f ca="1">IF(A1434&lt;$B$1,VLOOKUP(A1434,[1]DI!$A$4:$B$15000,2,FALSE),0)</f>
        <v>0.13650000000000001</v>
      </c>
      <c r="E1434" s="155">
        <f t="shared" ca="1" si="426"/>
        <v>1.00050788</v>
      </c>
      <c r="F1434" s="155">
        <f ca="1">(TRUNC(PRODUCT($E$12:$E1433),16))</f>
        <v>1.2972858517730099</v>
      </c>
      <c r="G1434" s="155">
        <f t="shared" ca="1" si="427"/>
        <v>1.2343131611026901</v>
      </c>
      <c r="H1434" s="155">
        <f t="shared" ca="1" si="428"/>
        <v>1.05101841</v>
      </c>
      <c r="I1434" s="154">
        <f t="shared" si="418"/>
        <v>1.7999999999999999E-2</v>
      </c>
      <c r="J1434" s="156">
        <f t="shared" si="419"/>
        <v>44908</v>
      </c>
      <c r="K1434" s="157">
        <f t="shared" si="420"/>
        <v>98</v>
      </c>
      <c r="L1434" s="158">
        <f t="shared" si="421"/>
        <v>98</v>
      </c>
      <c r="M1434" s="159">
        <f t="shared" si="411"/>
        <v>1.0069618680000001</v>
      </c>
      <c r="N1434" s="159">
        <f t="shared" ca="1" si="412"/>
        <v>1.058335461</v>
      </c>
      <c r="O1434" s="158">
        <f t="shared" si="422"/>
        <v>0</v>
      </c>
      <c r="P1434" s="155">
        <f t="shared" ca="1" si="413"/>
        <v>37397.113983269999</v>
      </c>
      <c r="Q1434" s="160">
        <f t="shared" si="414"/>
        <v>0</v>
      </c>
      <c r="R1434" s="155">
        <f t="shared" si="415"/>
        <v>0</v>
      </c>
      <c r="S1434" s="161" t="str">
        <f t="shared" si="423"/>
        <v>A+J=</v>
      </c>
      <c r="T1434" s="156">
        <f t="shared" si="424"/>
        <v>45090</v>
      </c>
      <c r="U1434" s="3"/>
      <c r="V1434" s="3"/>
      <c r="W1434" s="3"/>
      <c r="X1434" s="47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ht="12.75" x14ac:dyDescent="0.2">
      <c r="A1435" s="151">
        <f t="shared" si="416"/>
        <v>45052</v>
      </c>
      <c r="B1435" s="152">
        <f t="shared" ca="1" si="425"/>
        <v>678859.75076723995</v>
      </c>
      <c r="C1435" s="153">
        <f t="shared" si="417"/>
        <v>641070</v>
      </c>
      <c r="D1435" s="154">
        <f ca="1">IF(A1435&lt;$B$1,VLOOKUP(A1435,[1]DI!$A$4:$B$15000,2,FALSE),0)</f>
        <v>0</v>
      </c>
      <c r="E1435" s="155">
        <f t="shared" ca="1" si="426"/>
        <v>1</v>
      </c>
      <c r="F1435" s="155">
        <f ca="1">(TRUNC(PRODUCT($E$12:$E1434),16))</f>
        <v>1.29794471731141</v>
      </c>
      <c r="G1435" s="155">
        <f t="shared" ca="1" si="427"/>
        <v>1.2343131611026901</v>
      </c>
      <c r="H1435" s="155">
        <f t="shared" ca="1" si="428"/>
        <v>1.0515521999999999</v>
      </c>
      <c r="I1435" s="154">
        <f t="shared" si="418"/>
        <v>1.7999999999999999E-2</v>
      </c>
      <c r="J1435" s="156">
        <f t="shared" si="419"/>
        <v>44908</v>
      </c>
      <c r="K1435" s="157">
        <f t="shared" si="420"/>
        <v>98</v>
      </c>
      <c r="L1435" s="158">
        <f t="shared" si="421"/>
        <v>99</v>
      </c>
      <c r="M1435" s="159">
        <f t="shared" si="411"/>
        <v>1.007033157</v>
      </c>
      <c r="N1435" s="159">
        <f t="shared" ca="1" si="412"/>
        <v>1.0589479319999999</v>
      </c>
      <c r="O1435" s="158">
        <f t="shared" si="422"/>
        <v>0</v>
      </c>
      <c r="P1435" s="155">
        <f t="shared" ca="1" si="413"/>
        <v>37789.750767240002</v>
      </c>
      <c r="Q1435" s="160">
        <f t="shared" si="414"/>
        <v>0</v>
      </c>
      <c r="R1435" s="155">
        <f t="shared" si="415"/>
        <v>0</v>
      </c>
      <c r="S1435" s="161" t="str">
        <f t="shared" si="423"/>
        <v>A+J=</v>
      </c>
      <c r="T1435" s="156">
        <f t="shared" si="424"/>
        <v>45090</v>
      </c>
      <c r="U1435" s="3"/>
      <c r="V1435" s="3"/>
      <c r="W1435" s="3"/>
      <c r="X1435" s="47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ht="12.75" x14ac:dyDescent="0.2">
      <c r="A1436" s="151">
        <f t="shared" si="416"/>
        <v>45053</v>
      </c>
      <c r="B1436" s="152">
        <f t="shared" ca="1" si="425"/>
        <v>678859.75076723995</v>
      </c>
      <c r="C1436" s="153">
        <f t="shared" si="417"/>
        <v>641070</v>
      </c>
      <c r="D1436" s="154">
        <f ca="1">IF(A1436&lt;$B$1,VLOOKUP(A1436,[1]DI!$A$4:$B$15000,2,FALSE),0)</f>
        <v>0</v>
      </c>
      <c r="E1436" s="155">
        <f t="shared" ca="1" si="426"/>
        <v>1</v>
      </c>
      <c r="F1436" s="155">
        <f ca="1">(TRUNC(PRODUCT($E$12:$E1435),16))</f>
        <v>1.29794471731141</v>
      </c>
      <c r="G1436" s="155">
        <f t="shared" ca="1" si="427"/>
        <v>1.2343131611026901</v>
      </c>
      <c r="H1436" s="155">
        <f t="shared" ca="1" si="428"/>
        <v>1.0515521999999999</v>
      </c>
      <c r="I1436" s="154">
        <f t="shared" si="418"/>
        <v>1.7999999999999999E-2</v>
      </c>
      <c r="J1436" s="156">
        <f t="shared" si="419"/>
        <v>44908</v>
      </c>
      <c r="K1436" s="157">
        <f t="shared" si="420"/>
        <v>98</v>
      </c>
      <c r="L1436" s="158">
        <f t="shared" si="421"/>
        <v>99</v>
      </c>
      <c r="M1436" s="159">
        <f t="shared" si="411"/>
        <v>1.007033157</v>
      </c>
      <c r="N1436" s="159">
        <f t="shared" ca="1" si="412"/>
        <v>1.0589479319999999</v>
      </c>
      <c r="O1436" s="158">
        <f t="shared" si="422"/>
        <v>0</v>
      </c>
      <c r="P1436" s="155">
        <f t="shared" ca="1" si="413"/>
        <v>37789.750767240002</v>
      </c>
      <c r="Q1436" s="160">
        <f t="shared" si="414"/>
        <v>0</v>
      </c>
      <c r="R1436" s="155">
        <f t="shared" si="415"/>
        <v>0</v>
      </c>
      <c r="S1436" s="161" t="str">
        <f t="shared" si="423"/>
        <v>A+J=</v>
      </c>
      <c r="T1436" s="156">
        <f t="shared" si="424"/>
        <v>45090</v>
      </c>
      <c r="U1436" s="3"/>
      <c r="V1436" s="3"/>
      <c r="W1436" s="3"/>
      <c r="X1436" s="47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ht="12.75" x14ac:dyDescent="0.2">
      <c r="A1437" s="151">
        <f t="shared" si="416"/>
        <v>45054</v>
      </c>
      <c r="B1437" s="152">
        <f t="shared" ca="1" si="425"/>
        <v>678859.75076723995</v>
      </c>
      <c r="C1437" s="153">
        <f t="shared" si="417"/>
        <v>641070</v>
      </c>
      <c r="D1437" s="154">
        <f ca="1">IF(A1437&lt;$B$1,VLOOKUP(A1437,[1]DI!$A$4:$B$15000,2,FALSE),0)</f>
        <v>0.13650000000000001</v>
      </c>
      <c r="E1437" s="155">
        <f t="shared" ca="1" si="426"/>
        <v>1.00050788</v>
      </c>
      <c r="F1437" s="155">
        <f ca="1">(TRUNC(PRODUCT($E$12:$E1436),16))</f>
        <v>1.29794471731141</v>
      </c>
      <c r="G1437" s="155">
        <f t="shared" ca="1" si="427"/>
        <v>1.2343131611026901</v>
      </c>
      <c r="H1437" s="155">
        <f t="shared" ca="1" si="428"/>
        <v>1.0515521999999999</v>
      </c>
      <c r="I1437" s="154">
        <f t="shared" si="418"/>
        <v>1.7999999999999999E-2</v>
      </c>
      <c r="J1437" s="156">
        <f t="shared" si="419"/>
        <v>44908</v>
      </c>
      <c r="K1437" s="157">
        <f t="shared" si="420"/>
        <v>99</v>
      </c>
      <c r="L1437" s="158">
        <f t="shared" si="421"/>
        <v>99</v>
      </c>
      <c r="M1437" s="159">
        <f t="shared" si="411"/>
        <v>1.007033157</v>
      </c>
      <c r="N1437" s="159">
        <f t="shared" ca="1" si="412"/>
        <v>1.0589479319999999</v>
      </c>
      <c r="O1437" s="158">
        <f t="shared" si="422"/>
        <v>0</v>
      </c>
      <c r="P1437" s="155">
        <f t="shared" ca="1" si="413"/>
        <v>37789.750767240002</v>
      </c>
      <c r="Q1437" s="160">
        <f t="shared" si="414"/>
        <v>0</v>
      </c>
      <c r="R1437" s="155">
        <f t="shared" si="415"/>
        <v>0</v>
      </c>
      <c r="S1437" s="161" t="str">
        <f t="shared" si="423"/>
        <v>A+J=</v>
      </c>
      <c r="T1437" s="156">
        <f t="shared" si="424"/>
        <v>45090</v>
      </c>
      <c r="U1437" s="3"/>
      <c r="V1437" s="3"/>
      <c r="W1437" s="3"/>
      <c r="X1437" s="47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ht="12.75" x14ac:dyDescent="0.2">
      <c r="A1438" s="151">
        <f t="shared" si="416"/>
        <v>45055</v>
      </c>
      <c r="B1438" s="152">
        <f t="shared" ca="1" si="425"/>
        <v>679252.61256677995</v>
      </c>
      <c r="C1438" s="153">
        <f t="shared" si="417"/>
        <v>641070</v>
      </c>
      <c r="D1438" s="154">
        <f ca="1">IF(A1438&lt;$B$1,VLOOKUP(A1438,[1]DI!$A$4:$B$15000,2,FALSE),0)</f>
        <v>0.13650000000000001</v>
      </c>
      <c r="E1438" s="155">
        <f t="shared" ca="1" si="426"/>
        <v>1.00050788</v>
      </c>
      <c r="F1438" s="155">
        <f ca="1">(TRUNC(PRODUCT($E$12:$E1437),16))</f>
        <v>1.2986039174744399</v>
      </c>
      <c r="G1438" s="155">
        <f t="shared" ca="1" si="427"/>
        <v>1.2343131611026901</v>
      </c>
      <c r="H1438" s="155">
        <f t="shared" ca="1" si="428"/>
        <v>1.0520862600000001</v>
      </c>
      <c r="I1438" s="154">
        <f t="shared" si="418"/>
        <v>1.7999999999999999E-2</v>
      </c>
      <c r="J1438" s="156">
        <f t="shared" si="419"/>
        <v>44908</v>
      </c>
      <c r="K1438" s="157">
        <f t="shared" si="420"/>
        <v>100</v>
      </c>
      <c r="L1438" s="158">
        <f t="shared" si="421"/>
        <v>100</v>
      </c>
      <c r="M1438" s="159">
        <f t="shared" si="411"/>
        <v>1.0071044499999999</v>
      </c>
      <c r="N1438" s="159">
        <f t="shared" ca="1" si="412"/>
        <v>1.059560754</v>
      </c>
      <c r="O1438" s="158">
        <f t="shared" si="422"/>
        <v>0</v>
      </c>
      <c r="P1438" s="155">
        <f t="shared" ca="1" si="413"/>
        <v>38182.612566780001</v>
      </c>
      <c r="Q1438" s="160">
        <f t="shared" si="414"/>
        <v>0</v>
      </c>
      <c r="R1438" s="155">
        <f t="shared" si="415"/>
        <v>0</v>
      </c>
      <c r="S1438" s="161" t="str">
        <f t="shared" si="423"/>
        <v>A+J=</v>
      </c>
      <c r="T1438" s="156">
        <f t="shared" si="424"/>
        <v>45090</v>
      </c>
      <c r="U1438" s="3"/>
      <c r="V1438" s="3"/>
      <c r="W1438" s="3"/>
      <c r="X1438" s="47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ht="12.75" x14ac:dyDescent="0.2">
      <c r="A1439" s="151">
        <f t="shared" si="416"/>
        <v>45056</v>
      </c>
      <c r="B1439" s="152">
        <f t="shared" ca="1" si="425"/>
        <v>679645.70194616995</v>
      </c>
      <c r="C1439" s="153">
        <f t="shared" si="417"/>
        <v>641070</v>
      </c>
      <c r="D1439" s="154">
        <f ca="1">IF(A1439&lt;$B$1,VLOOKUP(A1439,[1]DI!$A$4:$B$15000,2,FALSE),0)</f>
        <v>0.13650000000000001</v>
      </c>
      <c r="E1439" s="155">
        <f t="shared" ca="1" si="426"/>
        <v>1.00050788</v>
      </c>
      <c r="F1439" s="155">
        <f ca="1">(TRUNC(PRODUCT($E$12:$E1438),16))</f>
        <v>1.2992634524320399</v>
      </c>
      <c r="G1439" s="155">
        <f t="shared" ca="1" si="427"/>
        <v>1.2343131611026901</v>
      </c>
      <c r="H1439" s="155">
        <f t="shared" ca="1" si="428"/>
        <v>1.0526205900000001</v>
      </c>
      <c r="I1439" s="154">
        <f t="shared" si="418"/>
        <v>1.7999999999999999E-2</v>
      </c>
      <c r="J1439" s="156">
        <f t="shared" si="419"/>
        <v>44908</v>
      </c>
      <c r="K1439" s="157">
        <f t="shared" si="420"/>
        <v>101</v>
      </c>
      <c r="L1439" s="158">
        <f t="shared" si="421"/>
        <v>101</v>
      </c>
      <c r="M1439" s="159">
        <f t="shared" si="411"/>
        <v>1.007175749</v>
      </c>
      <c r="N1439" s="159">
        <f t="shared" ca="1" si="412"/>
        <v>1.060173931</v>
      </c>
      <c r="O1439" s="158">
        <f t="shared" si="422"/>
        <v>0</v>
      </c>
      <c r="P1439" s="155">
        <f t="shared" ca="1" si="413"/>
        <v>38575.701946169997</v>
      </c>
      <c r="Q1439" s="160">
        <f t="shared" si="414"/>
        <v>0</v>
      </c>
      <c r="R1439" s="155">
        <f t="shared" si="415"/>
        <v>0</v>
      </c>
      <c r="S1439" s="161" t="str">
        <f t="shared" si="423"/>
        <v>A+J=</v>
      </c>
      <c r="T1439" s="156">
        <f t="shared" si="424"/>
        <v>45090</v>
      </c>
      <c r="U1439" s="3"/>
      <c r="V1439" s="3"/>
      <c r="W1439" s="3"/>
      <c r="X1439" s="47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ht="12.75" x14ac:dyDescent="0.2">
      <c r="A1440" s="151">
        <f t="shared" si="416"/>
        <v>45057</v>
      </c>
      <c r="B1440" s="152">
        <f t="shared" ca="1" si="425"/>
        <v>680039.02467503003</v>
      </c>
      <c r="C1440" s="153">
        <f t="shared" si="417"/>
        <v>641070</v>
      </c>
      <c r="D1440" s="154">
        <f ca="1">IF(A1440&lt;$B$1,VLOOKUP(A1440,[1]DI!$A$4:$B$15000,2,FALSE),0)</f>
        <v>0.13650000000000001</v>
      </c>
      <c r="E1440" s="155">
        <f t="shared" ca="1" si="426"/>
        <v>1.00050788</v>
      </c>
      <c r="F1440" s="155">
        <f ca="1">(TRUNC(PRODUCT($E$12:$E1439),16))</f>
        <v>1.2999233223542599</v>
      </c>
      <c r="G1440" s="155">
        <f t="shared" ca="1" si="427"/>
        <v>1.2343131611026901</v>
      </c>
      <c r="H1440" s="155">
        <f t="shared" ca="1" si="428"/>
        <v>1.0531552</v>
      </c>
      <c r="I1440" s="154">
        <f t="shared" si="418"/>
        <v>1.7999999999999999E-2</v>
      </c>
      <c r="J1440" s="156">
        <f t="shared" si="419"/>
        <v>44908</v>
      </c>
      <c r="K1440" s="157">
        <f t="shared" si="420"/>
        <v>102</v>
      </c>
      <c r="L1440" s="158">
        <f t="shared" si="421"/>
        <v>102</v>
      </c>
      <c r="M1440" s="159">
        <f t="shared" si="411"/>
        <v>1.0072470529999999</v>
      </c>
      <c r="N1440" s="159">
        <f t="shared" ca="1" si="412"/>
        <v>1.0607874719999999</v>
      </c>
      <c r="O1440" s="158">
        <f t="shared" si="422"/>
        <v>0</v>
      </c>
      <c r="P1440" s="155">
        <f t="shared" ca="1" si="413"/>
        <v>38969.024675029999</v>
      </c>
      <c r="Q1440" s="160">
        <f t="shared" si="414"/>
        <v>0</v>
      </c>
      <c r="R1440" s="155">
        <f t="shared" si="415"/>
        <v>0</v>
      </c>
      <c r="S1440" s="161" t="str">
        <f t="shared" si="423"/>
        <v>A+J=</v>
      </c>
      <c r="T1440" s="156">
        <f t="shared" si="424"/>
        <v>45090</v>
      </c>
      <c r="U1440" s="3"/>
      <c r="V1440" s="3"/>
      <c r="W1440" s="3"/>
      <c r="X1440" s="47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ht="12.75" x14ac:dyDescent="0.2">
      <c r="A1441" s="151">
        <f t="shared" si="416"/>
        <v>45058</v>
      </c>
      <c r="B1441" s="152">
        <f t="shared" ca="1" si="425"/>
        <v>680432.57306055003</v>
      </c>
      <c r="C1441" s="153">
        <f t="shared" si="417"/>
        <v>641070</v>
      </c>
      <c r="D1441" s="154">
        <f ca="1">IF(A1441&lt;$B$1,VLOOKUP(A1441,[1]DI!$A$4:$B$15000,2,FALSE),0)</f>
        <v>0.13650000000000001</v>
      </c>
      <c r="E1441" s="155">
        <f t="shared" ca="1" si="426"/>
        <v>1.00050788</v>
      </c>
      <c r="F1441" s="155">
        <f ca="1">(TRUNC(PRODUCT($E$12:$E1440),16))</f>
        <v>1.3005835274112201</v>
      </c>
      <c r="G1441" s="155">
        <f t="shared" ca="1" si="427"/>
        <v>1.2343131611026901</v>
      </c>
      <c r="H1441" s="155">
        <f t="shared" ca="1" si="428"/>
        <v>1.05369008</v>
      </c>
      <c r="I1441" s="154">
        <f t="shared" si="418"/>
        <v>1.7999999999999999E-2</v>
      </c>
      <c r="J1441" s="156">
        <f t="shared" si="419"/>
        <v>44908</v>
      </c>
      <c r="K1441" s="157">
        <f t="shared" si="420"/>
        <v>103</v>
      </c>
      <c r="L1441" s="158">
        <f t="shared" si="421"/>
        <v>103</v>
      </c>
      <c r="M1441" s="159">
        <f t="shared" si="411"/>
        <v>1.0073183619999999</v>
      </c>
      <c r="N1441" s="159">
        <f t="shared" ca="1" si="412"/>
        <v>1.061401365</v>
      </c>
      <c r="O1441" s="158">
        <f t="shared" si="422"/>
        <v>0</v>
      </c>
      <c r="P1441" s="155">
        <f t="shared" ca="1" si="413"/>
        <v>39362.573060549999</v>
      </c>
      <c r="Q1441" s="160">
        <f t="shared" si="414"/>
        <v>0</v>
      </c>
      <c r="R1441" s="155">
        <f t="shared" si="415"/>
        <v>0</v>
      </c>
      <c r="S1441" s="161" t="str">
        <f t="shared" si="423"/>
        <v>A+J=</v>
      </c>
      <c r="T1441" s="156">
        <f t="shared" si="424"/>
        <v>45090</v>
      </c>
      <c r="U1441" s="3"/>
      <c r="V1441" s="3"/>
      <c r="W1441" s="3"/>
      <c r="X1441" s="47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ht="12.75" x14ac:dyDescent="0.2">
      <c r="A1442" s="151">
        <f t="shared" si="416"/>
        <v>45059</v>
      </c>
      <c r="B1442" s="152">
        <f t="shared" ca="1" si="425"/>
        <v>680826.34261520999</v>
      </c>
      <c r="C1442" s="153">
        <f t="shared" si="417"/>
        <v>641070</v>
      </c>
      <c r="D1442" s="154">
        <f ca="1">IF(A1442&lt;$B$1,VLOOKUP(A1442,[1]DI!$A$4:$B$15000,2,FALSE),0)</f>
        <v>0</v>
      </c>
      <c r="E1442" s="155">
        <f t="shared" ca="1" si="426"/>
        <v>1</v>
      </c>
      <c r="F1442" s="155">
        <f ca="1">(TRUNC(PRODUCT($E$12:$E1441),16))</f>
        <v>1.3012440677731201</v>
      </c>
      <c r="G1442" s="155">
        <f t="shared" ca="1" si="427"/>
        <v>1.2343131611026901</v>
      </c>
      <c r="H1442" s="155">
        <f t="shared" ca="1" si="428"/>
        <v>1.05422522</v>
      </c>
      <c r="I1442" s="154">
        <f t="shared" si="418"/>
        <v>1.7999999999999999E-2</v>
      </c>
      <c r="J1442" s="156">
        <f t="shared" si="419"/>
        <v>44908</v>
      </c>
      <c r="K1442" s="157">
        <f t="shared" si="420"/>
        <v>103</v>
      </c>
      <c r="L1442" s="158">
        <f t="shared" si="421"/>
        <v>104</v>
      </c>
      <c r="M1442" s="159">
        <f t="shared" si="411"/>
        <v>1.0073896760000001</v>
      </c>
      <c r="N1442" s="159">
        <f t="shared" ca="1" si="412"/>
        <v>1.0620156030000001</v>
      </c>
      <c r="O1442" s="158">
        <f t="shared" si="422"/>
        <v>0</v>
      </c>
      <c r="P1442" s="155">
        <f t="shared" ca="1" si="413"/>
        <v>39756.34261521</v>
      </c>
      <c r="Q1442" s="160">
        <f t="shared" si="414"/>
        <v>0</v>
      </c>
      <c r="R1442" s="155">
        <f t="shared" si="415"/>
        <v>0</v>
      </c>
      <c r="S1442" s="161" t="str">
        <f t="shared" si="423"/>
        <v>A+J=</v>
      </c>
      <c r="T1442" s="156">
        <f t="shared" si="424"/>
        <v>45090</v>
      </c>
      <c r="U1442" s="3"/>
      <c r="V1442" s="3"/>
      <c r="W1442" s="3"/>
      <c r="X1442" s="47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ht="12.75" x14ac:dyDescent="0.2">
      <c r="A1443" s="151">
        <f t="shared" si="416"/>
        <v>45060</v>
      </c>
      <c r="B1443" s="152">
        <f t="shared" ca="1" si="425"/>
        <v>680826.34261520999</v>
      </c>
      <c r="C1443" s="153">
        <f t="shared" si="417"/>
        <v>641070</v>
      </c>
      <c r="D1443" s="154">
        <f ca="1">IF(A1443&lt;$B$1,VLOOKUP(A1443,[1]DI!$A$4:$B$15000,2,FALSE),0)</f>
        <v>0</v>
      </c>
      <c r="E1443" s="155">
        <f t="shared" ca="1" si="426"/>
        <v>1</v>
      </c>
      <c r="F1443" s="155">
        <f ca="1">(TRUNC(PRODUCT($E$12:$E1442),16))</f>
        <v>1.3012440677731201</v>
      </c>
      <c r="G1443" s="155">
        <f t="shared" ca="1" si="427"/>
        <v>1.2343131611026901</v>
      </c>
      <c r="H1443" s="155">
        <f t="shared" ca="1" si="428"/>
        <v>1.05422522</v>
      </c>
      <c r="I1443" s="154">
        <f t="shared" si="418"/>
        <v>1.7999999999999999E-2</v>
      </c>
      <c r="J1443" s="156">
        <f t="shared" si="419"/>
        <v>44908</v>
      </c>
      <c r="K1443" s="157">
        <f t="shared" si="420"/>
        <v>103</v>
      </c>
      <c r="L1443" s="158">
        <f t="shared" si="421"/>
        <v>104</v>
      </c>
      <c r="M1443" s="159">
        <f t="shared" si="411"/>
        <v>1.0073896760000001</v>
      </c>
      <c r="N1443" s="159">
        <f t="shared" ca="1" si="412"/>
        <v>1.0620156030000001</v>
      </c>
      <c r="O1443" s="158">
        <f t="shared" si="422"/>
        <v>0</v>
      </c>
      <c r="P1443" s="155">
        <f t="shared" ca="1" si="413"/>
        <v>39756.34261521</v>
      </c>
      <c r="Q1443" s="160">
        <f t="shared" si="414"/>
        <v>0</v>
      </c>
      <c r="R1443" s="155">
        <f t="shared" si="415"/>
        <v>0</v>
      </c>
      <c r="S1443" s="161" t="str">
        <f t="shared" si="423"/>
        <v>A+J=</v>
      </c>
      <c r="T1443" s="156">
        <f t="shared" si="424"/>
        <v>45090</v>
      </c>
      <c r="U1443" s="3"/>
      <c r="V1443" s="3"/>
      <c r="W1443" s="3"/>
      <c r="X1443" s="47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ht="12.75" x14ac:dyDescent="0.2">
      <c r="A1444" s="151">
        <f t="shared" si="416"/>
        <v>45061</v>
      </c>
      <c r="B1444" s="152">
        <f t="shared" ca="1" si="425"/>
        <v>680826.34261520999</v>
      </c>
      <c r="C1444" s="153">
        <f t="shared" si="417"/>
        <v>641070</v>
      </c>
      <c r="D1444" s="154">
        <f ca="1">IF(A1444&lt;$B$1,VLOOKUP(A1444,[1]DI!$A$4:$B$15000,2,FALSE),0)</f>
        <v>0.13650000000000001</v>
      </c>
      <c r="E1444" s="155">
        <f t="shared" ca="1" si="426"/>
        <v>1.00050788</v>
      </c>
      <c r="F1444" s="155">
        <f ca="1">(TRUNC(PRODUCT($E$12:$E1443),16))</f>
        <v>1.3012440677731201</v>
      </c>
      <c r="G1444" s="155">
        <f t="shared" ca="1" si="427"/>
        <v>1.2343131611026901</v>
      </c>
      <c r="H1444" s="155">
        <f t="shared" ca="1" si="428"/>
        <v>1.05422522</v>
      </c>
      <c r="I1444" s="154">
        <f t="shared" si="418"/>
        <v>1.7999999999999999E-2</v>
      </c>
      <c r="J1444" s="156">
        <f t="shared" si="419"/>
        <v>44908</v>
      </c>
      <c r="K1444" s="157">
        <f t="shared" si="420"/>
        <v>104</v>
      </c>
      <c r="L1444" s="158">
        <f t="shared" si="421"/>
        <v>104</v>
      </c>
      <c r="M1444" s="159">
        <f t="shared" si="411"/>
        <v>1.0073896760000001</v>
      </c>
      <c r="N1444" s="159">
        <f t="shared" ca="1" si="412"/>
        <v>1.0620156030000001</v>
      </c>
      <c r="O1444" s="158">
        <f t="shared" si="422"/>
        <v>0</v>
      </c>
      <c r="P1444" s="155">
        <f t="shared" ca="1" si="413"/>
        <v>39756.34261521</v>
      </c>
      <c r="Q1444" s="160">
        <f t="shared" si="414"/>
        <v>0</v>
      </c>
      <c r="R1444" s="155">
        <f t="shared" si="415"/>
        <v>0</v>
      </c>
      <c r="S1444" s="161" t="str">
        <f t="shared" si="423"/>
        <v>A+J=</v>
      </c>
      <c r="T1444" s="156">
        <f t="shared" si="424"/>
        <v>45090</v>
      </c>
      <c r="U1444" s="3"/>
      <c r="V1444" s="3"/>
      <c r="W1444" s="3"/>
      <c r="X1444" s="47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ht="12.75" x14ac:dyDescent="0.2">
      <c r="A1445" s="151">
        <f t="shared" si="416"/>
        <v>45062</v>
      </c>
      <c r="B1445" s="152">
        <f t="shared" ca="1" si="425"/>
        <v>681220.34487827995</v>
      </c>
      <c r="C1445" s="153">
        <f t="shared" si="417"/>
        <v>641070</v>
      </c>
      <c r="D1445" s="154">
        <f ca="1">IF(A1445&lt;$B$1,VLOOKUP(A1445,[1]DI!$A$4:$B$15000,2,FALSE),0)</f>
        <v>0.13650000000000001</v>
      </c>
      <c r="E1445" s="155">
        <f t="shared" ca="1" si="426"/>
        <v>1.00050788</v>
      </c>
      <c r="F1445" s="155">
        <f ca="1">(TRUNC(PRODUCT($E$12:$E1444),16))</f>
        <v>1.3019049436102601</v>
      </c>
      <c r="G1445" s="155">
        <f t="shared" ca="1" si="427"/>
        <v>1.2343131611026901</v>
      </c>
      <c r="H1445" s="155">
        <f t="shared" ca="1" si="428"/>
        <v>1.05476064</v>
      </c>
      <c r="I1445" s="154">
        <f t="shared" si="418"/>
        <v>1.7999999999999999E-2</v>
      </c>
      <c r="J1445" s="156">
        <f t="shared" si="419"/>
        <v>44908</v>
      </c>
      <c r="K1445" s="157">
        <f t="shared" si="420"/>
        <v>105</v>
      </c>
      <c r="L1445" s="158">
        <f t="shared" si="421"/>
        <v>105</v>
      </c>
      <c r="M1445" s="159">
        <f t="shared" si="411"/>
        <v>1.007460995</v>
      </c>
      <c r="N1445" s="159">
        <f t="shared" ca="1" si="412"/>
        <v>1.062630204</v>
      </c>
      <c r="O1445" s="158">
        <f t="shared" si="422"/>
        <v>0</v>
      </c>
      <c r="P1445" s="155">
        <f t="shared" ca="1" si="413"/>
        <v>40150.344878279997</v>
      </c>
      <c r="Q1445" s="160">
        <f t="shared" si="414"/>
        <v>0</v>
      </c>
      <c r="R1445" s="155">
        <f t="shared" si="415"/>
        <v>0</v>
      </c>
      <c r="S1445" s="161" t="str">
        <f t="shared" si="423"/>
        <v>A+J=</v>
      </c>
      <c r="T1445" s="156">
        <f t="shared" si="424"/>
        <v>45090</v>
      </c>
      <c r="U1445" s="3"/>
      <c r="V1445" s="3"/>
      <c r="W1445" s="3"/>
      <c r="X1445" s="47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ht="12.75" x14ac:dyDescent="0.2">
      <c r="A1446" s="151">
        <f t="shared" si="416"/>
        <v>45063</v>
      </c>
      <c r="B1446" s="152">
        <f t="shared" ca="1" si="425"/>
        <v>681614.57408012997</v>
      </c>
      <c r="C1446" s="153">
        <f t="shared" si="417"/>
        <v>641070</v>
      </c>
      <c r="D1446" s="154">
        <f ca="1">IF(A1446&lt;$B$1,VLOOKUP(A1446,[1]DI!$A$4:$B$15000,2,FALSE),0)</f>
        <v>0.13650000000000001</v>
      </c>
      <c r="E1446" s="155">
        <f t="shared" ca="1" si="426"/>
        <v>1.00050788</v>
      </c>
      <c r="F1446" s="155">
        <f ca="1">(TRUNC(PRODUCT($E$12:$E1445),16))</f>
        <v>1.3025661550930201</v>
      </c>
      <c r="G1446" s="155">
        <f t="shared" ca="1" si="427"/>
        <v>1.2343131611026901</v>
      </c>
      <c r="H1446" s="155">
        <f t="shared" ca="1" si="428"/>
        <v>1.05529633</v>
      </c>
      <c r="I1446" s="154">
        <f t="shared" si="418"/>
        <v>1.7999999999999999E-2</v>
      </c>
      <c r="J1446" s="156">
        <f t="shared" si="419"/>
        <v>44908</v>
      </c>
      <c r="K1446" s="157">
        <f t="shared" si="420"/>
        <v>106</v>
      </c>
      <c r="L1446" s="158">
        <f t="shared" si="421"/>
        <v>106</v>
      </c>
      <c r="M1446" s="159">
        <f t="shared" si="411"/>
        <v>1.0075323190000001</v>
      </c>
      <c r="N1446" s="159">
        <f t="shared" ca="1" si="412"/>
        <v>1.0632451590000001</v>
      </c>
      <c r="O1446" s="158">
        <f t="shared" si="422"/>
        <v>0</v>
      </c>
      <c r="P1446" s="155">
        <f t="shared" ca="1" si="413"/>
        <v>40544.574080129998</v>
      </c>
      <c r="Q1446" s="160">
        <f t="shared" si="414"/>
        <v>0</v>
      </c>
      <c r="R1446" s="155">
        <f t="shared" si="415"/>
        <v>0</v>
      </c>
      <c r="S1446" s="161" t="str">
        <f t="shared" si="423"/>
        <v>A+J=</v>
      </c>
      <c r="T1446" s="156">
        <f t="shared" si="424"/>
        <v>45090</v>
      </c>
      <c r="U1446" s="3"/>
      <c r="V1446" s="3"/>
      <c r="W1446" s="3"/>
      <c r="X1446" s="47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ht="12.75" x14ac:dyDescent="0.2">
      <c r="A1447" s="151">
        <f t="shared" si="416"/>
        <v>45064</v>
      </c>
      <c r="B1447" s="152">
        <f t="shared" ca="1" si="425"/>
        <v>682009.03599039</v>
      </c>
      <c r="C1447" s="153">
        <f t="shared" si="417"/>
        <v>641070</v>
      </c>
      <c r="D1447" s="154">
        <f ca="1">IF(A1447&lt;$B$1,VLOOKUP(A1447,[1]DI!$A$4:$B$15000,2,FALSE),0)</f>
        <v>0.13650000000000001</v>
      </c>
      <c r="E1447" s="155">
        <f t="shared" ca="1" si="426"/>
        <v>1.00050788</v>
      </c>
      <c r="F1447" s="155">
        <f ca="1">(TRUNC(PRODUCT($E$12:$E1446),16))</f>
        <v>1.3032277023918699</v>
      </c>
      <c r="G1447" s="155">
        <f t="shared" ca="1" si="427"/>
        <v>1.2343131611026901</v>
      </c>
      <c r="H1447" s="155">
        <f t="shared" ca="1" si="428"/>
        <v>1.0558323000000001</v>
      </c>
      <c r="I1447" s="154">
        <f t="shared" si="418"/>
        <v>1.7999999999999999E-2</v>
      </c>
      <c r="J1447" s="156">
        <f t="shared" si="419"/>
        <v>44908</v>
      </c>
      <c r="K1447" s="157">
        <f t="shared" si="420"/>
        <v>107</v>
      </c>
      <c r="L1447" s="158">
        <f t="shared" si="421"/>
        <v>107</v>
      </c>
      <c r="M1447" s="159">
        <f t="shared" si="411"/>
        <v>1.0076036479999999</v>
      </c>
      <c r="N1447" s="159">
        <f t="shared" ca="1" si="412"/>
        <v>1.063860477</v>
      </c>
      <c r="O1447" s="158">
        <f t="shared" si="422"/>
        <v>0</v>
      </c>
      <c r="P1447" s="155">
        <f t="shared" ca="1" si="413"/>
        <v>40939.035990390003</v>
      </c>
      <c r="Q1447" s="160">
        <f t="shared" si="414"/>
        <v>0</v>
      </c>
      <c r="R1447" s="155">
        <f t="shared" si="415"/>
        <v>0</v>
      </c>
      <c r="S1447" s="161" t="str">
        <f t="shared" si="423"/>
        <v>A+J=</v>
      </c>
      <c r="T1447" s="156">
        <f t="shared" si="424"/>
        <v>45090</v>
      </c>
      <c r="U1447" s="3"/>
      <c r="V1447" s="3"/>
      <c r="W1447" s="3"/>
      <c r="X1447" s="47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ht="12.75" x14ac:dyDescent="0.2">
      <c r="A1448" s="151">
        <f t="shared" si="416"/>
        <v>45065</v>
      </c>
      <c r="B1448" s="152">
        <f t="shared" ca="1" si="425"/>
        <v>682403.71842873003</v>
      </c>
      <c r="C1448" s="153">
        <f t="shared" si="417"/>
        <v>641070</v>
      </c>
      <c r="D1448" s="154">
        <f ca="1">IF(A1448&lt;$B$1,VLOOKUP(A1448,[1]DI!$A$4:$B$15000,2,FALSE),0)</f>
        <v>0.13650000000000001</v>
      </c>
      <c r="E1448" s="155">
        <f t="shared" ca="1" si="426"/>
        <v>1.00050788</v>
      </c>
      <c r="F1448" s="155">
        <f ca="1">(TRUNC(PRODUCT($E$12:$E1447),16))</f>
        <v>1.30388958567736</v>
      </c>
      <c r="G1448" s="155">
        <f t="shared" ca="1" si="427"/>
        <v>1.2343131611026901</v>
      </c>
      <c r="H1448" s="155">
        <f t="shared" ca="1" si="428"/>
        <v>1.0563685300000001</v>
      </c>
      <c r="I1448" s="154">
        <f t="shared" si="418"/>
        <v>1.7999999999999999E-2</v>
      </c>
      <c r="J1448" s="156">
        <f t="shared" si="419"/>
        <v>44908</v>
      </c>
      <c r="K1448" s="157">
        <f t="shared" si="420"/>
        <v>108</v>
      </c>
      <c r="L1448" s="158">
        <f t="shared" si="421"/>
        <v>108</v>
      </c>
      <c r="M1448" s="159">
        <f t="shared" si="411"/>
        <v>1.0076749819999999</v>
      </c>
      <c r="N1448" s="159">
        <f t="shared" ca="1" si="412"/>
        <v>1.0644761389999999</v>
      </c>
      <c r="O1448" s="158">
        <f t="shared" si="422"/>
        <v>0</v>
      </c>
      <c r="P1448" s="155">
        <f t="shared" ca="1" si="413"/>
        <v>41333.718428729997</v>
      </c>
      <c r="Q1448" s="160">
        <f t="shared" si="414"/>
        <v>0</v>
      </c>
      <c r="R1448" s="155">
        <f t="shared" si="415"/>
        <v>0</v>
      </c>
      <c r="S1448" s="161" t="str">
        <f t="shared" si="423"/>
        <v>A+J=</v>
      </c>
      <c r="T1448" s="156">
        <f t="shared" si="424"/>
        <v>45090</v>
      </c>
      <c r="U1448" s="3"/>
      <c r="V1448" s="3"/>
      <c r="W1448" s="3"/>
      <c r="X1448" s="47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ht="12.75" x14ac:dyDescent="0.2">
      <c r="A1449" s="151">
        <f t="shared" si="416"/>
        <v>45066</v>
      </c>
      <c r="B1449" s="152">
        <f t="shared" ca="1" si="425"/>
        <v>682798.63485760998</v>
      </c>
      <c r="C1449" s="153">
        <f t="shared" si="417"/>
        <v>641070</v>
      </c>
      <c r="D1449" s="154">
        <f ca="1">IF(A1449&lt;$B$1,VLOOKUP(A1449,[1]DI!$A$4:$B$15000,2,FALSE),0)</f>
        <v>0</v>
      </c>
      <c r="E1449" s="155">
        <f t="shared" ca="1" si="426"/>
        <v>1</v>
      </c>
      <c r="F1449" s="155">
        <f ca="1">(TRUNC(PRODUCT($E$12:$E1448),16))</f>
        <v>1.3045518051201399</v>
      </c>
      <c r="G1449" s="155">
        <f t="shared" ca="1" si="427"/>
        <v>1.2343131611026901</v>
      </c>
      <c r="H1449" s="155">
        <f t="shared" ca="1" si="428"/>
        <v>1.05690504</v>
      </c>
      <c r="I1449" s="154">
        <f t="shared" si="418"/>
        <v>1.7999999999999999E-2</v>
      </c>
      <c r="J1449" s="156">
        <f t="shared" si="419"/>
        <v>44908</v>
      </c>
      <c r="K1449" s="157">
        <f t="shared" si="420"/>
        <v>108</v>
      </c>
      <c r="L1449" s="158">
        <f t="shared" si="421"/>
        <v>109</v>
      </c>
      <c r="M1449" s="159">
        <f t="shared" si="411"/>
        <v>1.0077463209999999</v>
      </c>
      <c r="N1449" s="159">
        <f t="shared" ca="1" si="412"/>
        <v>1.0650921659999999</v>
      </c>
      <c r="O1449" s="158">
        <f t="shared" si="422"/>
        <v>0</v>
      </c>
      <c r="P1449" s="155">
        <f t="shared" ca="1" si="413"/>
        <v>41728.634857609999</v>
      </c>
      <c r="Q1449" s="160">
        <f t="shared" si="414"/>
        <v>0</v>
      </c>
      <c r="R1449" s="155">
        <f t="shared" si="415"/>
        <v>0</v>
      </c>
      <c r="S1449" s="161" t="str">
        <f t="shared" si="423"/>
        <v>A+J=</v>
      </c>
      <c r="T1449" s="156">
        <f t="shared" si="424"/>
        <v>45090</v>
      </c>
      <c r="U1449" s="3"/>
      <c r="V1449" s="3"/>
      <c r="W1449" s="3"/>
      <c r="X1449" s="47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ht="12.75" x14ac:dyDescent="0.2">
      <c r="A1450" s="151">
        <f t="shared" si="416"/>
        <v>45067</v>
      </c>
      <c r="B1450" s="152">
        <f t="shared" ca="1" si="425"/>
        <v>682798.63485760998</v>
      </c>
      <c r="C1450" s="153">
        <f t="shared" si="417"/>
        <v>641070</v>
      </c>
      <c r="D1450" s="154">
        <f ca="1">IF(A1450&lt;$B$1,VLOOKUP(A1450,[1]DI!$A$4:$B$15000,2,FALSE),0)</f>
        <v>0</v>
      </c>
      <c r="E1450" s="155">
        <f t="shared" ca="1" si="426"/>
        <v>1</v>
      </c>
      <c r="F1450" s="155">
        <f ca="1">(TRUNC(PRODUCT($E$12:$E1449),16))</f>
        <v>1.3045518051201399</v>
      </c>
      <c r="G1450" s="155">
        <f t="shared" ca="1" si="427"/>
        <v>1.2343131611026901</v>
      </c>
      <c r="H1450" s="155">
        <f t="shared" ca="1" si="428"/>
        <v>1.05690504</v>
      </c>
      <c r="I1450" s="154">
        <f t="shared" si="418"/>
        <v>1.7999999999999999E-2</v>
      </c>
      <c r="J1450" s="156">
        <f t="shared" si="419"/>
        <v>44908</v>
      </c>
      <c r="K1450" s="157">
        <f t="shared" si="420"/>
        <v>108</v>
      </c>
      <c r="L1450" s="158">
        <f t="shared" si="421"/>
        <v>109</v>
      </c>
      <c r="M1450" s="159">
        <f t="shared" si="411"/>
        <v>1.0077463209999999</v>
      </c>
      <c r="N1450" s="159">
        <f t="shared" ca="1" si="412"/>
        <v>1.0650921659999999</v>
      </c>
      <c r="O1450" s="158">
        <f t="shared" si="422"/>
        <v>0</v>
      </c>
      <c r="P1450" s="155">
        <f t="shared" ca="1" si="413"/>
        <v>41728.634857609999</v>
      </c>
      <c r="Q1450" s="160">
        <f t="shared" si="414"/>
        <v>0</v>
      </c>
      <c r="R1450" s="155">
        <f t="shared" si="415"/>
        <v>0</v>
      </c>
      <c r="S1450" s="161" t="str">
        <f t="shared" si="423"/>
        <v>A+J=</v>
      </c>
      <c r="T1450" s="156">
        <f t="shared" si="424"/>
        <v>45090</v>
      </c>
      <c r="U1450" s="3"/>
      <c r="V1450" s="3"/>
      <c r="W1450" s="3"/>
      <c r="X1450" s="47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ht="12.75" x14ac:dyDescent="0.2">
      <c r="A1451" s="151">
        <f t="shared" si="416"/>
        <v>45068</v>
      </c>
      <c r="B1451" s="152">
        <f t="shared" ca="1" si="425"/>
        <v>682798.63485760998</v>
      </c>
      <c r="C1451" s="153">
        <f t="shared" si="417"/>
        <v>641070</v>
      </c>
      <c r="D1451" s="154">
        <f ca="1">IF(A1451&lt;$B$1,VLOOKUP(A1451,[1]DI!$A$4:$B$15000,2,FALSE),0)</f>
        <v>0.13650000000000001</v>
      </c>
      <c r="E1451" s="155">
        <f t="shared" ca="1" si="426"/>
        <v>1.00050788</v>
      </c>
      <c r="F1451" s="155">
        <f ca="1">(TRUNC(PRODUCT($E$12:$E1450),16))</f>
        <v>1.3045518051201399</v>
      </c>
      <c r="G1451" s="155">
        <f t="shared" ca="1" si="427"/>
        <v>1.2343131611026901</v>
      </c>
      <c r="H1451" s="155">
        <f t="shared" ca="1" si="428"/>
        <v>1.05690504</v>
      </c>
      <c r="I1451" s="154">
        <f t="shared" si="418"/>
        <v>1.7999999999999999E-2</v>
      </c>
      <c r="J1451" s="156">
        <f t="shared" si="419"/>
        <v>44908</v>
      </c>
      <c r="K1451" s="157">
        <f t="shared" si="420"/>
        <v>109</v>
      </c>
      <c r="L1451" s="158">
        <f t="shared" si="421"/>
        <v>109</v>
      </c>
      <c r="M1451" s="159">
        <f t="shared" si="411"/>
        <v>1.0077463209999999</v>
      </c>
      <c r="N1451" s="159">
        <f t="shared" ca="1" si="412"/>
        <v>1.0650921659999999</v>
      </c>
      <c r="O1451" s="158">
        <f t="shared" si="422"/>
        <v>0</v>
      </c>
      <c r="P1451" s="155">
        <f t="shared" ca="1" si="413"/>
        <v>41728.634857609999</v>
      </c>
      <c r="Q1451" s="160">
        <f t="shared" si="414"/>
        <v>0</v>
      </c>
      <c r="R1451" s="155">
        <f t="shared" si="415"/>
        <v>0</v>
      </c>
      <c r="S1451" s="161" t="str">
        <f t="shared" si="423"/>
        <v>A+J=</v>
      </c>
      <c r="T1451" s="156">
        <f t="shared" si="424"/>
        <v>45090</v>
      </c>
      <c r="U1451" s="3"/>
      <c r="V1451" s="3"/>
      <c r="W1451" s="3"/>
      <c r="X1451" s="47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ht="12.75" x14ac:dyDescent="0.2">
      <c r="A1452" s="151">
        <f t="shared" si="416"/>
        <v>45069</v>
      </c>
      <c r="B1452" s="152">
        <f t="shared" ca="1" si="425"/>
        <v>683193.77758422005</v>
      </c>
      <c r="C1452" s="153">
        <f t="shared" si="417"/>
        <v>641070</v>
      </c>
      <c r="D1452" s="154">
        <f ca="1">IF(A1452&lt;$B$1,VLOOKUP(A1452,[1]DI!$A$4:$B$15000,2,FALSE),0)</f>
        <v>0.13650000000000001</v>
      </c>
      <c r="E1452" s="155">
        <f t="shared" ca="1" si="426"/>
        <v>1.00050788</v>
      </c>
      <c r="F1452" s="155">
        <f ca="1">(TRUNC(PRODUCT($E$12:$E1451),16))</f>
        <v>1.3052143608909199</v>
      </c>
      <c r="G1452" s="155">
        <f t="shared" ca="1" si="427"/>
        <v>1.2343131611026901</v>
      </c>
      <c r="H1452" s="155">
        <f t="shared" ca="1" si="428"/>
        <v>1.05744182</v>
      </c>
      <c r="I1452" s="154">
        <f t="shared" si="418"/>
        <v>1.7999999999999999E-2</v>
      </c>
      <c r="J1452" s="156">
        <f t="shared" si="419"/>
        <v>44908</v>
      </c>
      <c r="K1452" s="157">
        <f t="shared" si="420"/>
        <v>110</v>
      </c>
      <c r="L1452" s="158">
        <f t="shared" si="421"/>
        <v>110</v>
      </c>
      <c r="M1452" s="159">
        <f t="shared" si="411"/>
        <v>1.0078176649999999</v>
      </c>
      <c r="N1452" s="159">
        <f t="shared" ca="1" si="412"/>
        <v>1.065708546</v>
      </c>
      <c r="O1452" s="158">
        <f t="shared" si="422"/>
        <v>0</v>
      </c>
      <c r="P1452" s="155">
        <f t="shared" ca="1" si="413"/>
        <v>42123.777584219999</v>
      </c>
      <c r="Q1452" s="160">
        <f t="shared" si="414"/>
        <v>0</v>
      </c>
      <c r="R1452" s="155">
        <f t="shared" si="415"/>
        <v>0</v>
      </c>
      <c r="S1452" s="161" t="str">
        <f t="shared" si="423"/>
        <v>A+J=</v>
      </c>
      <c r="T1452" s="156">
        <f t="shared" si="424"/>
        <v>45090</v>
      </c>
      <c r="U1452" s="3"/>
      <c r="V1452" s="3"/>
      <c r="W1452" s="3"/>
      <c r="X1452" s="47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ht="12.75" x14ac:dyDescent="0.2">
      <c r="A1453" s="151">
        <f t="shared" si="416"/>
        <v>45070</v>
      </c>
      <c r="B1453" s="152">
        <f t="shared" ca="1" si="425"/>
        <v>683589.15430137003</v>
      </c>
      <c r="C1453" s="153">
        <f t="shared" si="417"/>
        <v>641070</v>
      </c>
      <c r="D1453" s="154">
        <f ca="1">IF(A1453&lt;$B$1,VLOOKUP(A1453,[1]DI!$A$4:$B$15000,2,FALSE),0)</f>
        <v>0.13650000000000001</v>
      </c>
      <c r="E1453" s="155">
        <f t="shared" ca="1" si="426"/>
        <v>1.00050788</v>
      </c>
      <c r="F1453" s="155">
        <f ca="1">(TRUNC(PRODUCT($E$12:$E1452),16))</f>
        <v>1.30587725316053</v>
      </c>
      <c r="G1453" s="155">
        <f t="shared" ca="1" si="427"/>
        <v>1.2343131611026901</v>
      </c>
      <c r="H1453" s="155">
        <f t="shared" ca="1" si="428"/>
        <v>1.0579788800000001</v>
      </c>
      <c r="I1453" s="154">
        <f t="shared" si="418"/>
        <v>1.7999999999999999E-2</v>
      </c>
      <c r="J1453" s="156">
        <f t="shared" si="419"/>
        <v>44908</v>
      </c>
      <c r="K1453" s="157">
        <f t="shared" si="420"/>
        <v>111</v>
      </c>
      <c r="L1453" s="158">
        <f t="shared" si="421"/>
        <v>111</v>
      </c>
      <c r="M1453" s="159">
        <f t="shared" si="411"/>
        <v>1.0078890149999999</v>
      </c>
      <c r="N1453" s="159">
        <f t="shared" ca="1" si="412"/>
        <v>1.0663252910000001</v>
      </c>
      <c r="O1453" s="158">
        <f t="shared" si="422"/>
        <v>0</v>
      </c>
      <c r="P1453" s="155">
        <f t="shared" ca="1" si="413"/>
        <v>42519.154301369999</v>
      </c>
      <c r="Q1453" s="160">
        <f t="shared" si="414"/>
        <v>0</v>
      </c>
      <c r="R1453" s="155">
        <f t="shared" si="415"/>
        <v>0</v>
      </c>
      <c r="S1453" s="161" t="str">
        <f t="shared" si="423"/>
        <v>A+J=</v>
      </c>
      <c r="T1453" s="156">
        <f t="shared" si="424"/>
        <v>45090</v>
      </c>
      <c r="U1453" s="3"/>
      <c r="V1453" s="3"/>
      <c r="W1453" s="3"/>
      <c r="X1453" s="47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ht="12.75" x14ac:dyDescent="0.2">
      <c r="A1454" s="151">
        <f t="shared" si="416"/>
        <v>45071</v>
      </c>
      <c r="B1454" s="152">
        <f t="shared" ca="1" si="425"/>
        <v>683984.75154660002</v>
      </c>
      <c r="C1454" s="153">
        <f t="shared" si="417"/>
        <v>641070</v>
      </c>
      <c r="D1454" s="154">
        <f ca="1">IF(A1454&lt;$B$1,VLOOKUP(A1454,[1]DI!$A$4:$B$15000,2,FALSE),0)</f>
        <v>0.13650000000000001</v>
      </c>
      <c r="E1454" s="155">
        <f t="shared" ca="1" si="426"/>
        <v>1.00050788</v>
      </c>
      <c r="F1454" s="155">
        <f ca="1">(TRUNC(PRODUCT($E$12:$E1453),16))</f>
        <v>1.3065404820998701</v>
      </c>
      <c r="G1454" s="155">
        <f t="shared" ca="1" si="427"/>
        <v>1.2343131611026901</v>
      </c>
      <c r="H1454" s="155">
        <f t="shared" ca="1" si="428"/>
        <v>1.0585161999999999</v>
      </c>
      <c r="I1454" s="154">
        <f t="shared" si="418"/>
        <v>1.7999999999999999E-2</v>
      </c>
      <c r="J1454" s="156">
        <f t="shared" si="419"/>
        <v>44908</v>
      </c>
      <c r="K1454" s="157">
        <f t="shared" si="420"/>
        <v>112</v>
      </c>
      <c r="L1454" s="158">
        <f t="shared" si="421"/>
        <v>112</v>
      </c>
      <c r="M1454" s="159">
        <f t="shared" si="411"/>
        <v>1.0079603690000001</v>
      </c>
      <c r="N1454" s="159">
        <f t="shared" ca="1" si="412"/>
        <v>1.06694238</v>
      </c>
      <c r="O1454" s="158">
        <f t="shared" si="422"/>
        <v>0</v>
      </c>
      <c r="P1454" s="155">
        <f t="shared" ca="1" si="413"/>
        <v>42914.751546599997</v>
      </c>
      <c r="Q1454" s="160">
        <f t="shared" si="414"/>
        <v>0</v>
      </c>
      <c r="R1454" s="155">
        <f t="shared" si="415"/>
        <v>0</v>
      </c>
      <c r="S1454" s="161" t="str">
        <f t="shared" si="423"/>
        <v>A+J=</v>
      </c>
      <c r="T1454" s="156">
        <f t="shared" si="424"/>
        <v>45090</v>
      </c>
      <c r="U1454" s="3"/>
      <c r="V1454" s="3"/>
      <c r="W1454" s="3"/>
      <c r="X1454" s="47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ht="12.75" x14ac:dyDescent="0.2">
      <c r="A1455" s="151">
        <f t="shared" si="416"/>
        <v>45072</v>
      </c>
      <c r="B1455" s="152">
        <f t="shared" ca="1" si="425"/>
        <v>684380.58150024002</v>
      </c>
      <c r="C1455" s="153">
        <f t="shared" si="417"/>
        <v>641070</v>
      </c>
      <c r="D1455" s="154">
        <f ca="1">IF(A1455&lt;$B$1,VLOOKUP(A1455,[1]DI!$A$4:$B$15000,2,FALSE),0)</f>
        <v>0.13650000000000001</v>
      </c>
      <c r="E1455" s="155">
        <f t="shared" ca="1" si="426"/>
        <v>1.00050788</v>
      </c>
      <c r="F1455" s="155">
        <f ca="1">(TRUNC(PRODUCT($E$12:$E1454),16))</f>
        <v>1.3072040478799101</v>
      </c>
      <c r="G1455" s="155">
        <f t="shared" ca="1" si="427"/>
        <v>1.2343131611026901</v>
      </c>
      <c r="H1455" s="155">
        <f t="shared" ca="1" si="428"/>
        <v>1.0590538</v>
      </c>
      <c r="I1455" s="154">
        <f t="shared" si="418"/>
        <v>1.7999999999999999E-2</v>
      </c>
      <c r="J1455" s="156">
        <f t="shared" si="419"/>
        <v>44908</v>
      </c>
      <c r="K1455" s="157">
        <f t="shared" si="420"/>
        <v>113</v>
      </c>
      <c r="L1455" s="158">
        <f t="shared" si="421"/>
        <v>113</v>
      </c>
      <c r="M1455" s="159">
        <f t="shared" si="411"/>
        <v>1.008031728</v>
      </c>
      <c r="N1455" s="159">
        <f t="shared" ca="1" si="412"/>
        <v>1.0675598319999999</v>
      </c>
      <c r="O1455" s="158">
        <f t="shared" si="422"/>
        <v>0</v>
      </c>
      <c r="P1455" s="155">
        <f t="shared" ca="1" si="413"/>
        <v>43310.581500239998</v>
      </c>
      <c r="Q1455" s="160">
        <f t="shared" si="414"/>
        <v>0</v>
      </c>
      <c r="R1455" s="155">
        <f t="shared" si="415"/>
        <v>0</v>
      </c>
      <c r="S1455" s="161" t="str">
        <f t="shared" si="423"/>
        <v>A+J=</v>
      </c>
      <c r="T1455" s="156">
        <f t="shared" si="424"/>
        <v>45090</v>
      </c>
      <c r="U1455" s="3"/>
      <c r="V1455" s="3"/>
      <c r="W1455" s="3"/>
      <c r="X1455" s="47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ht="12.75" x14ac:dyDescent="0.2">
      <c r="A1456" s="151">
        <f t="shared" si="416"/>
        <v>45073</v>
      </c>
      <c r="B1456" s="152">
        <f t="shared" ca="1" si="425"/>
        <v>684776.64608550002</v>
      </c>
      <c r="C1456" s="153">
        <f t="shared" si="417"/>
        <v>641070</v>
      </c>
      <c r="D1456" s="154">
        <f ca="1">IF(A1456&lt;$B$1,VLOOKUP(A1456,[1]DI!$A$4:$B$15000,2,FALSE),0)</f>
        <v>0</v>
      </c>
      <c r="E1456" s="155">
        <f t="shared" ca="1" si="426"/>
        <v>1</v>
      </c>
      <c r="F1456" s="155">
        <f ca="1">(TRUNC(PRODUCT($E$12:$E1455),16))</f>
        <v>1.3078679506717501</v>
      </c>
      <c r="G1456" s="155">
        <f t="shared" ca="1" si="427"/>
        <v>1.2343131611026901</v>
      </c>
      <c r="H1456" s="155">
        <f t="shared" ca="1" si="428"/>
        <v>1.05959168</v>
      </c>
      <c r="I1456" s="154">
        <f t="shared" si="418"/>
        <v>1.7999999999999999E-2</v>
      </c>
      <c r="J1456" s="156">
        <f t="shared" si="419"/>
        <v>44908</v>
      </c>
      <c r="K1456" s="157">
        <f t="shared" si="420"/>
        <v>113</v>
      </c>
      <c r="L1456" s="158">
        <f t="shared" si="421"/>
        <v>114</v>
      </c>
      <c r="M1456" s="159">
        <f t="shared" si="411"/>
        <v>1.0081030929999999</v>
      </c>
      <c r="N1456" s="159">
        <f t="shared" ca="1" si="412"/>
        <v>1.06817765</v>
      </c>
      <c r="O1456" s="158">
        <f t="shared" si="422"/>
        <v>0</v>
      </c>
      <c r="P1456" s="155">
        <f t="shared" ca="1" si="413"/>
        <v>43706.646085499997</v>
      </c>
      <c r="Q1456" s="160">
        <f t="shared" si="414"/>
        <v>0</v>
      </c>
      <c r="R1456" s="155">
        <f t="shared" si="415"/>
        <v>0</v>
      </c>
      <c r="S1456" s="161" t="str">
        <f t="shared" si="423"/>
        <v>A+J=</v>
      </c>
      <c r="T1456" s="156">
        <f t="shared" si="424"/>
        <v>45090</v>
      </c>
      <c r="U1456" s="3"/>
      <c r="V1456" s="3"/>
      <c r="W1456" s="3"/>
      <c r="X1456" s="47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ht="12.75" x14ac:dyDescent="0.2">
      <c r="A1457" s="151">
        <f t="shared" si="416"/>
        <v>45074</v>
      </c>
      <c r="B1457" s="152">
        <f t="shared" ca="1" si="425"/>
        <v>684776.64608550002</v>
      </c>
      <c r="C1457" s="153">
        <f t="shared" si="417"/>
        <v>641070</v>
      </c>
      <c r="D1457" s="154">
        <f ca="1">IF(A1457&lt;$B$1,VLOOKUP(A1457,[1]DI!$A$4:$B$15000,2,FALSE),0)</f>
        <v>0</v>
      </c>
      <c r="E1457" s="155">
        <f t="shared" ca="1" si="426"/>
        <v>1</v>
      </c>
      <c r="F1457" s="155">
        <f ca="1">(TRUNC(PRODUCT($E$12:$E1456),16))</f>
        <v>1.3078679506717501</v>
      </c>
      <c r="G1457" s="155">
        <f t="shared" ca="1" si="427"/>
        <v>1.2343131611026901</v>
      </c>
      <c r="H1457" s="155">
        <f t="shared" ca="1" si="428"/>
        <v>1.05959168</v>
      </c>
      <c r="I1457" s="154">
        <f t="shared" si="418"/>
        <v>1.7999999999999999E-2</v>
      </c>
      <c r="J1457" s="156">
        <f t="shared" si="419"/>
        <v>44908</v>
      </c>
      <c r="K1457" s="157">
        <f t="shared" si="420"/>
        <v>113</v>
      </c>
      <c r="L1457" s="158">
        <f t="shared" si="421"/>
        <v>114</v>
      </c>
      <c r="M1457" s="159">
        <f t="shared" si="411"/>
        <v>1.0081030929999999</v>
      </c>
      <c r="N1457" s="159">
        <f t="shared" ca="1" si="412"/>
        <v>1.06817765</v>
      </c>
      <c r="O1457" s="158">
        <f t="shared" si="422"/>
        <v>0</v>
      </c>
      <c r="P1457" s="155">
        <f t="shared" ca="1" si="413"/>
        <v>43706.646085499997</v>
      </c>
      <c r="Q1457" s="160">
        <f t="shared" si="414"/>
        <v>0</v>
      </c>
      <c r="R1457" s="155">
        <f t="shared" si="415"/>
        <v>0</v>
      </c>
      <c r="S1457" s="161" t="str">
        <f t="shared" si="423"/>
        <v>A+J=</v>
      </c>
      <c r="T1457" s="156">
        <f t="shared" si="424"/>
        <v>45090</v>
      </c>
      <c r="U1457" s="3"/>
      <c r="V1457" s="3"/>
      <c r="W1457" s="3"/>
      <c r="X1457" s="47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ht="12.75" x14ac:dyDescent="0.2">
      <c r="A1458" s="151">
        <f t="shared" si="416"/>
        <v>45075</v>
      </c>
      <c r="B1458" s="152">
        <f t="shared" ca="1" si="425"/>
        <v>684776.64608550002</v>
      </c>
      <c r="C1458" s="153">
        <f t="shared" si="417"/>
        <v>641070</v>
      </c>
      <c r="D1458" s="154">
        <f ca="1">IF(A1458&lt;$B$1,VLOOKUP(A1458,[1]DI!$A$4:$B$15000,2,FALSE),0)</f>
        <v>0.13650000000000001</v>
      </c>
      <c r="E1458" s="155">
        <f t="shared" ca="1" si="426"/>
        <v>1.00050788</v>
      </c>
      <c r="F1458" s="155">
        <f ca="1">(TRUNC(PRODUCT($E$12:$E1457),16))</f>
        <v>1.3078679506717501</v>
      </c>
      <c r="G1458" s="155">
        <f t="shared" ca="1" si="427"/>
        <v>1.2343131611026901</v>
      </c>
      <c r="H1458" s="155">
        <f t="shared" ca="1" si="428"/>
        <v>1.05959168</v>
      </c>
      <c r="I1458" s="154">
        <f t="shared" si="418"/>
        <v>1.7999999999999999E-2</v>
      </c>
      <c r="J1458" s="156">
        <f t="shared" si="419"/>
        <v>44908</v>
      </c>
      <c r="K1458" s="157">
        <f t="shared" si="420"/>
        <v>114</v>
      </c>
      <c r="L1458" s="158">
        <f t="shared" si="421"/>
        <v>114</v>
      </c>
      <c r="M1458" s="159">
        <f t="shared" si="411"/>
        <v>1.0081030929999999</v>
      </c>
      <c r="N1458" s="159">
        <f t="shared" ca="1" si="412"/>
        <v>1.06817765</v>
      </c>
      <c r="O1458" s="158">
        <f t="shared" si="422"/>
        <v>0</v>
      </c>
      <c r="P1458" s="155">
        <f t="shared" ca="1" si="413"/>
        <v>43706.646085499997</v>
      </c>
      <c r="Q1458" s="160">
        <f t="shared" si="414"/>
        <v>0</v>
      </c>
      <c r="R1458" s="155">
        <f t="shared" si="415"/>
        <v>0</v>
      </c>
      <c r="S1458" s="161" t="str">
        <f t="shared" si="423"/>
        <v>A+J=</v>
      </c>
      <c r="T1458" s="156">
        <f t="shared" si="424"/>
        <v>45090</v>
      </c>
      <c r="U1458" s="3"/>
      <c r="V1458" s="3"/>
      <c r="W1458" s="3"/>
      <c r="X1458" s="47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ht="12.75" x14ac:dyDescent="0.2">
      <c r="A1459" s="151">
        <f t="shared" si="416"/>
        <v>45076</v>
      </c>
      <c r="B1459" s="152">
        <f t="shared" ca="1" si="425"/>
        <v>685172.93055776996</v>
      </c>
      <c r="C1459" s="153">
        <f t="shared" si="417"/>
        <v>641070</v>
      </c>
      <c r="D1459" s="154">
        <f ca="1">IF(A1459&lt;$B$1,VLOOKUP(A1459,[1]DI!$A$4:$B$15000,2,FALSE),0)</f>
        <v>0.13650000000000001</v>
      </c>
      <c r="E1459" s="155">
        <f t="shared" ca="1" si="426"/>
        <v>1.00050788</v>
      </c>
      <c r="F1459" s="155">
        <f ca="1">(TRUNC(PRODUCT($E$12:$E1458),16))</f>
        <v>1.3085321906465399</v>
      </c>
      <c r="G1459" s="155">
        <f t="shared" ca="1" si="427"/>
        <v>1.2343131611026901</v>
      </c>
      <c r="H1459" s="155">
        <f t="shared" ca="1" si="428"/>
        <v>1.06012982</v>
      </c>
      <c r="I1459" s="154">
        <f t="shared" si="418"/>
        <v>1.7999999999999999E-2</v>
      </c>
      <c r="J1459" s="156">
        <f t="shared" si="419"/>
        <v>44908</v>
      </c>
      <c r="K1459" s="157">
        <f t="shared" si="420"/>
        <v>115</v>
      </c>
      <c r="L1459" s="158">
        <f t="shared" si="421"/>
        <v>115</v>
      </c>
      <c r="M1459" s="159">
        <f t="shared" si="411"/>
        <v>1.0081744619999999</v>
      </c>
      <c r="N1459" s="159">
        <f t="shared" ca="1" si="412"/>
        <v>1.068795811</v>
      </c>
      <c r="O1459" s="158">
        <f t="shared" si="422"/>
        <v>0</v>
      </c>
      <c r="P1459" s="155">
        <f t="shared" ca="1" si="413"/>
        <v>44102.93055777</v>
      </c>
      <c r="Q1459" s="160">
        <f t="shared" si="414"/>
        <v>0</v>
      </c>
      <c r="R1459" s="155">
        <f t="shared" si="415"/>
        <v>0</v>
      </c>
      <c r="S1459" s="161" t="str">
        <f t="shared" si="423"/>
        <v>A+J=</v>
      </c>
      <c r="T1459" s="156">
        <f t="shared" si="424"/>
        <v>45090</v>
      </c>
      <c r="U1459" s="3"/>
      <c r="V1459" s="3"/>
      <c r="W1459" s="3"/>
      <c r="X1459" s="47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ht="12.75" x14ac:dyDescent="0.2">
      <c r="A1460" s="151">
        <f t="shared" si="416"/>
        <v>45077</v>
      </c>
      <c r="B1460" s="152">
        <f t="shared" ca="1" si="425"/>
        <v>685569.44902059005</v>
      </c>
      <c r="C1460" s="153">
        <f t="shared" si="417"/>
        <v>641070</v>
      </c>
      <c r="D1460" s="154">
        <f ca="1">IF(A1460&lt;$B$1,VLOOKUP(A1460,[1]DI!$A$4:$B$15000,2,FALSE),0)</f>
        <v>0.13650000000000001</v>
      </c>
      <c r="E1460" s="155">
        <f t="shared" ca="1" si="426"/>
        <v>1.00050788</v>
      </c>
      <c r="F1460" s="155">
        <f ca="1">(TRUNC(PRODUCT($E$12:$E1459),16))</f>
        <v>1.3091967679755201</v>
      </c>
      <c r="G1460" s="155">
        <f t="shared" ca="1" si="427"/>
        <v>1.2343131611026901</v>
      </c>
      <c r="H1460" s="155">
        <f t="shared" ca="1" si="428"/>
        <v>1.06066824</v>
      </c>
      <c r="I1460" s="154">
        <f t="shared" si="418"/>
        <v>1.7999999999999999E-2</v>
      </c>
      <c r="J1460" s="156">
        <f t="shared" si="419"/>
        <v>44908</v>
      </c>
      <c r="K1460" s="157">
        <f t="shared" si="420"/>
        <v>116</v>
      </c>
      <c r="L1460" s="158">
        <f t="shared" si="421"/>
        <v>116</v>
      </c>
      <c r="M1460" s="159">
        <f t="shared" si="411"/>
        <v>1.008245837</v>
      </c>
      <c r="N1460" s="159">
        <f t="shared" ca="1" si="412"/>
        <v>1.069414337</v>
      </c>
      <c r="O1460" s="158">
        <f t="shared" si="422"/>
        <v>0</v>
      </c>
      <c r="P1460" s="155">
        <f t="shared" ca="1" si="413"/>
        <v>44499.44902059</v>
      </c>
      <c r="Q1460" s="160">
        <f t="shared" si="414"/>
        <v>0</v>
      </c>
      <c r="R1460" s="155">
        <f t="shared" si="415"/>
        <v>0</v>
      </c>
      <c r="S1460" s="161" t="str">
        <f t="shared" si="423"/>
        <v>A+J=</v>
      </c>
      <c r="T1460" s="156">
        <f t="shared" si="424"/>
        <v>45090</v>
      </c>
      <c r="U1460" s="3"/>
      <c r="V1460" s="3"/>
      <c r="W1460" s="3"/>
      <c r="X1460" s="47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ht="12.75" x14ac:dyDescent="0.2">
      <c r="A1461" s="151">
        <f t="shared" si="416"/>
        <v>45078</v>
      </c>
      <c r="B1461" s="152">
        <f t="shared" ca="1" si="425"/>
        <v>685966.19506326003</v>
      </c>
      <c r="C1461" s="153">
        <f t="shared" si="417"/>
        <v>641070</v>
      </c>
      <c r="D1461" s="154">
        <f ca="1">IF(A1461&lt;$B$1,VLOOKUP(A1461,[1]DI!$A$4:$B$15000,2,FALSE),0)</f>
        <v>0.13650000000000001</v>
      </c>
      <c r="E1461" s="155">
        <f t="shared" ca="1" si="426"/>
        <v>1.00050788</v>
      </c>
      <c r="F1461" s="155">
        <f ca="1">(TRUNC(PRODUCT($E$12:$E1460),16))</f>
        <v>1.30986168283004</v>
      </c>
      <c r="G1461" s="155">
        <f t="shared" ca="1" si="427"/>
        <v>1.2343131611026901</v>
      </c>
      <c r="H1461" s="155">
        <f t="shared" ca="1" si="428"/>
        <v>1.06120693</v>
      </c>
      <c r="I1461" s="154">
        <f t="shared" si="418"/>
        <v>1.7999999999999999E-2</v>
      </c>
      <c r="J1461" s="156">
        <f t="shared" si="419"/>
        <v>44908</v>
      </c>
      <c r="K1461" s="157">
        <f t="shared" si="420"/>
        <v>117</v>
      </c>
      <c r="L1461" s="158">
        <f t="shared" si="421"/>
        <v>117</v>
      </c>
      <c r="M1461" s="159">
        <f t="shared" si="411"/>
        <v>1.0083172170000001</v>
      </c>
      <c r="N1461" s="159">
        <f t="shared" ca="1" si="412"/>
        <v>1.0700332180000001</v>
      </c>
      <c r="O1461" s="158">
        <f t="shared" si="422"/>
        <v>0</v>
      </c>
      <c r="P1461" s="155">
        <f t="shared" ca="1" si="413"/>
        <v>44896.195063259998</v>
      </c>
      <c r="Q1461" s="160">
        <f t="shared" si="414"/>
        <v>0</v>
      </c>
      <c r="R1461" s="155">
        <f t="shared" si="415"/>
        <v>0</v>
      </c>
      <c r="S1461" s="161" t="str">
        <f t="shared" si="423"/>
        <v>A+J=</v>
      </c>
      <c r="T1461" s="156">
        <f t="shared" si="424"/>
        <v>45090</v>
      </c>
      <c r="U1461" s="3"/>
      <c r="V1461" s="3"/>
      <c r="W1461" s="3"/>
      <c r="X1461" s="47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ht="12.75" x14ac:dyDescent="0.2">
      <c r="A1462" s="151">
        <f t="shared" si="416"/>
        <v>45079</v>
      </c>
      <c r="B1462" s="152">
        <f t="shared" ca="1" si="425"/>
        <v>686363.17445540999</v>
      </c>
      <c r="C1462" s="153">
        <f t="shared" si="417"/>
        <v>641070</v>
      </c>
      <c r="D1462" s="154">
        <f ca="1">IF(A1462&lt;$B$1,VLOOKUP(A1462,[1]DI!$A$4:$B$15000,2,FALSE),0)</f>
        <v>0.13650000000000001</v>
      </c>
      <c r="E1462" s="155">
        <f t="shared" ca="1" si="426"/>
        <v>1.00050788</v>
      </c>
      <c r="F1462" s="155">
        <f ca="1">(TRUNC(PRODUCT($E$12:$E1461),16))</f>
        <v>1.3105269353815201</v>
      </c>
      <c r="G1462" s="155">
        <f t="shared" ca="1" si="427"/>
        <v>1.2343131611026901</v>
      </c>
      <c r="H1462" s="155">
        <f t="shared" ca="1" si="428"/>
        <v>1.0617459</v>
      </c>
      <c r="I1462" s="154">
        <f t="shared" si="418"/>
        <v>1.7999999999999999E-2</v>
      </c>
      <c r="J1462" s="156">
        <f t="shared" si="419"/>
        <v>44908</v>
      </c>
      <c r="K1462" s="157">
        <f t="shared" si="420"/>
        <v>118</v>
      </c>
      <c r="L1462" s="158">
        <f t="shared" si="421"/>
        <v>118</v>
      </c>
      <c r="M1462" s="159">
        <f t="shared" si="411"/>
        <v>1.0083886010000001</v>
      </c>
      <c r="N1462" s="159">
        <f t="shared" ca="1" si="412"/>
        <v>1.0706524630000001</v>
      </c>
      <c r="O1462" s="158">
        <f t="shared" si="422"/>
        <v>0</v>
      </c>
      <c r="P1462" s="155">
        <f t="shared" ca="1" si="413"/>
        <v>45293.174455410001</v>
      </c>
      <c r="Q1462" s="160">
        <f t="shared" si="414"/>
        <v>0</v>
      </c>
      <c r="R1462" s="155">
        <f t="shared" si="415"/>
        <v>0</v>
      </c>
      <c r="S1462" s="161" t="str">
        <f t="shared" si="423"/>
        <v>A+J=</v>
      </c>
      <c r="T1462" s="156">
        <f t="shared" si="424"/>
        <v>45090</v>
      </c>
      <c r="U1462" s="3"/>
      <c r="V1462" s="3"/>
      <c r="W1462" s="3"/>
      <c r="X1462" s="47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ht="12.75" x14ac:dyDescent="0.2">
      <c r="A1463" s="151">
        <f t="shared" si="416"/>
        <v>45080</v>
      </c>
      <c r="B1463" s="152">
        <f t="shared" ca="1" si="425"/>
        <v>686760.38142741006</v>
      </c>
      <c r="C1463" s="153">
        <f t="shared" si="417"/>
        <v>641070</v>
      </c>
      <c r="D1463" s="154">
        <f ca="1">IF(A1463&lt;$B$1,VLOOKUP(A1463,[1]DI!$A$4:$B$15000,2,FALSE),0)</f>
        <v>0</v>
      </c>
      <c r="E1463" s="155">
        <f t="shared" ca="1" si="426"/>
        <v>1</v>
      </c>
      <c r="F1463" s="155">
        <f ca="1">(TRUNC(PRODUCT($E$12:$E1462),16))</f>
        <v>1.3111925258014601</v>
      </c>
      <c r="G1463" s="155">
        <f t="shared" ca="1" si="427"/>
        <v>1.2343131611026901</v>
      </c>
      <c r="H1463" s="155">
        <f t="shared" ca="1" si="428"/>
        <v>1.06228514</v>
      </c>
      <c r="I1463" s="154">
        <f t="shared" si="418"/>
        <v>1.7999999999999999E-2</v>
      </c>
      <c r="J1463" s="156">
        <f t="shared" si="419"/>
        <v>44908</v>
      </c>
      <c r="K1463" s="157">
        <f t="shared" si="420"/>
        <v>118</v>
      </c>
      <c r="L1463" s="158">
        <f t="shared" si="421"/>
        <v>119</v>
      </c>
      <c r="M1463" s="159">
        <f t="shared" si="411"/>
        <v>1.0084599910000001</v>
      </c>
      <c r="N1463" s="159">
        <f t="shared" ca="1" si="412"/>
        <v>1.0712720630000001</v>
      </c>
      <c r="O1463" s="158">
        <f t="shared" si="422"/>
        <v>0</v>
      </c>
      <c r="P1463" s="155">
        <f t="shared" ca="1" si="413"/>
        <v>45690.38142741</v>
      </c>
      <c r="Q1463" s="160">
        <f t="shared" si="414"/>
        <v>0</v>
      </c>
      <c r="R1463" s="155">
        <f t="shared" si="415"/>
        <v>0</v>
      </c>
      <c r="S1463" s="161" t="str">
        <f t="shared" si="423"/>
        <v>A+J=</v>
      </c>
      <c r="T1463" s="156">
        <f t="shared" si="424"/>
        <v>45090</v>
      </c>
      <c r="U1463" s="3"/>
      <c r="V1463" s="3"/>
      <c r="W1463" s="3"/>
      <c r="X1463" s="47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ht="12.75" x14ac:dyDescent="0.2">
      <c r="A1464" s="151">
        <f t="shared" si="416"/>
        <v>45081</v>
      </c>
      <c r="B1464" s="152">
        <f t="shared" ca="1" si="425"/>
        <v>686760.38142741006</v>
      </c>
      <c r="C1464" s="153">
        <f t="shared" si="417"/>
        <v>641070</v>
      </c>
      <c r="D1464" s="154">
        <f ca="1">IF(A1464&lt;$B$1,VLOOKUP(A1464,[1]DI!$A$4:$B$15000,2,FALSE),0)</f>
        <v>0</v>
      </c>
      <c r="E1464" s="155">
        <f t="shared" ca="1" si="426"/>
        <v>1</v>
      </c>
      <c r="F1464" s="155">
        <f ca="1">(TRUNC(PRODUCT($E$12:$E1463),16))</f>
        <v>1.3111925258014601</v>
      </c>
      <c r="G1464" s="155">
        <f t="shared" ca="1" si="427"/>
        <v>1.2343131611026901</v>
      </c>
      <c r="H1464" s="155">
        <f t="shared" ca="1" si="428"/>
        <v>1.06228514</v>
      </c>
      <c r="I1464" s="154">
        <f t="shared" si="418"/>
        <v>1.7999999999999999E-2</v>
      </c>
      <c r="J1464" s="156">
        <f t="shared" si="419"/>
        <v>44908</v>
      </c>
      <c r="K1464" s="157">
        <f t="shared" si="420"/>
        <v>118</v>
      </c>
      <c r="L1464" s="158">
        <f t="shared" si="421"/>
        <v>119</v>
      </c>
      <c r="M1464" s="159">
        <f t="shared" si="411"/>
        <v>1.0084599910000001</v>
      </c>
      <c r="N1464" s="159">
        <f t="shared" ca="1" si="412"/>
        <v>1.0712720630000001</v>
      </c>
      <c r="O1464" s="158">
        <f t="shared" si="422"/>
        <v>0</v>
      </c>
      <c r="P1464" s="155">
        <f t="shared" ca="1" si="413"/>
        <v>45690.38142741</v>
      </c>
      <c r="Q1464" s="160">
        <f t="shared" si="414"/>
        <v>0</v>
      </c>
      <c r="R1464" s="155">
        <f t="shared" si="415"/>
        <v>0</v>
      </c>
      <c r="S1464" s="161" t="str">
        <f t="shared" si="423"/>
        <v>A+J=</v>
      </c>
      <c r="T1464" s="156">
        <f t="shared" si="424"/>
        <v>45090</v>
      </c>
      <c r="U1464" s="3"/>
      <c r="V1464" s="3"/>
      <c r="W1464" s="3"/>
      <c r="X1464" s="47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ht="12.75" x14ac:dyDescent="0.2">
      <c r="A1465" s="151">
        <f t="shared" si="416"/>
        <v>45082</v>
      </c>
      <c r="B1465" s="152">
        <f t="shared" ca="1" si="425"/>
        <v>686760.38142741006</v>
      </c>
      <c r="C1465" s="153">
        <f t="shared" si="417"/>
        <v>641070</v>
      </c>
      <c r="D1465" s="154">
        <f ca="1">IF(A1465&lt;$B$1,VLOOKUP(A1465,[1]DI!$A$4:$B$15000,2,FALSE),0)</f>
        <v>0.13650000000000001</v>
      </c>
      <c r="E1465" s="155">
        <f t="shared" ca="1" si="426"/>
        <v>1.00050788</v>
      </c>
      <c r="F1465" s="155">
        <f ca="1">(TRUNC(PRODUCT($E$12:$E1464),16))</f>
        <v>1.3111925258014601</v>
      </c>
      <c r="G1465" s="155">
        <f t="shared" ca="1" si="427"/>
        <v>1.2343131611026901</v>
      </c>
      <c r="H1465" s="155">
        <f t="shared" ca="1" si="428"/>
        <v>1.06228514</v>
      </c>
      <c r="I1465" s="154">
        <f t="shared" si="418"/>
        <v>1.7999999999999999E-2</v>
      </c>
      <c r="J1465" s="156">
        <f t="shared" si="419"/>
        <v>44908</v>
      </c>
      <c r="K1465" s="157">
        <f t="shared" si="420"/>
        <v>119</v>
      </c>
      <c r="L1465" s="158">
        <f t="shared" si="421"/>
        <v>119</v>
      </c>
      <c r="M1465" s="159">
        <f t="shared" si="411"/>
        <v>1.0084599910000001</v>
      </c>
      <c r="N1465" s="159">
        <f t="shared" ca="1" si="412"/>
        <v>1.0712720630000001</v>
      </c>
      <c r="O1465" s="158">
        <f t="shared" si="422"/>
        <v>0</v>
      </c>
      <c r="P1465" s="155">
        <f t="shared" ca="1" si="413"/>
        <v>45690.38142741</v>
      </c>
      <c r="Q1465" s="160">
        <f t="shared" si="414"/>
        <v>0</v>
      </c>
      <c r="R1465" s="155">
        <f t="shared" si="415"/>
        <v>0</v>
      </c>
      <c r="S1465" s="161" t="str">
        <f t="shared" si="423"/>
        <v>A+J=</v>
      </c>
      <c r="T1465" s="156">
        <f t="shared" si="424"/>
        <v>45090</v>
      </c>
      <c r="U1465" s="3"/>
      <c r="V1465" s="3"/>
      <c r="W1465" s="3"/>
      <c r="X1465" s="47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ht="12.75" x14ac:dyDescent="0.2">
      <c r="A1466" s="151">
        <f t="shared" si="416"/>
        <v>45083</v>
      </c>
      <c r="B1466" s="152">
        <f t="shared" ca="1" si="425"/>
        <v>687157.81533818005</v>
      </c>
      <c r="C1466" s="153">
        <f t="shared" si="417"/>
        <v>641070</v>
      </c>
      <c r="D1466" s="154">
        <f ca="1">IF(A1466&lt;$B$1,VLOOKUP(A1466,[1]DI!$A$4:$B$15000,2,FALSE),0)</f>
        <v>0.13650000000000001</v>
      </c>
      <c r="E1466" s="155">
        <f t="shared" ca="1" si="426"/>
        <v>1.00050788</v>
      </c>
      <c r="F1466" s="155">
        <f ca="1">(TRUNC(PRODUCT($E$12:$E1465),16))</f>
        <v>1.31185845426147</v>
      </c>
      <c r="G1466" s="155">
        <f t="shared" ca="1" si="427"/>
        <v>1.2343131611026901</v>
      </c>
      <c r="H1466" s="155">
        <f t="shared" ca="1" si="428"/>
        <v>1.06282465</v>
      </c>
      <c r="I1466" s="154">
        <f t="shared" si="418"/>
        <v>1.7999999999999999E-2</v>
      </c>
      <c r="J1466" s="156">
        <f t="shared" si="419"/>
        <v>44908</v>
      </c>
      <c r="K1466" s="157">
        <f t="shared" si="420"/>
        <v>120</v>
      </c>
      <c r="L1466" s="158">
        <f t="shared" si="421"/>
        <v>120</v>
      </c>
      <c r="M1466" s="159">
        <f t="shared" si="411"/>
        <v>1.008531386</v>
      </c>
      <c r="N1466" s="159">
        <f t="shared" ca="1" si="412"/>
        <v>1.0718920169999999</v>
      </c>
      <c r="O1466" s="158">
        <f t="shared" si="422"/>
        <v>0</v>
      </c>
      <c r="P1466" s="155">
        <f t="shared" ca="1" si="413"/>
        <v>46087.81533818</v>
      </c>
      <c r="Q1466" s="160">
        <f t="shared" si="414"/>
        <v>0</v>
      </c>
      <c r="R1466" s="155">
        <f t="shared" si="415"/>
        <v>0</v>
      </c>
      <c r="S1466" s="161" t="str">
        <f t="shared" si="423"/>
        <v>A+J=</v>
      </c>
      <c r="T1466" s="156">
        <f t="shared" si="424"/>
        <v>45090</v>
      </c>
      <c r="U1466" s="3"/>
      <c r="V1466" s="3"/>
      <c r="W1466" s="3"/>
      <c r="X1466" s="47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ht="12.75" x14ac:dyDescent="0.2">
      <c r="A1467" s="151">
        <f t="shared" si="416"/>
        <v>45084</v>
      </c>
      <c r="B1467" s="152">
        <f t="shared" ca="1" si="425"/>
        <v>687555.48388058995</v>
      </c>
      <c r="C1467" s="153">
        <f t="shared" si="417"/>
        <v>641070</v>
      </c>
      <c r="D1467" s="154">
        <f ca="1">IF(A1467&lt;$B$1,VLOOKUP(A1467,[1]DI!$A$4:$B$15000,2,FALSE),0)</f>
        <v>0.13650000000000001</v>
      </c>
      <c r="E1467" s="155">
        <f t="shared" ca="1" si="426"/>
        <v>1.00050788</v>
      </c>
      <c r="F1467" s="155">
        <f ca="1">(TRUNC(PRODUCT($E$12:$E1466),16))</f>
        <v>1.31252472093322</v>
      </c>
      <c r="G1467" s="155">
        <f t="shared" ca="1" si="427"/>
        <v>1.2343131611026901</v>
      </c>
      <c r="H1467" s="155">
        <f t="shared" ca="1" si="428"/>
        <v>1.06336444</v>
      </c>
      <c r="I1467" s="154">
        <f t="shared" si="418"/>
        <v>1.7999999999999999E-2</v>
      </c>
      <c r="J1467" s="156">
        <f t="shared" si="419"/>
        <v>44908</v>
      </c>
      <c r="K1467" s="157">
        <f t="shared" si="420"/>
        <v>121</v>
      </c>
      <c r="L1467" s="158">
        <f t="shared" si="421"/>
        <v>121</v>
      </c>
      <c r="M1467" s="159">
        <f t="shared" si="411"/>
        <v>1.008602786</v>
      </c>
      <c r="N1467" s="159">
        <f t="shared" ca="1" si="412"/>
        <v>1.072512337</v>
      </c>
      <c r="O1467" s="158">
        <f t="shared" si="422"/>
        <v>0</v>
      </c>
      <c r="P1467" s="155">
        <f t="shared" ca="1" si="413"/>
        <v>46485.48388059</v>
      </c>
      <c r="Q1467" s="160">
        <f t="shared" si="414"/>
        <v>0</v>
      </c>
      <c r="R1467" s="155">
        <f t="shared" si="415"/>
        <v>0</v>
      </c>
      <c r="S1467" s="161" t="str">
        <f t="shared" si="423"/>
        <v>A+J=</v>
      </c>
      <c r="T1467" s="156">
        <f t="shared" si="424"/>
        <v>45090</v>
      </c>
      <c r="U1467" s="3"/>
      <c r="V1467" s="3"/>
      <c r="W1467" s="3"/>
      <c r="X1467" s="47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ht="12.75" x14ac:dyDescent="0.2">
      <c r="A1468" s="151">
        <f t="shared" si="416"/>
        <v>45085</v>
      </c>
      <c r="B1468" s="152">
        <f t="shared" ca="1" si="425"/>
        <v>687953.37872070004</v>
      </c>
      <c r="C1468" s="153">
        <f t="shared" si="417"/>
        <v>641070</v>
      </c>
      <c r="D1468" s="154">
        <f ca="1">IF(A1468&lt;$B$1,VLOOKUP(A1468,[1]DI!$A$4:$B$15000,2,FALSE),0)</f>
        <v>0</v>
      </c>
      <c r="E1468" s="155">
        <f t="shared" ca="1" si="426"/>
        <v>1</v>
      </c>
      <c r="F1468" s="155">
        <f ca="1">(TRUNC(PRODUCT($E$12:$E1467),16))</f>
        <v>1.31319132598848</v>
      </c>
      <c r="G1468" s="155">
        <f t="shared" ca="1" si="427"/>
        <v>1.2343131611026901</v>
      </c>
      <c r="H1468" s="155">
        <f t="shared" ca="1" si="428"/>
        <v>1.0639045</v>
      </c>
      <c r="I1468" s="154">
        <f t="shared" si="418"/>
        <v>1.7999999999999999E-2</v>
      </c>
      <c r="J1468" s="156">
        <f t="shared" si="419"/>
        <v>44908</v>
      </c>
      <c r="K1468" s="157">
        <f t="shared" si="420"/>
        <v>121</v>
      </c>
      <c r="L1468" s="158">
        <f t="shared" si="421"/>
        <v>122</v>
      </c>
      <c r="M1468" s="159">
        <f t="shared" si="411"/>
        <v>1.00867419</v>
      </c>
      <c r="N1468" s="159">
        <f t="shared" ca="1" si="412"/>
        <v>1.0731330100000001</v>
      </c>
      <c r="O1468" s="158">
        <f t="shared" si="422"/>
        <v>0</v>
      </c>
      <c r="P1468" s="155">
        <f t="shared" ca="1" si="413"/>
        <v>46883.378720699999</v>
      </c>
      <c r="Q1468" s="160">
        <f t="shared" si="414"/>
        <v>0</v>
      </c>
      <c r="R1468" s="155">
        <f t="shared" si="415"/>
        <v>0</v>
      </c>
      <c r="S1468" s="161" t="str">
        <f t="shared" si="423"/>
        <v>A+J=</v>
      </c>
      <c r="T1468" s="156">
        <f t="shared" si="424"/>
        <v>45090</v>
      </c>
      <c r="U1468" s="3"/>
      <c r="V1468" s="3"/>
      <c r="W1468" s="3"/>
      <c r="X1468" s="47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ht="12.75" x14ac:dyDescent="0.2">
      <c r="A1469" s="151">
        <f t="shared" si="416"/>
        <v>45086</v>
      </c>
      <c r="B1469" s="152">
        <f t="shared" ca="1" si="425"/>
        <v>687953.37872070004</v>
      </c>
      <c r="C1469" s="153">
        <f t="shared" si="417"/>
        <v>641070</v>
      </c>
      <c r="D1469" s="154">
        <f ca="1">IF(A1469&lt;$B$1,VLOOKUP(A1469,[1]DI!$A$4:$B$15000,2,FALSE),0)</f>
        <v>0.13650000000000001</v>
      </c>
      <c r="E1469" s="155">
        <f t="shared" ca="1" si="426"/>
        <v>1.00050788</v>
      </c>
      <c r="F1469" s="155">
        <f ca="1">(TRUNC(PRODUCT($E$12:$E1468),16))</f>
        <v>1.31319132598848</v>
      </c>
      <c r="G1469" s="155">
        <f t="shared" ca="1" si="427"/>
        <v>1.2343131611026901</v>
      </c>
      <c r="H1469" s="155">
        <f t="shared" ca="1" si="428"/>
        <v>1.0639045</v>
      </c>
      <c r="I1469" s="154">
        <f t="shared" si="418"/>
        <v>1.7999999999999999E-2</v>
      </c>
      <c r="J1469" s="156">
        <f t="shared" si="419"/>
        <v>44908</v>
      </c>
      <c r="K1469" s="157">
        <f t="shared" si="420"/>
        <v>122</v>
      </c>
      <c r="L1469" s="158">
        <f t="shared" si="421"/>
        <v>122</v>
      </c>
      <c r="M1469" s="159">
        <f t="shared" si="411"/>
        <v>1.00867419</v>
      </c>
      <c r="N1469" s="159">
        <f t="shared" ca="1" si="412"/>
        <v>1.0731330100000001</v>
      </c>
      <c r="O1469" s="158">
        <f t="shared" si="422"/>
        <v>0</v>
      </c>
      <c r="P1469" s="155">
        <f t="shared" ca="1" si="413"/>
        <v>46883.378720699999</v>
      </c>
      <c r="Q1469" s="160">
        <f t="shared" si="414"/>
        <v>0</v>
      </c>
      <c r="R1469" s="155">
        <f t="shared" si="415"/>
        <v>0</v>
      </c>
      <c r="S1469" s="161" t="str">
        <f t="shared" si="423"/>
        <v>A+J=</v>
      </c>
      <c r="T1469" s="156">
        <f t="shared" si="424"/>
        <v>45090</v>
      </c>
      <c r="U1469" s="3"/>
      <c r="V1469" s="3"/>
      <c r="W1469" s="3"/>
      <c r="X1469" s="47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ht="12.75" x14ac:dyDescent="0.2">
      <c r="A1470" s="151">
        <f t="shared" si="416"/>
        <v>45087</v>
      </c>
      <c r="B1470" s="152">
        <f t="shared" ca="1" si="425"/>
        <v>688351.50819243002</v>
      </c>
      <c r="C1470" s="153">
        <f t="shared" si="417"/>
        <v>641070</v>
      </c>
      <c r="D1470" s="154">
        <f ca="1">IF(A1470&lt;$B$1,VLOOKUP(A1470,[1]DI!$A$4:$B$15000,2,FALSE),0)</f>
        <v>0</v>
      </c>
      <c r="E1470" s="155">
        <f t="shared" ca="1" si="426"/>
        <v>1</v>
      </c>
      <c r="F1470" s="155">
        <f ca="1">(TRUNC(PRODUCT($E$12:$E1469),16))</f>
        <v>1.3138582695991301</v>
      </c>
      <c r="G1470" s="155">
        <f t="shared" ca="1" si="427"/>
        <v>1.2343131611026901</v>
      </c>
      <c r="H1470" s="155">
        <f t="shared" ca="1" si="428"/>
        <v>1.0644448399999999</v>
      </c>
      <c r="I1470" s="154">
        <f t="shared" si="418"/>
        <v>1.7999999999999999E-2</v>
      </c>
      <c r="J1470" s="156">
        <f t="shared" si="419"/>
        <v>44908</v>
      </c>
      <c r="K1470" s="157">
        <f t="shared" si="420"/>
        <v>122</v>
      </c>
      <c r="L1470" s="158">
        <f t="shared" si="421"/>
        <v>123</v>
      </c>
      <c r="M1470" s="159">
        <f t="shared" si="411"/>
        <v>1.0087455999999999</v>
      </c>
      <c r="N1470" s="159">
        <f t="shared" ca="1" si="412"/>
        <v>1.0737540489999999</v>
      </c>
      <c r="O1470" s="158">
        <f t="shared" si="422"/>
        <v>0</v>
      </c>
      <c r="P1470" s="155">
        <f t="shared" ca="1" si="413"/>
        <v>47281.508192430003</v>
      </c>
      <c r="Q1470" s="160">
        <f t="shared" si="414"/>
        <v>0</v>
      </c>
      <c r="R1470" s="155">
        <f t="shared" si="415"/>
        <v>0</v>
      </c>
      <c r="S1470" s="161" t="str">
        <f t="shared" si="423"/>
        <v>A+J=</v>
      </c>
      <c r="T1470" s="156">
        <f t="shared" si="424"/>
        <v>45090</v>
      </c>
      <c r="U1470" s="3"/>
      <c r="V1470" s="3"/>
      <c r="W1470" s="3"/>
      <c r="X1470" s="47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ht="12.75" x14ac:dyDescent="0.2">
      <c r="A1471" s="151">
        <f t="shared" si="416"/>
        <v>45088</v>
      </c>
      <c r="B1471" s="152">
        <f t="shared" ca="1" si="425"/>
        <v>688351.50819243002</v>
      </c>
      <c r="C1471" s="153">
        <f t="shared" si="417"/>
        <v>641070</v>
      </c>
      <c r="D1471" s="154">
        <f ca="1">IF(A1471&lt;$B$1,VLOOKUP(A1471,[1]DI!$A$4:$B$15000,2,FALSE),0)</f>
        <v>0</v>
      </c>
      <c r="E1471" s="155">
        <f t="shared" ca="1" si="426"/>
        <v>1</v>
      </c>
      <c r="F1471" s="155">
        <f ca="1">(TRUNC(PRODUCT($E$12:$E1470),16))</f>
        <v>1.3138582695991301</v>
      </c>
      <c r="G1471" s="155">
        <f t="shared" ca="1" si="427"/>
        <v>1.2343131611026901</v>
      </c>
      <c r="H1471" s="155">
        <f t="shared" ca="1" si="428"/>
        <v>1.0644448399999999</v>
      </c>
      <c r="I1471" s="154">
        <f t="shared" si="418"/>
        <v>1.7999999999999999E-2</v>
      </c>
      <c r="J1471" s="156">
        <f t="shared" si="419"/>
        <v>44908</v>
      </c>
      <c r="K1471" s="157">
        <f t="shared" si="420"/>
        <v>122</v>
      </c>
      <c r="L1471" s="158">
        <f t="shared" si="421"/>
        <v>123</v>
      </c>
      <c r="M1471" s="159">
        <f t="shared" si="411"/>
        <v>1.0087455999999999</v>
      </c>
      <c r="N1471" s="159">
        <f t="shared" ca="1" si="412"/>
        <v>1.0737540489999999</v>
      </c>
      <c r="O1471" s="158">
        <f t="shared" si="422"/>
        <v>0</v>
      </c>
      <c r="P1471" s="155">
        <f t="shared" ca="1" si="413"/>
        <v>47281.508192430003</v>
      </c>
      <c r="Q1471" s="160">
        <f t="shared" si="414"/>
        <v>0</v>
      </c>
      <c r="R1471" s="155">
        <f t="shared" si="415"/>
        <v>0</v>
      </c>
      <c r="S1471" s="161" t="str">
        <f t="shared" si="423"/>
        <v>A+J=</v>
      </c>
      <c r="T1471" s="156">
        <f t="shared" si="424"/>
        <v>45090</v>
      </c>
      <c r="U1471" s="3"/>
      <c r="V1471" s="3"/>
      <c r="W1471" s="3"/>
      <c r="X1471" s="47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ht="12.75" x14ac:dyDescent="0.2">
      <c r="A1472" s="151">
        <f t="shared" si="416"/>
        <v>45089</v>
      </c>
      <c r="B1472" s="152">
        <f t="shared" ca="1" si="425"/>
        <v>688351.50819243002</v>
      </c>
      <c r="C1472" s="153">
        <f t="shared" si="417"/>
        <v>641070</v>
      </c>
      <c r="D1472" s="154">
        <f ca="1">IF(A1472&lt;$B$1,VLOOKUP(A1472,[1]DI!$A$4:$B$15000,2,FALSE),0)</f>
        <v>0.13650000000000001</v>
      </c>
      <c r="E1472" s="155">
        <f t="shared" ca="1" si="426"/>
        <v>1.00050788</v>
      </c>
      <c r="F1472" s="155">
        <f ca="1">(TRUNC(PRODUCT($E$12:$E1471),16))</f>
        <v>1.3138582695991301</v>
      </c>
      <c r="G1472" s="155">
        <f t="shared" ca="1" si="427"/>
        <v>1.2343131611026901</v>
      </c>
      <c r="H1472" s="155">
        <f t="shared" ca="1" si="428"/>
        <v>1.0644448399999999</v>
      </c>
      <c r="I1472" s="154">
        <f t="shared" si="418"/>
        <v>1.7999999999999999E-2</v>
      </c>
      <c r="J1472" s="156">
        <f t="shared" si="419"/>
        <v>44908</v>
      </c>
      <c r="K1472" s="157">
        <f t="shared" si="420"/>
        <v>123</v>
      </c>
      <c r="L1472" s="158">
        <f t="shared" si="421"/>
        <v>123</v>
      </c>
      <c r="M1472" s="159">
        <f t="shared" si="411"/>
        <v>1.0087455999999999</v>
      </c>
      <c r="N1472" s="159">
        <f t="shared" ca="1" si="412"/>
        <v>1.0737540489999999</v>
      </c>
      <c r="O1472" s="158">
        <f t="shared" si="422"/>
        <v>0</v>
      </c>
      <c r="P1472" s="155">
        <f t="shared" ca="1" si="413"/>
        <v>47281.508192430003</v>
      </c>
      <c r="Q1472" s="160">
        <f t="shared" si="414"/>
        <v>0</v>
      </c>
      <c r="R1472" s="155">
        <f t="shared" si="415"/>
        <v>0</v>
      </c>
      <c r="S1472" s="161" t="str">
        <f t="shared" si="423"/>
        <v>A+J=</v>
      </c>
      <c r="T1472" s="156">
        <f t="shared" si="424"/>
        <v>45090</v>
      </c>
      <c r="U1472" s="3"/>
      <c r="V1472" s="3"/>
      <c r="W1472" s="3"/>
      <c r="X1472" s="47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ht="12.75" x14ac:dyDescent="0.2">
      <c r="A1473" s="151">
        <f t="shared" si="416"/>
        <v>45090</v>
      </c>
      <c r="B1473" s="152">
        <f t="shared" ca="1" si="425"/>
        <v>688749.86524401</v>
      </c>
      <c r="C1473" s="153">
        <f t="shared" si="417"/>
        <v>641070</v>
      </c>
      <c r="D1473" s="154">
        <f ca="1">IF(A1473&lt;$B$1,VLOOKUP(A1473,[1]DI!$A$4:$B$15000,2,FALSE),0)</f>
        <v>0.13650000000000001</v>
      </c>
      <c r="E1473" s="155">
        <f t="shared" ca="1" si="426"/>
        <v>1.00050788</v>
      </c>
      <c r="F1473" s="155">
        <f ca="1">(TRUNC(PRODUCT($E$12:$E1472),16))</f>
        <v>1.31452555193709</v>
      </c>
      <c r="G1473" s="155">
        <f t="shared" ca="1" si="427"/>
        <v>1.2343131611026901</v>
      </c>
      <c r="H1473" s="155">
        <f t="shared" ca="1" si="428"/>
        <v>1.06498545</v>
      </c>
      <c r="I1473" s="154">
        <f t="shared" si="418"/>
        <v>1.7999999999999999E-2</v>
      </c>
      <c r="J1473" s="156">
        <f t="shared" si="419"/>
        <v>44908</v>
      </c>
      <c r="K1473" s="157">
        <f t="shared" si="420"/>
        <v>124</v>
      </c>
      <c r="L1473" s="158">
        <f t="shared" si="421"/>
        <v>124</v>
      </c>
      <c r="M1473" s="159">
        <f t="shared" si="411"/>
        <v>1.008817015</v>
      </c>
      <c r="N1473" s="159">
        <f t="shared" ca="1" si="412"/>
        <v>1.0743754430000001</v>
      </c>
      <c r="O1473" s="158">
        <f t="shared" si="422"/>
        <v>8</v>
      </c>
      <c r="P1473" s="155">
        <f t="shared" ca="1" si="413"/>
        <v>47679.865244009998</v>
      </c>
      <c r="Q1473" s="160">
        <f t="shared" si="414"/>
        <v>8.0829999999999999E-2</v>
      </c>
      <c r="R1473" s="155">
        <f t="shared" si="415"/>
        <v>80830</v>
      </c>
      <c r="S1473" s="161" t="str">
        <f t="shared" si="423"/>
        <v>A+J=</v>
      </c>
      <c r="T1473" s="156">
        <f t="shared" si="424"/>
        <v>45090</v>
      </c>
      <c r="U1473" s="35"/>
      <c r="V1473" s="35"/>
      <c r="W1473" s="35"/>
      <c r="X1473" s="46"/>
      <c r="Y1473" s="35"/>
      <c r="Z1473" s="38"/>
      <c r="AA1473" s="35"/>
      <c r="AB1473" s="35"/>
      <c r="AC1473" s="35"/>
      <c r="AD1473" s="35"/>
      <c r="AE1473" s="35"/>
      <c r="AF1473" s="36"/>
      <c r="AG1473" s="35"/>
      <c r="AH1473" s="37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</row>
    <row r="1474" spans="1:148" ht="12.75" x14ac:dyDescent="0.2">
      <c r="A1474" s="151">
        <f t="shared" si="416"/>
        <v>45091</v>
      </c>
      <c r="B1474" s="152">
        <f t="shared" ca="1" si="425"/>
        <v>560564.21761088003</v>
      </c>
      <c r="C1474" s="153">
        <f t="shared" si="417"/>
        <v>560240</v>
      </c>
      <c r="D1474" s="154">
        <f ca="1">IF(A1474&lt;$B$1,VLOOKUP(A1474,[1]DI!$A$4:$B$15000,2,FALSE),0)</f>
        <v>0.13650000000000001</v>
      </c>
      <c r="E1474" s="155">
        <f t="shared" ca="1" si="426"/>
        <v>1.00050788</v>
      </c>
      <c r="F1474" s="155">
        <f ca="1">(TRUNC(PRODUCT($E$12:$E1473),16))</f>
        <v>1.31519317317441</v>
      </c>
      <c r="G1474" s="155">
        <f t="shared" ca="1" si="427"/>
        <v>1.31452555193709</v>
      </c>
      <c r="H1474" s="155">
        <f t="shared" ca="1" si="428"/>
        <v>1.00050788</v>
      </c>
      <c r="I1474" s="154">
        <f t="shared" si="418"/>
        <v>1.7999999999999999E-2</v>
      </c>
      <c r="J1474" s="156">
        <f t="shared" si="419"/>
        <v>45090</v>
      </c>
      <c r="K1474" s="157">
        <f t="shared" si="420"/>
        <v>1</v>
      </c>
      <c r="L1474" s="158">
        <f t="shared" si="421"/>
        <v>1</v>
      </c>
      <c r="M1474" s="159">
        <f t="shared" si="411"/>
        <v>1.0000707959999999</v>
      </c>
      <c r="N1474" s="159">
        <f t="shared" ca="1" si="412"/>
        <v>1.000578712</v>
      </c>
      <c r="O1474" s="158">
        <f t="shared" si="422"/>
        <v>0</v>
      </c>
      <c r="P1474" s="155">
        <f t="shared" ca="1" si="413"/>
        <v>324.21761088</v>
      </c>
      <c r="Q1474" s="160">
        <f t="shared" si="414"/>
        <v>0</v>
      </c>
      <c r="R1474" s="155">
        <f t="shared" si="415"/>
        <v>0</v>
      </c>
      <c r="S1474" s="161" t="str">
        <f t="shared" si="423"/>
        <v>A+J=</v>
      </c>
      <c r="T1474" s="156">
        <f t="shared" si="424"/>
        <v>45273</v>
      </c>
      <c r="U1474" s="3"/>
      <c r="V1474" s="3"/>
      <c r="W1474" s="3"/>
      <c r="X1474" s="47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ht="12.75" x14ac:dyDescent="0.2">
      <c r="A1475" s="151">
        <f t="shared" si="416"/>
        <v>45092</v>
      </c>
      <c r="B1475" s="152">
        <f t="shared" ca="1" si="425"/>
        <v>560888.62402263004</v>
      </c>
      <c r="C1475" s="153">
        <f t="shared" si="417"/>
        <v>560240</v>
      </c>
      <c r="D1475" s="154">
        <f ca="1">IF(A1475&lt;$B$1,VLOOKUP(A1475,[1]DI!$A$4:$B$15000,2,FALSE),0)</f>
        <v>0.13650000000000001</v>
      </c>
      <c r="E1475" s="155">
        <f t="shared" ca="1" si="426"/>
        <v>1.00050788</v>
      </c>
      <c r="F1475" s="155">
        <f ca="1">(TRUNC(PRODUCT($E$12:$E1474),16))</f>
        <v>1.3158611334832</v>
      </c>
      <c r="G1475" s="155">
        <f t="shared" ca="1" si="427"/>
        <v>1.31452555193709</v>
      </c>
      <c r="H1475" s="155">
        <f t="shared" ca="1" si="428"/>
        <v>1.00101602</v>
      </c>
      <c r="I1475" s="154">
        <f t="shared" si="418"/>
        <v>1.7999999999999999E-2</v>
      </c>
      <c r="J1475" s="156">
        <f t="shared" si="419"/>
        <v>45090</v>
      </c>
      <c r="K1475" s="157">
        <f t="shared" si="420"/>
        <v>2</v>
      </c>
      <c r="L1475" s="158">
        <f t="shared" si="421"/>
        <v>2</v>
      </c>
      <c r="M1475" s="159">
        <f t="shared" si="411"/>
        <v>1.000141597</v>
      </c>
      <c r="N1475" s="159">
        <f t="shared" ca="1" si="412"/>
        <v>1.001157761</v>
      </c>
      <c r="O1475" s="158">
        <f t="shared" si="422"/>
        <v>0</v>
      </c>
      <c r="P1475" s="155">
        <f t="shared" ca="1" si="413"/>
        <v>648.62402263000001</v>
      </c>
      <c r="Q1475" s="160">
        <f t="shared" si="414"/>
        <v>0</v>
      </c>
      <c r="R1475" s="155">
        <f t="shared" si="415"/>
        <v>0</v>
      </c>
      <c r="S1475" s="161" t="str">
        <f t="shared" si="423"/>
        <v>A+J=</v>
      </c>
      <c r="T1475" s="156">
        <f t="shared" si="424"/>
        <v>45273</v>
      </c>
      <c r="U1475" s="35"/>
      <c r="V1475" s="35"/>
      <c r="W1475" s="35"/>
      <c r="X1475" s="46"/>
      <c r="Y1475" s="35"/>
      <c r="Z1475" s="38"/>
      <c r="AA1475" s="35"/>
      <c r="AB1475" s="35"/>
      <c r="AC1475" s="35"/>
      <c r="AD1475" s="35"/>
      <c r="AE1475" s="35"/>
      <c r="AF1475" s="36"/>
      <c r="AG1475" s="35"/>
      <c r="AH1475" s="37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</row>
    <row r="1476" spans="1:148" ht="12.75" x14ac:dyDescent="0.2">
      <c r="A1476" s="151">
        <f t="shared" si="416"/>
        <v>45093</v>
      </c>
      <c r="B1476" s="152">
        <f t="shared" ca="1" si="425"/>
        <v>561213.21363288001</v>
      </c>
      <c r="C1476" s="153">
        <f t="shared" si="417"/>
        <v>560240</v>
      </c>
      <c r="D1476" s="154">
        <f ca="1">IF(A1476&lt;$B$1,VLOOKUP(A1476,[1]DI!$A$4:$B$15000,2,FALSE),0)</f>
        <v>0.13650000000000001</v>
      </c>
      <c r="E1476" s="155">
        <f t="shared" ca="1" si="426"/>
        <v>1.00050788</v>
      </c>
      <c r="F1476" s="155">
        <f ca="1">(TRUNC(PRODUCT($E$12:$E1475),16))</f>
        <v>1.31652943303567</v>
      </c>
      <c r="G1476" s="155">
        <f t="shared" ca="1" si="427"/>
        <v>1.31452555193709</v>
      </c>
      <c r="H1476" s="155">
        <f t="shared" ca="1" si="428"/>
        <v>1.00152441</v>
      </c>
      <c r="I1476" s="154">
        <f t="shared" si="418"/>
        <v>1.7999999999999999E-2</v>
      </c>
      <c r="J1476" s="156">
        <f t="shared" si="419"/>
        <v>45090</v>
      </c>
      <c r="K1476" s="157">
        <f t="shared" si="420"/>
        <v>3</v>
      </c>
      <c r="L1476" s="158">
        <f t="shared" si="421"/>
        <v>3</v>
      </c>
      <c r="M1476" s="159">
        <f t="shared" si="411"/>
        <v>1.0002124029999999</v>
      </c>
      <c r="N1476" s="159">
        <f t="shared" ca="1" si="412"/>
        <v>1.0017371370000001</v>
      </c>
      <c r="O1476" s="158">
        <f t="shared" si="422"/>
        <v>0</v>
      </c>
      <c r="P1476" s="155">
        <f t="shared" ca="1" si="413"/>
        <v>973.21363287999998</v>
      </c>
      <c r="Q1476" s="160">
        <f t="shared" si="414"/>
        <v>0</v>
      </c>
      <c r="R1476" s="155">
        <f t="shared" si="415"/>
        <v>0</v>
      </c>
      <c r="S1476" s="161" t="str">
        <f t="shared" si="423"/>
        <v>A+J=</v>
      </c>
      <c r="T1476" s="156">
        <f t="shared" si="424"/>
        <v>45273</v>
      </c>
      <c r="U1476" s="3"/>
      <c r="V1476" s="3"/>
      <c r="W1476" s="3"/>
      <c r="X1476" s="47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ht="12.75" x14ac:dyDescent="0.2">
      <c r="A1477" s="151">
        <f t="shared" si="416"/>
        <v>45094</v>
      </c>
      <c r="B1477" s="152">
        <f t="shared" ca="1" si="425"/>
        <v>561537.99708616</v>
      </c>
      <c r="C1477" s="153">
        <f t="shared" si="417"/>
        <v>560240</v>
      </c>
      <c r="D1477" s="154">
        <f ca="1">IF(A1477&lt;$B$1,VLOOKUP(A1477,[1]DI!$A$4:$B$15000,2,FALSE),0)</f>
        <v>0</v>
      </c>
      <c r="E1477" s="155">
        <f t="shared" ca="1" si="426"/>
        <v>1</v>
      </c>
      <c r="F1477" s="155">
        <f ca="1">(TRUNC(PRODUCT($E$12:$E1476),16))</f>
        <v>1.3171980720041201</v>
      </c>
      <c r="G1477" s="155">
        <f t="shared" ca="1" si="427"/>
        <v>1.31452555193709</v>
      </c>
      <c r="H1477" s="155">
        <f t="shared" ca="1" si="428"/>
        <v>1.00203307</v>
      </c>
      <c r="I1477" s="154">
        <f t="shared" si="418"/>
        <v>1.7999999999999999E-2</v>
      </c>
      <c r="J1477" s="156">
        <f t="shared" si="419"/>
        <v>45090</v>
      </c>
      <c r="K1477" s="157">
        <f t="shared" si="420"/>
        <v>3</v>
      </c>
      <c r="L1477" s="158">
        <f t="shared" si="421"/>
        <v>4</v>
      </c>
      <c r="M1477" s="159">
        <f t="shared" si="411"/>
        <v>1.0002832129999999</v>
      </c>
      <c r="N1477" s="159">
        <f t="shared" ca="1" si="412"/>
        <v>1.002316859</v>
      </c>
      <c r="O1477" s="158">
        <f t="shared" si="422"/>
        <v>0</v>
      </c>
      <c r="P1477" s="155">
        <f t="shared" ca="1" si="413"/>
        <v>1297.99708616</v>
      </c>
      <c r="Q1477" s="160">
        <f t="shared" si="414"/>
        <v>0</v>
      </c>
      <c r="R1477" s="155">
        <f t="shared" si="415"/>
        <v>0</v>
      </c>
      <c r="S1477" s="161" t="str">
        <f t="shared" si="423"/>
        <v>A+J=</v>
      </c>
      <c r="T1477" s="156">
        <f t="shared" si="424"/>
        <v>45273</v>
      </c>
      <c r="U1477" s="3"/>
      <c r="V1477" s="3"/>
      <c r="W1477" s="3"/>
      <c r="X1477" s="47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ht="12.75" x14ac:dyDescent="0.2">
      <c r="A1478" s="151">
        <f t="shared" si="416"/>
        <v>45095</v>
      </c>
      <c r="B1478" s="152">
        <f t="shared" ca="1" si="425"/>
        <v>561537.99708616</v>
      </c>
      <c r="C1478" s="153">
        <f t="shared" si="417"/>
        <v>560240</v>
      </c>
      <c r="D1478" s="154">
        <f ca="1">IF(A1478&lt;$B$1,VLOOKUP(A1478,[1]DI!$A$4:$B$15000,2,FALSE),0)</f>
        <v>0</v>
      </c>
      <c r="E1478" s="155">
        <f t="shared" ca="1" si="426"/>
        <v>1</v>
      </c>
      <c r="F1478" s="155">
        <f ca="1">(TRUNC(PRODUCT($E$12:$E1477),16))</f>
        <v>1.3171980720041201</v>
      </c>
      <c r="G1478" s="155">
        <f t="shared" ca="1" si="427"/>
        <v>1.31452555193709</v>
      </c>
      <c r="H1478" s="155">
        <f t="shared" ca="1" si="428"/>
        <v>1.00203307</v>
      </c>
      <c r="I1478" s="154">
        <f t="shared" si="418"/>
        <v>1.7999999999999999E-2</v>
      </c>
      <c r="J1478" s="156">
        <f t="shared" si="419"/>
        <v>45090</v>
      </c>
      <c r="K1478" s="157">
        <f t="shared" si="420"/>
        <v>3</v>
      </c>
      <c r="L1478" s="158">
        <f t="shared" si="421"/>
        <v>4</v>
      </c>
      <c r="M1478" s="159">
        <f t="shared" si="411"/>
        <v>1.0002832129999999</v>
      </c>
      <c r="N1478" s="159">
        <f t="shared" ca="1" si="412"/>
        <v>1.002316859</v>
      </c>
      <c r="O1478" s="158">
        <f t="shared" si="422"/>
        <v>0</v>
      </c>
      <c r="P1478" s="155">
        <f t="shared" ca="1" si="413"/>
        <v>1297.99708616</v>
      </c>
      <c r="Q1478" s="160">
        <f t="shared" si="414"/>
        <v>0</v>
      </c>
      <c r="R1478" s="155">
        <f t="shared" si="415"/>
        <v>0</v>
      </c>
      <c r="S1478" s="161" t="str">
        <f t="shared" si="423"/>
        <v>A+J=</v>
      </c>
      <c r="T1478" s="156">
        <f t="shared" si="424"/>
        <v>45273</v>
      </c>
      <c r="U1478" s="3"/>
      <c r="V1478" s="3"/>
      <c r="W1478" s="3"/>
      <c r="X1478" s="47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ht="12.75" x14ac:dyDescent="0.2">
      <c r="A1479" s="151">
        <f t="shared" si="416"/>
        <v>45096</v>
      </c>
      <c r="B1479" s="152">
        <f t="shared" ca="1" si="425"/>
        <v>561537.99708616</v>
      </c>
      <c r="C1479" s="153">
        <f t="shared" si="417"/>
        <v>560240</v>
      </c>
      <c r="D1479" s="154">
        <f ca="1">IF(A1479&lt;$B$1,VLOOKUP(A1479,[1]DI!$A$4:$B$15000,2,FALSE),0)</f>
        <v>0.13650000000000001</v>
      </c>
      <c r="E1479" s="155">
        <f t="shared" ca="1" si="426"/>
        <v>1.00050788</v>
      </c>
      <c r="F1479" s="155">
        <f ca="1">(TRUNC(PRODUCT($E$12:$E1478),16))</f>
        <v>1.3171980720041201</v>
      </c>
      <c r="G1479" s="155">
        <f t="shared" ca="1" si="427"/>
        <v>1.31452555193709</v>
      </c>
      <c r="H1479" s="155">
        <f t="shared" ca="1" si="428"/>
        <v>1.00203307</v>
      </c>
      <c r="I1479" s="154">
        <f t="shared" si="418"/>
        <v>1.7999999999999999E-2</v>
      </c>
      <c r="J1479" s="156">
        <f t="shared" si="419"/>
        <v>45090</v>
      </c>
      <c r="K1479" s="157">
        <f t="shared" si="420"/>
        <v>4</v>
      </c>
      <c r="L1479" s="158">
        <f t="shared" si="421"/>
        <v>4</v>
      </c>
      <c r="M1479" s="159">
        <f t="shared" si="411"/>
        <v>1.0002832129999999</v>
      </c>
      <c r="N1479" s="159">
        <f t="shared" ca="1" si="412"/>
        <v>1.002316859</v>
      </c>
      <c r="O1479" s="158">
        <f t="shared" si="422"/>
        <v>0</v>
      </c>
      <c r="P1479" s="155">
        <f t="shared" ca="1" si="413"/>
        <v>1297.99708616</v>
      </c>
      <c r="Q1479" s="160">
        <f t="shared" si="414"/>
        <v>0</v>
      </c>
      <c r="R1479" s="155">
        <f t="shared" si="415"/>
        <v>0</v>
      </c>
      <c r="S1479" s="161" t="str">
        <f t="shared" si="423"/>
        <v>A+J=</v>
      </c>
      <c r="T1479" s="156">
        <f t="shared" si="424"/>
        <v>45273</v>
      </c>
      <c r="U1479" s="3"/>
      <c r="V1479" s="3"/>
      <c r="W1479" s="3"/>
      <c r="X1479" s="47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ht="12.75" x14ac:dyDescent="0.2">
      <c r="A1480" s="151">
        <f t="shared" si="416"/>
        <v>45097</v>
      </c>
      <c r="B1480" s="152">
        <f t="shared" ca="1" si="425"/>
        <v>561862.96429815004</v>
      </c>
      <c r="C1480" s="153">
        <f t="shared" si="417"/>
        <v>560240</v>
      </c>
      <c r="D1480" s="154">
        <f ca="1">IF(A1480&lt;$B$1,VLOOKUP(A1480,[1]DI!$A$4:$B$15000,2,FALSE),0)</f>
        <v>0.13650000000000001</v>
      </c>
      <c r="E1480" s="155">
        <f t="shared" ca="1" si="426"/>
        <v>1.00050788</v>
      </c>
      <c r="F1480" s="155">
        <f ca="1">(TRUNC(PRODUCT($E$12:$E1479),16))</f>
        <v>1.31786705056093</v>
      </c>
      <c r="G1480" s="155">
        <f t="shared" ca="1" si="427"/>
        <v>1.31452555193709</v>
      </c>
      <c r="H1480" s="155">
        <f t="shared" ca="1" si="428"/>
        <v>1.0025419799999999</v>
      </c>
      <c r="I1480" s="154">
        <f t="shared" si="418"/>
        <v>1.7999999999999999E-2</v>
      </c>
      <c r="J1480" s="156">
        <f t="shared" si="419"/>
        <v>45090</v>
      </c>
      <c r="K1480" s="157">
        <f t="shared" si="420"/>
        <v>5</v>
      </c>
      <c r="L1480" s="158">
        <f t="shared" si="421"/>
        <v>5</v>
      </c>
      <c r="M1480" s="159">
        <f t="shared" si="411"/>
        <v>1.0003540289999999</v>
      </c>
      <c r="N1480" s="159">
        <f t="shared" ca="1" si="412"/>
        <v>1.0028969089999999</v>
      </c>
      <c r="O1480" s="158">
        <f t="shared" si="422"/>
        <v>0</v>
      </c>
      <c r="P1480" s="155">
        <f t="shared" ca="1" si="413"/>
        <v>1622.9642981500001</v>
      </c>
      <c r="Q1480" s="160">
        <f t="shared" si="414"/>
        <v>0</v>
      </c>
      <c r="R1480" s="155">
        <f t="shared" si="415"/>
        <v>0</v>
      </c>
      <c r="S1480" s="161" t="str">
        <f t="shared" si="423"/>
        <v>A+J=</v>
      </c>
      <c r="T1480" s="156">
        <f t="shared" si="424"/>
        <v>45273</v>
      </c>
      <c r="U1480" s="10"/>
      <c r="V1480" s="10"/>
      <c r="W1480" s="10"/>
      <c r="X1480" s="45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ht="12.75" x14ac:dyDescent="0.2">
      <c r="A1481" s="151">
        <f t="shared" si="416"/>
        <v>45098</v>
      </c>
      <c r="B1481" s="152">
        <f t="shared" ca="1" si="425"/>
        <v>562188.12031103997</v>
      </c>
      <c r="C1481" s="153">
        <f t="shared" si="417"/>
        <v>560240</v>
      </c>
      <c r="D1481" s="154">
        <f ca="1">IF(A1481&lt;$B$1,VLOOKUP(A1481,[1]DI!$A$4:$B$15000,2,FALSE),0)</f>
        <v>0.13650000000000001</v>
      </c>
      <c r="E1481" s="155">
        <f t="shared" ca="1" si="426"/>
        <v>1.00050788</v>
      </c>
      <c r="F1481" s="155">
        <f ca="1">(TRUNC(PRODUCT($E$12:$E1480),16))</f>
        <v>1.3185363688785701</v>
      </c>
      <c r="G1481" s="155">
        <f t="shared" ca="1" si="427"/>
        <v>1.31452555193709</v>
      </c>
      <c r="H1481" s="155">
        <f t="shared" ca="1" si="428"/>
        <v>1.0030511499999999</v>
      </c>
      <c r="I1481" s="154">
        <f t="shared" si="418"/>
        <v>1.7999999999999999E-2</v>
      </c>
      <c r="J1481" s="156">
        <f t="shared" si="419"/>
        <v>45090</v>
      </c>
      <c r="K1481" s="157">
        <f t="shared" si="420"/>
        <v>6</v>
      </c>
      <c r="L1481" s="158">
        <f t="shared" si="421"/>
        <v>6</v>
      </c>
      <c r="M1481" s="159">
        <f t="shared" si="411"/>
        <v>1.0004248499999999</v>
      </c>
      <c r="N1481" s="159">
        <f t="shared" ca="1" si="412"/>
        <v>1.003477296</v>
      </c>
      <c r="O1481" s="158">
        <f t="shared" si="422"/>
        <v>0</v>
      </c>
      <c r="P1481" s="155">
        <f t="shared" ca="1" si="413"/>
        <v>1948.1203110399999</v>
      </c>
      <c r="Q1481" s="160">
        <f t="shared" si="414"/>
        <v>0</v>
      </c>
      <c r="R1481" s="155">
        <f t="shared" si="415"/>
        <v>0</v>
      </c>
      <c r="S1481" s="161" t="str">
        <f t="shared" si="423"/>
        <v>A+J=</v>
      </c>
      <c r="T1481" s="156">
        <f t="shared" si="424"/>
        <v>45273</v>
      </c>
      <c r="U1481" s="10"/>
      <c r="V1481" s="10"/>
      <c r="W1481" s="10"/>
      <c r="X1481" s="45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ht="12.75" x14ac:dyDescent="0.2">
      <c r="A1482" s="151">
        <f t="shared" si="416"/>
        <v>45099</v>
      </c>
      <c r="B1482" s="152">
        <f t="shared" ca="1" si="425"/>
        <v>562513.46568503999</v>
      </c>
      <c r="C1482" s="153">
        <f t="shared" si="417"/>
        <v>560240</v>
      </c>
      <c r="D1482" s="154">
        <f ca="1">IF(A1482&lt;$B$1,VLOOKUP(A1482,[1]DI!$A$4:$B$15000,2,FALSE),0)</f>
        <v>0.13650000000000001</v>
      </c>
      <c r="E1482" s="155">
        <f t="shared" ca="1" si="426"/>
        <v>1.00050788</v>
      </c>
      <c r="F1482" s="155">
        <f ca="1">(TRUNC(PRODUCT($E$12:$E1481),16))</f>
        <v>1.3192060271296</v>
      </c>
      <c r="G1482" s="155">
        <f t="shared" ca="1" si="427"/>
        <v>1.31452555193709</v>
      </c>
      <c r="H1482" s="155">
        <f t="shared" ca="1" si="428"/>
        <v>1.00356058</v>
      </c>
      <c r="I1482" s="154">
        <f t="shared" si="418"/>
        <v>1.7999999999999999E-2</v>
      </c>
      <c r="J1482" s="156">
        <f t="shared" si="419"/>
        <v>45090</v>
      </c>
      <c r="K1482" s="157">
        <f t="shared" si="420"/>
        <v>7</v>
      </c>
      <c r="L1482" s="158">
        <f t="shared" si="421"/>
        <v>7</v>
      </c>
      <c r="M1482" s="159">
        <f t="shared" si="411"/>
        <v>1.0004956759999999</v>
      </c>
      <c r="N1482" s="159">
        <f t="shared" ca="1" si="412"/>
        <v>1.0040580210000001</v>
      </c>
      <c r="O1482" s="158">
        <f t="shared" si="422"/>
        <v>0</v>
      </c>
      <c r="P1482" s="155">
        <f t="shared" ca="1" si="413"/>
        <v>2273.4656850400002</v>
      </c>
      <c r="Q1482" s="160">
        <f t="shared" si="414"/>
        <v>0</v>
      </c>
      <c r="R1482" s="155">
        <f t="shared" si="415"/>
        <v>0</v>
      </c>
      <c r="S1482" s="161" t="str">
        <f t="shared" si="423"/>
        <v>A+J=</v>
      </c>
      <c r="T1482" s="156">
        <f t="shared" si="424"/>
        <v>45273</v>
      </c>
      <c r="U1482" s="10"/>
      <c r="V1482" s="10"/>
      <c r="W1482" s="10"/>
      <c r="X1482" s="45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ht="12.75" x14ac:dyDescent="0.2">
      <c r="A1483" s="151">
        <f t="shared" si="416"/>
        <v>45100</v>
      </c>
      <c r="B1483" s="152">
        <f t="shared" ca="1" si="425"/>
        <v>562838.99985992</v>
      </c>
      <c r="C1483" s="153">
        <f t="shared" si="417"/>
        <v>560240</v>
      </c>
      <c r="D1483" s="154">
        <f ca="1">IF(A1483&lt;$B$1,VLOOKUP(A1483,[1]DI!$A$4:$B$15000,2,FALSE),0)</f>
        <v>0.13650000000000001</v>
      </c>
      <c r="E1483" s="155">
        <f t="shared" ca="1" si="426"/>
        <v>1.00050788</v>
      </c>
      <c r="F1483" s="155">
        <f ca="1">(TRUNC(PRODUCT($E$12:$E1482),16))</f>
        <v>1.3198760254866599</v>
      </c>
      <c r="G1483" s="155">
        <f t="shared" ca="1" si="427"/>
        <v>1.31452555193709</v>
      </c>
      <c r="H1483" s="155">
        <f t="shared" ca="1" si="428"/>
        <v>1.0040702699999999</v>
      </c>
      <c r="I1483" s="154">
        <f t="shared" si="418"/>
        <v>1.7999999999999999E-2</v>
      </c>
      <c r="J1483" s="156">
        <f t="shared" si="419"/>
        <v>45090</v>
      </c>
      <c r="K1483" s="157">
        <f t="shared" si="420"/>
        <v>8</v>
      </c>
      <c r="L1483" s="158">
        <f t="shared" si="421"/>
        <v>8</v>
      </c>
      <c r="M1483" s="159">
        <f t="shared" si="411"/>
        <v>1.000566507</v>
      </c>
      <c r="N1483" s="159">
        <f t="shared" ca="1" si="412"/>
        <v>1.004639083</v>
      </c>
      <c r="O1483" s="158">
        <f t="shared" si="422"/>
        <v>0</v>
      </c>
      <c r="P1483" s="155">
        <f t="shared" ca="1" si="413"/>
        <v>2598.9998599199998</v>
      </c>
      <c r="Q1483" s="160">
        <f t="shared" si="414"/>
        <v>0</v>
      </c>
      <c r="R1483" s="155">
        <f t="shared" si="415"/>
        <v>0</v>
      </c>
      <c r="S1483" s="161" t="str">
        <f t="shared" si="423"/>
        <v>A+J=</v>
      </c>
      <c r="T1483" s="156">
        <f t="shared" si="424"/>
        <v>45273</v>
      </c>
      <c r="U1483" s="10"/>
      <c r="V1483" s="10"/>
      <c r="W1483" s="10"/>
      <c r="X1483" s="45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ht="12.75" x14ac:dyDescent="0.2">
      <c r="A1484" s="151">
        <f t="shared" si="416"/>
        <v>45101</v>
      </c>
      <c r="B1484" s="152">
        <f t="shared" ca="1" si="425"/>
        <v>563164.72283566999</v>
      </c>
      <c r="C1484" s="153">
        <f t="shared" si="417"/>
        <v>560240</v>
      </c>
      <c r="D1484" s="154">
        <f ca="1">IF(A1484&lt;$B$1,VLOOKUP(A1484,[1]DI!$A$4:$B$15000,2,FALSE),0)</f>
        <v>0</v>
      </c>
      <c r="E1484" s="155">
        <f t="shared" ca="1" si="426"/>
        <v>1</v>
      </c>
      <c r="F1484" s="155">
        <f ca="1">(TRUNC(PRODUCT($E$12:$E1483),16))</f>
        <v>1.3205463641224799</v>
      </c>
      <c r="G1484" s="155">
        <f t="shared" ca="1" si="427"/>
        <v>1.31452555193709</v>
      </c>
      <c r="H1484" s="155">
        <f t="shared" ca="1" si="428"/>
        <v>1.00458022</v>
      </c>
      <c r="I1484" s="154">
        <f t="shared" si="418"/>
        <v>1.7999999999999999E-2</v>
      </c>
      <c r="J1484" s="156">
        <f t="shared" si="419"/>
        <v>45090</v>
      </c>
      <c r="K1484" s="157">
        <f t="shared" si="420"/>
        <v>8</v>
      </c>
      <c r="L1484" s="158">
        <f t="shared" si="421"/>
        <v>9</v>
      </c>
      <c r="M1484" s="159">
        <f t="shared" ref="M1484:M1547" si="429">ROUND((I1484+1)^(L1484/252),9)</f>
        <v>1.000637343</v>
      </c>
      <c r="N1484" s="159">
        <f t="shared" ref="N1484:N1547" ca="1" si="430">ROUND(H1484*M1484,9)</f>
        <v>1.0052204819999999</v>
      </c>
      <c r="O1484" s="158">
        <f t="shared" si="422"/>
        <v>0</v>
      </c>
      <c r="P1484" s="155">
        <f t="shared" ref="P1484:P1547" ca="1" si="431">TRUNC(((N1484-1)*C1484),8)</f>
        <v>2924.7228356700002</v>
      </c>
      <c r="Q1484" s="160">
        <f t="shared" ref="Q1484:Q1547" si="432">IF($O1484&gt;0,VLOOKUP($O1484,$W$12:$AC$150,7),0)</f>
        <v>0</v>
      </c>
      <c r="R1484" s="155">
        <f t="shared" ref="R1484:R1547" si="433">IF(Q1484&gt;0,TRUNC(Q1484*C$12,8),0)</f>
        <v>0</v>
      </c>
      <c r="S1484" s="161" t="str">
        <f t="shared" si="423"/>
        <v>A+J=</v>
      </c>
      <c r="T1484" s="156">
        <f t="shared" si="424"/>
        <v>45273</v>
      </c>
      <c r="U1484" s="10"/>
      <c r="V1484" s="10"/>
      <c r="W1484" s="10"/>
      <c r="X1484" s="45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ht="12.75" x14ac:dyDescent="0.2">
      <c r="A1485" s="151">
        <f t="shared" ref="A1485:A1548" si="434">(A1484+1)</f>
        <v>45102</v>
      </c>
      <c r="B1485" s="152">
        <f t="shared" ca="1" si="425"/>
        <v>563164.72283566999</v>
      </c>
      <c r="C1485" s="153">
        <f t="shared" ref="C1485:C1548" si="435">(C1484-R1484)</f>
        <v>560240</v>
      </c>
      <c r="D1485" s="154">
        <f ca="1">IF(A1485&lt;$B$1,VLOOKUP(A1485,[1]DI!$A$4:$B$15000,2,FALSE),0)</f>
        <v>0</v>
      </c>
      <c r="E1485" s="155">
        <f t="shared" ca="1" si="426"/>
        <v>1</v>
      </c>
      <c r="F1485" s="155">
        <f ca="1">(TRUNC(PRODUCT($E$12:$E1484),16))</f>
        <v>1.3205463641224799</v>
      </c>
      <c r="G1485" s="155">
        <f t="shared" ca="1" si="427"/>
        <v>1.31452555193709</v>
      </c>
      <c r="H1485" s="155">
        <f t="shared" ca="1" si="428"/>
        <v>1.00458022</v>
      </c>
      <c r="I1485" s="154">
        <f t="shared" ref="I1485:I1548" si="436">I1484</f>
        <v>1.7999999999999999E-2</v>
      </c>
      <c r="J1485" s="156">
        <f t="shared" ref="J1485:J1548" si="437">IF(O1484&gt;0,VLOOKUP(O1484,W$12:AG$150,2),J1484)</f>
        <v>45090</v>
      </c>
      <c r="K1485" s="157">
        <f t="shared" ref="K1485:K1548" si="438">IF(A1485&gt;J1485,IF(NETWORKDAYS(J1485,A1485,$W$160:$W$544)-1=0,1,NETWORKDAYS(J1485,A1485,$W$160:$W$544)-1),0)</f>
        <v>8</v>
      </c>
      <c r="L1485" s="158">
        <f t="shared" ref="L1485:L1548" si="439">IF(AND(K1485=1,K1484=1),1,IF(K1485&gt;0,IF(K1485=K1484,K1485+1,K1485),0))</f>
        <v>9</v>
      </c>
      <c r="M1485" s="159">
        <f t="shared" si="429"/>
        <v>1.000637343</v>
      </c>
      <c r="N1485" s="159">
        <f t="shared" ca="1" si="430"/>
        <v>1.0052204819999999</v>
      </c>
      <c r="O1485" s="158">
        <f t="shared" ref="O1485:O1548" si="440">IF(VLOOKUP(A1485,X$12:AE$150,8)=VLOOKUP(A1484,X$12:AE$150,8),0,VLOOKUP(A1485,X$12:AE$150,8))</f>
        <v>0</v>
      </c>
      <c r="P1485" s="155">
        <f t="shared" ca="1" si="431"/>
        <v>2924.7228356700002</v>
      </c>
      <c r="Q1485" s="160">
        <f t="shared" si="432"/>
        <v>0</v>
      </c>
      <c r="R1485" s="155">
        <f t="shared" si="433"/>
        <v>0</v>
      </c>
      <c r="S1485" s="161" t="str">
        <f t="shared" ref="S1485:S1548" si="441">IF(O1484&gt;0,VLOOKUP(O1484,W$12:AG$150,10),S1484)</f>
        <v>A+J=</v>
      </c>
      <c r="T1485" s="156">
        <f t="shared" ref="T1485:T1548" si="442">IF(O1484&gt;0,VLOOKUP(O1484,W$12:AG$150,11),T1484)</f>
        <v>45273</v>
      </c>
      <c r="U1485" s="10"/>
      <c r="V1485" s="10"/>
      <c r="W1485" s="10"/>
      <c r="X1485" s="45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ht="12.75" x14ac:dyDescent="0.2">
      <c r="A1486" s="151">
        <f t="shared" si="434"/>
        <v>45103</v>
      </c>
      <c r="B1486" s="152">
        <f t="shared" ref="B1486:B1549" ca="1" si="443">IF(A1486&lt;=TODAY(),C1486+P1486,IF(AND(A1486&gt;TODAY(),A1486&lt;=$B$1),IF(VLOOKUP(TODAY(),$A$10:$D$5000,4,FALSE)=0,"n.d",C1486+P1486),"n.d"))</f>
        <v>563164.72283566999</v>
      </c>
      <c r="C1486" s="153">
        <f t="shared" si="435"/>
        <v>560240</v>
      </c>
      <c r="D1486" s="154">
        <f ca="1">IF(A1486&lt;$B$1,VLOOKUP(A1486,[1]DI!$A$4:$B$15000,2,FALSE),0)</f>
        <v>0.13650000000000001</v>
      </c>
      <c r="E1486" s="155">
        <f t="shared" ref="E1486:E1549" ca="1" si="444">ROUND(((1+D1486)^(1/252)),8)</f>
        <v>1.00050788</v>
      </c>
      <c r="F1486" s="155">
        <f ca="1">(TRUNC(PRODUCT($E$12:$E1485),16))</f>
        <v>1.3205463641224799</v>
      </c>
      <c r="G1486" s="155">
        <f t="shared" ref="G1486:G1549" ca="1" si="445">IF(O1485&gt;0,F1485,G1485)</f>
        <v>1.31452555193709</v>
      </c>
      <c r="H1486" s="155">
        <f t="shared" ref="H1486:H1549" ca="1" si="446">ROUND(F1486/G1486,8)</f>
        <v>1.00458022</v>
      </c>
      <c r="I1486" s="154">
        <f t="shared" si="436"/>
        <v>1.7999999999999999E-2</v>
      </c>
      <c r="J1486" s="156">
        <f t="shared" si="437"/>
        <v>45090</v>
      </c>
      <c r="K1486" s="157">
        <f t="shared" si="438"/>
        <v>9</v>
      </c>
      <c r="L1486" s="158">
        <f t="shared" si="439"/>
        <v>9</v>
      </c>
      <c r="M1486" s="159">
        <f t="shared" si="429"/>
        <v>1.000637343</v>
      </c>
      <c r="N1486" s="159">
        <f t="shared" ca="1" si="430"/>
        <v>1.0052204819999999</v>
      </c>
      <c r="O1486" s="158">
        <f t="shared" si="440"/>
        <v>0</v>
      </c>
      <c r="P1486" s="155">
        <f t="shared" ca="1" si="431"/>
        <v>2924.7228356700002</v>
      </c>
      <c r="Q1486" s="160">
        <f t="shared" si="432"/>
        <v>0</v>
      </c>
      <c r="R1486" s="155">
        <f t="shared" si="433"/>
        <v>0</v>
      </c>
      <c r="S1486" s="161" t="str">
        <f t="shared" si="441"/>
        <v>A+J=</v>
      </c>
      <c r="T1486" s="156">
        <f t="shared" si="442"/>
        <v>45273</v>
      </c>
      <c r="U1486" s="10"/>
      <c r="V1486" s="10"/>
      <c r="W1486" s="10"/>
      <c r="X1486" s="45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ht="12.75" x14ac:dyDescent="0.2">
      <c r="A1487" s="151">
        <f t="shared" si="434"/>
        <v>45104</v>
      </c>
      <c r="B1487" s="152">
        <f t="shared" ca="1" si="443"/>
        <v>563490.62957015994</v>
      </c>
      <c r="C1487" s="153">
        <f t="shared" si="435"/>
        <v>560240</v>
      </c>
      <c r="D1487" s="154">
        <f ca="1">IF(A1487&lt;$B$1,VLOOKUP(A1487,[1]DI!$A$4:$B$15000,2,FALSE),0)</f>
        <v>0.13650000000000001</v>
      </c>
      <c r="E1487" s="155">
        <f t="shared" ca="1" si="444"/>
        <v>1.00050788</v>
      </c>
      <c r="F1487" s="155">
        <f ca="1">(TRUNC(PRODUCT($E$12:$E1486),16))</f>
        <v>1.32121704320989</v>
      </c>
      <c r="G1487" s="155">
        <f t="shared" ca="1" si="445"/>
        <v>1.31452555193709</v>
      </c>
      <c r="H1487" s="155">
        <f t="shared" ca="1" si="446"/>
        <v>1.0050904199999999</v>
      </c>
      <c r="I1487" s="154">
        <f t="shared" si="436"/>
        <v>1.7999999999999999E-2</v>
      </c>
      <c r="J1487" s="156">
        <f t="shared" si="437"/>
        <v>45090</v>
      </c>
      <c r="K1487" s="157">
        <f t="shared" si="438"/>
        <v>10</v>
      </c>
      <c r="L1487" s="158">
        <f t="shared" si="439"/>
        <v>10</v>
      </c>
      <c r="M1487" s="159">
        <f t="shared" si="429"/>
        <v>1.0007081840000001</v>
      </c>
      <c r="N1487" s="159">
        <f t="shared" ca="1" si="430"/>
        <v>1.0058022090000001</v>
      </c>
      <c r="O1487" s="158">
        <f t="shared" si="440"/>
        <v>0</v>
      </c>
      <c r="P1487" s="155">
        <f t="shared" ca="1" si="431"/>
        <v>3250.6295701600002</v>
      </c>
      <c r="Q1487" s="160">
        <f t="shared" si="432"/>
        <v>0</v>
      </c>
      <c r="R1487" s="155">
        <f t="shared" si="433"/>
        <v>0</v>
      </c>
      <c r="S1487" s="161" t="str">
        <f t="shared" si="441"/>
        <v>A+J=</v>
      </c>
      <c r="T1487" s="156">
        <f t="shared" si="442"/>
        <v>45273</v>
      </c>
      <c r="U1487" s="10"/>
      <c r="V1487" s="10"/>
      <c r="W1487" s="10"/>
      <c r="X1487" s="45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ht="12.75" x14ac:dyDescent="0.2">
      <c r="A1488" s="151">
        <f t="shared" si="434"/>
        <v>45105</v>
      </c>
      <c r="B1488" s="152">
        <f t="shared" ca="1" si="443"/>
        <v>563816.73070792004</v>
      </c>
      <c r="C1488" s="153">
        <f t="shared" si="435"/>
        <v>560240</v>
      </c>
      <c r="D1488" s="154">
        <f ca="1">IF(A1488&lt;$B$1,VLOOKUP(A1488,[1]DI!$A$4:$B$15000,2,FALSE),0)</f>
        <v>0.13650000000000001</v>
      </c>
      <c r="E1488" s="155">
        <f t="shared" ca="1" si="444"/>
        <v>1.00050788</v>
      </c>
      <c r="F1488" s="155">
        <f ca="1">(TRUNC(PRODUCT($E$12:$E1487),16))</f>
        <v>1.3218880629217999</v>
      </c>
      <c r="G1488" s="155">
        <f t="shared" ca="1" si="445"/>
        <v>1.31452555193709</v>
      </c>
      <c r="H1488" s="155">
        <f t="shared" ca="1" si="446"/>
        <v>1.00560089</v>
      </c>
      <c r="I1488" s="154">
        <f t="shared" si="436"/>
        <v>1.7999999999999999E-2</v>
      </c>
      <c r="J1488" s="156">
        <f t="shared" si="437"/>
        <v>45090</v>
      </c>
      <c r="K1488" s="157">
        <f t="shared" si="438"/>
        <v>11</v>
      </c>
      <c r="L1488" s="158">
        <f t="shared" si="439"/>
        <v>11</v>
      </c>
      <c r="M1488" s="159">
        <f t="shared" si="429"/>
        <v>1.0007790299999999</v>
      </c>
      <c r="N1488" s="159">
        <f t="shared" ca="1" si="430"/>
        <v>1.006384283</v>
      </c>
      <c r="O1488" s="158">
        <f t="shared" si="440"/>
        <v>0</v>
      </c>
      <c r="P1488" s="155">
        <f t="shared" ca="1" si="431"/>
        <v>3576.73070792</v>
      </c>
      <c r="Q1488" s="160">
        <f t="shared" si="432"/>
        <v>0</v>
      </c>
      <c r="R1488" s="155">
        <f t="shared" si="433"/>
        <v>0</v>
      </c>
      <c r="S1488" s="161" t="str">
        <f t="shared" si="441"/>
        <v>A+J=</v>
      </c>
      <c r="T1488" s="156">
        <f t="shared" si="442"/>
        <v>45273</v>
      </c>
      <c r="U1488" s="10"/>
      <c r="V1488" s="10"/>
      <c r="W1488" s="10"/>
      <c r="X1488" s="45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ht="12.75" x14ac:dyDescent="0.2">
      <c r="A1489" s="151">
        <f t="shared" si="434"/>
        <v>45106</v>
      </c>
      <c r="B1489" s="152">
        <f t="shared" ca="1" si="443"/>
        <v>564143.01560439996</v>
      </c>
      <c r="C1489" s="153">
        <f t="shared" si="435"/>
        <v>560240</v>
      </c>
      <c r="D1489" s="154">
        <f ca="1">IF(A1489&lt;$B$1,VLOOKUP(A1489,[1]DI!$A$4:$B$15000,2,FALSE),0)</f>
        <v>0.13650000000000001</v>
      </c>
      <c r="E1489" s="155">
        <f t="shared" ca="1" si="444"/>
        <v>1.00050788</v>
      </c>
      <c r="F1489" s="155">
        <f ca="1">(TRUNC(PRODUCT($E$12:$E1488),16))</f>
        <v>1.3225594234311899</v>
      </c>
      <c r="G1489" s="155">
        <f t="shared" ca="1" si="445"/>
        <v>1.31452555193709</v>
      </c>
      <c r="H1489" s="155">
        <f t="shared" ca="1" si="446"/>
        <v>1.00611161</v>
      </c>
      <c r="I1489" s="154">
        <f t="shared" si="436"/>
        <v>1.7999999999999999E-2</v>
      </c>
      <c r="J1489" s="156">
        <f t="shared" si="437"/>
        <v>45090</v>
      </c>
      <c r="K1489" s="157">
        <f t="shared" si="438"/>
        <v>12</v>
      </c>
      <c r="L1489" s="158">
        <f t="shared" si="439"/>
        <v>12</v>
      </c>
      <c r="M1489" s="159">
        <f t="shared" si="429"/>
        <v>1.0008498809999999</v>
      </c>
      <c r="N1489" s="159">
        <f t="shared" ca="1" si="430"/>
        <v>1.0069666850000001</v>
      </c>
      <c r="O1489" s="158">
        <f t="shared" si="440"/>
        <v>0</v>
      </c>
      <c r="P1489" s="155">
        <f t="shared" ca="1" si="431"/>
        <v>3903.0156044</v>
      </c>
      <c r="Q1489" s="160">
        <f t="shared" si="432"/>
        <v>0</v>
      </c>
      <c r="R1489" s="155">
        <f t="shared" si="433"/>
        <v>0</v>
      </c>
      <c r="S1489" s="161" t="str">
        <f t="shared" si="441"/>
        <v>A+J=</v>
      </c>
      <c r="T1489" s="156">
        <f t="shared" si="442"/>
        <v>45273</v>
      </c>
      <c r="U1489" s="10"/>
      <c r="V1489" s="10"/>
      <c r="W1489" s="10"/>
      <c r="X1489" s="45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ht="12.75" x14ac:dyDescent="0.2">
      <c r="A1490" s="151">
        <f t="shared" si="434"/>
        <v>45107</v>
      </c>
      <c r="B1490" s="152">
        <f t="shared" ca="1" si="443"/>
        <v>564469.49546440004</v>
      </c>
      <c r="C1490" s="153">
        <f t="shared" si="435"/>
        <v>560240</v>
      </c>
      <c r="D1490" s="154">
        <f ca="1">IF(A1490&lt;$B$1,VLOOKUP(A1490,[1]DI!$A$4:$B$15000,2,FALSE),0)</f>
        <v>0.13650000000000001</v>
      </c>
      <c r="E1490" s="155">
        <f t="shared" ca="1" si="444"/>
        <v>1.00050788</v>
      </c>
      <c r="F1490" s="155">
        <f ca="1">(TRUNC(PRODUCT($E$12:$E1489),16))</f>
        <v>1.3232311249111699</v>
      </c>
      <c r="G1490" s="155">
        <f t="shared" ca="1" si="445"/>
        <v>1.31452555193709</v>
      </c>
      <c r="H1490" s="155">
        <f t="shared" ca="1" si="446"/>
        <v>1.0066226</v>
      </c>
      <c r="I1490" s="154">
        <f t="shared" si="436"/>
        <v>1.7999999999999999E-2</v>
      </c>
      <c r="J1490" s="156">
        <f t="shared" si="437"/>
        <v>45090</v>
      </c>
      <c r="K1490" s="157">
        <f t="shared" si="438"/>
        <v>13</v>
      </c>
      <c r="L1490" s="158">
        <f t="shared" si="439"/>
        <v>13</v>
      </c>
      <c r="M1490" s="159">
        <f t="shared" si="429"/>
        <v>1.0009207369999999</v>
      </c>
      <c r="N1490" s="159">
        <f t="shared" ca="1" si="430"/>
        <v>1.007549435</v>
      </c>
      <c r="O1490" s="158">
        <f t="shared" si="440"/>
        <v>0</v>
      </c>
      <c r="P1490" s="155">
        <f t="shared" ca="1" si="431"/>
        <v>4229.4954643999999</v>
      </c>
      <c r="Q1490" s="160">
        <f t="shared" si="432"/>
        <v>0</v>
      </c>
      <c r="R1490" s="155">
        <f t="shared" si="433"/>
        <v>0</v>
      </c>
      <c r="S1490" s="161" t="str">
        <f t="shared" si="441"/>
        <v>A+J=</v>
      </c>
      <c r="T1490" s="156">
        <f t="shared" si="442"/>
        <v>45273</v>
      </c>
      <c r="U1490" s="10"/>
      <c r="V1490" s="10"/>
      <c r="W1490" s="10"/>
      <c r="X1490" s="45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ht="12.75" x14ac:dyDescent="0.2">
      <c r="A1491" s="151">
        <f t="shared" si="434"/>
        <v>45108</v>
      </c>
      <c r="B1491" s="152">
        <f t="shared" ca="1" si="443"/>
        <v>564796.15852287004</v>
      </c>
      <c r="C1491" s="153">
        <f t="shared" si="435"/>
        <v>560240</v>
      </c>
      <c r="D1491" s="154">
        <f ca="1">IF(A1491&lt;$B$1,VLOOKUP(A1491,[1]DI!$A$4:$B$15000,2,FALSE),0)</f>
        <v>0</v>
      </c>
      <c r="E1491" s="155">
        <f t="shared" ca="1" si="444"/>
        <v>1</v>
      </c>
      <c r="F1491" s="155">
        <f ca="1">(TRUNC(PRODUCT($E$12:$E1490),16))</f>
        <v>1.32390316753489</v>
      </c>
      <c r="G1491" s="155">
        <f t="shared" ca="1" si="445"/>
        <v>1.31452555193709</v>
      </c>
      <c r="H1491" s="155">
        <f t="shared" ca="1" si="446"/>
        <v>1.0071338400000001</v>
      </c>
      <c r="I1491" s="154">
        <f t="shared" si="436"/>
        <v>1.7999999999999999E-2</v>
      </c>
      <c r="J1491" s="156">
        <f t="shared" si="437"/>
        <v>45090</v>
      </c>
      <c r="K1491" s="157">
        <f t="shared" si="438"/>
        <v>13</v>
      </c>
      <c r="L1491" s="158">
        <f t="shared" si="439"/>
        <v>14</v>
      </c>
      <c r="M1491" s="159">
        <f t="shared" si="429"/>
        <v>1.0009915979999999</v>
      </c>
      <c r="N1491" s="159">
        <f t="shared" ca="1" si="430"/>
        <v>1.008132512</v>
      </c>
      <c r="O1491" s="158">
        <f t="shared" si="440"/>
        <v>0</v>
      </c>
      <c r="P1491" s="155">
        <f t="shared" ca="1" si="431"/>
        <v>4556.1585228699996</v>
      </c>
      <c r="Q1491" s="160">
        <f t="shared" si="432"/>
        <v>0</v>
      </c>
      <c r="R1491" s="155">
        <f t="shared" si="433"/>
        <v>0</v>
      </c>
      <c r="S1491" s="161" t="str">
        <f t="shared" si="441"/>
        <v>A+J=</v>
      </c>
      <c r="T1491" s="156">
        <f t="shared" si="442"/>
        <v>45273</v>
      </c>
      <c r="U1491" s="10"/>
      <c r="V1491" s="10"/>
      <c r="W1491" s="10"/>
      <c r="X1491" s="45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ht="12.75" x14ac:dyDescent="0.2">
      <c r="A1492" s="151">
        <f t="shared" si="434"/>
        <v>45109</v>
      </c>
      <c r="B1492" s="152">
        <f t="shared" ca="1" si="443"/>
        <v>564796.15852287004</v>
      </c>
      <c r="C1492" s="153">
        <f t="shared" si="435"/>
        <v>560240</v>
      </c>
      <c r="D1492" s="154">
        <f ca="1">IF(A1492&lt;$B$1,VLOOKUP(A1492,[1]DI!$A$4:$B$15000,2,FALSE),0)</f>
        <v>0</v>
      </c>
      <c r="E1492" s="155">
        <f t="shared" ca="1" si="444"/>
        <v>1</v>
      </c>
      <c r="F1492" s="155">
        <f ca="1">(TRUNC(PRODUCT($E$12:$E1491),16))</f>
        <v>1.32390316753489</v>
      </c>
      <c r="G1492" s="155">
        <f t="shared" ca="1" si="445"/>
        <v>1.31452555193709</v>
      </c>
      <c r="H1492" s="155">
        <f t="shared" ca="1" si="446"/>
        <v>1.0071338400000001</v>
      </c>
      <c r="I1492" s="154">
        <f t="shared" si="436"/>
        <v>1.7999999999999999E-2</v>
      </c>
      <c r="J1492" s="156">
        <f t="shared" si="437"/>
        <v>45090</v>
      </c>
      <c r="K1492" s="157">
        <f t="shared" si="438"/>
        <v>13</v>
      </c>
      <c r="L1492" s="158">
        <f t="shared" si="439"/>
        <v>14</v>
      </c>
      <c r="M1492" s="159">
        <f t="shared" si="429"/>
        <v>1.0009915979999999</v>
      </c>
      <c r="N1492" s="159">
        <f t="shared" ca="1" si="430"/>
        <v>1.008132512</v>
      </c>
      <c r="O1492" s="158">
        <f t="shared" si="440"/>
        <v>0</v>
      </c>
      <c r="P1492" s="155">
        <f t="shared" ca="1" si="431"/>
        <v>4556.1585228699996</v>
      </c>
      <c r="Q1492" s="160">
        <f t="shared" si="432"/>
        <v>0</v>
      </c>
      <c r="R1492" s="155">
        <f t="shared" si="433"/>
        <v>0</v>
      </c>
      <c r="S1492" s="161" t="str">
        <f t="shared" si="441"/>
        <v>A+J=</v>
      </c>
      <c r="T1492" s="156">
        <f t="shared" si="442"/>
        <v>45273</v>
      </c>
      <c r="U1492" s="10"/>
      <c r="V1492" s="10"/>
      <c r="W1492" s="10"/>
      <c r="X1492" s="45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ht="12.75" x14ac:dyDescent="0.2">
      <c r="A1493" s="151">
        <f t="shared" si="434"/>
        <v>45110</v>
      </c>
      <c r="B1493" s="152">
        <f t="shared" ca="1" si="443"/>
        <v>564796.15852287004</v>
      </c>
      <c r="C1493" s="153">
        <f t="shared" si="435"/>
        <v>560240</v>
      </c>
      <c r="D1493" s="154">
        <f ca="1">IF(A1493&lt;$B$1,VLOOKUP(A1493,[1]DI!$A$4:$B$15000,2,FALSE),0)</f>
        <v>0.13650000000000001</v>
      </c>
      <c r="E1493" s="155">
        <f t="shared" ca="1" si="444"/>
        <v>1.00050788</v>
      </c>
      <c r="F1493" s="155">
        <f ca="1">(TRUNC(PRODUCT($E$12:$E1492),16))</f>
        <v>1.32390316753489</v>
      </c>
      <c r="G1493" s="155">
        <f t="shared" ca="1" si="445"/>
        <v>1.31452555193709</v>
      </c>
      <c r="H1493" s="155">
        <f t="shared" ca="1" si="446"/>
        <v>1.0071338400000001</v>
      </c>
      <c r="I1493" s="154">
        <f t="shared" si="436"/>
        <v>1.7999999999999999E-2</v>
      </c>
      <c r="J1493" s="156">
        <f t="shared" si="437"/>
        <v>45090</v>
      </c>
      <c r="K1493" s="157">
        <f t="shared" si="438"/>
        <v>14</v>
      </c>
      <c r="L1493" s="158">
        <f t="shared" si="439"/>
        <v>14</v>
      </c>
      <c r="M1493" s="159">
        <f t="shared" si="429"/>
        <v>1.0009915979999999</v>
      </c>
      <c r="N1493" s="159">
        <f t="shared" ca="1" si="430"/>
        <v>1.008132512</v>
      </c>
      <c r="O1493" s="158">
        <f t="shared" si="440"/>
        <v>0</v>
      </c>
      <c r="P1493" s="155">
        <f t="shared" ca="1" si="431"/>
        <v>4556.1585228699996</v>
      </c>
      <c r="Q1493" s="160">
        <f t="shared" si="432"/>
        <v>0</v>
      </c>
      <c r="R1493" s="155">
        <f t="shared" si="433"/>
        <v>0</v>
      </c>
      <c r="S1493" s="161" t="str">
        <f t="shared" si="441"/>
        <v>A+J=</v>
      </c>
      <c r="T1493" s="156">
        <f t="shared" si="442"/>
        <v>45273</v>
      </c>
      <c r="U1493" s="10"/>
      <c r="V1493" s="10"/>
      <c r="W1493" s="10"/>
      <c r="X1493" s="45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ht="12.75" x14ac:dyDescent="0.2">
      <c r="A1494" s="151">
        <f t="shared" si="434"/>
        <v>45111</v>
      </c>
      <c r="B1494" s="152">
        <f t="shared" ca="1" si="443"/>
        <v>565123.01094247005</v>
      </c>
      <c r="C1494" s="153">
        <f t="shared" si="435"/>
        <v>560240</v>
      </c>
      <c r="D1494" s="154">
        <f ca="1">IF(A1494&lt;$B$1,VLOOKUP(A1494,[1]DI!$A$4:$B$15000,2,FALSE),0)</f>
        <v>0.13650000000000001</v>
      </c>
      <c r="E1494" s="155">
        <f t="shared" ca="1" si="444"/>
        <v>1.00050788</v>
      </c>
      <c r="F1494" s="155">
        <f ca="1">(TRUNC(PRODUCT($E$12:$E1493),16))</f>
        <v>1.3245755514756099</v>
      </c>
      <c r="G1494" s="155">
        <f t="shared" ca="1" si="445"/>
        <v>1.31452555193709</v>
      </c>
      <c r="H1494" s="155">
        <f t="shared" ca="1" si="446"/>
        <v>1.0076453400000001</v>
      </c>
      <c r="I1494" s="154">
        <f t="shared" si="436"/>
        <v>1.7999999999999999E-2</v>
      </c>
      <c r="J1494" s="156">
        <f t="shared" si="437"/>
        <v>45090</v>
      </c>
      <c r="K1494" s="157">
        <f t="shared" si="438"/>
        <v>15</v>
      </c>
      <c r="L1494" s="158">
        <f t="shared" si="439"/>
        <v>15</v>
      </c>
      <c r="M1494" s="159">
        <f t="shared" si="429"/>
        <v>1.0010624640000001</v>
      </c>
      <c r="N1494" s="159">
        <f t="shared" ca="1" si="430"/>
        <v>1.0087159269999999</v>
      </c>
      <c r="O1494" s="158">
        <f t="shared" si="440"/>
        <v>0</v>
      </c>
      <c r="P1494" s="155">
        <f t="shared" ca="1" si="431"/>
        <v>4883.0109424700004</v>
      </c>
      <c r="Q1494" s="160">
        <f t="shared" si="432"/>
        <v>0</v>
      </c>
      <c r="R1494" s="155">
        <f t="shared" si="433"/>
        <v>0</v>
      </c>
      <c r="S1494" s="161" t="str">
        <f t="shared" si="441"/>
        <v>A+J=</v>
      </c>
      <c r="T1494" s="156">
        <f t="shared" si="442"/>
        <v>45273</v>
      </c>
      <c r="U1494" s="10"/>
      <c r="V1494" s="10"/>
      <c r="W1494" s="10"/>
      <c r="X1494" s="45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ht="12.75" x14ac:dyDescent="0.2">
      <c r="A1495" s="151">
        <f t="shared" si="434"/>
        <v>45112</v>
      </c>
      <c r="B1495" s="152">
        <f t="shared" ca="1" si="443"/>
        <v>565450.05832558998</v>
      </c>
      <c r="C1495" s="153">
        <f t="shared" si="435"/>
        <v>560240</v>
      </c>
      <c r="D1495" s="154">
        <f ca="1">IF(A1495&lt;$B$1,VLOOKUP(A1495,[1]DI!$A$4:$B$15000,2,FALSE),0)</f>
        <v>0.13650000000000001</v>
      </c>
      <c r="E1495" s="155">
        <f t="shared" ca="1" si="444"/>
        <v>1.00050788</v>
      </c>
      <c r="F1495" s="155">
        <f ca="1">(TRUNC(PRODUCT($E$12:$E1494),16))</f>
        <v>1.3252482769067</v>
      </c>
      <c r="G1495" s="155">
        <f t="shared" ca="1" si="445"/>
        <v>1.31452555193709</v>
      </c>
      <c r="H1495" s="155">
        <f t="shared" ca="1" si="446"/>
        <v>1.00815711</v>
      </c>
      <c r="I1495" s="154">
        <f t="shared" si="436"/>
        <v>1.7999999999999999E-2</v>
      </c>
      <c r="J1495" s="156">
        <f t="shared" si="437"/>
        <v>45090</v>
      </c>
      <c r="K1495" s="157">
        <f t="shared" si="438"/>
        <v>16</v>
      </c>
      <c r="L1495" s="158">
        <f t="shared" si="439"/>
        <v>16</v>
      </c>
      <c r="M1495" s="159">
        <f t="shared" si="429"/>
        <v>1.001133335</v>
      </c>
      <c r="N1495" s="159">
        <f t="shared" ca="1" si="430"/>
        <v>1.00929969</v>
      </c>
      <c r="O1495" s="158">
        <f t="shared" si="440"/>
        <v>0</v>
      </c>
      <c r="P1495" s="155">
        <f t="shared" ca="1" si="431"/>
        <v>5210.0583255900001</v>
      </c>
      <c r="Q1495" s="160">
        <f t="shared" si="432"/>
        <v>0</v>
      </c>
      <c r="R1495" s="155">
        <f t="shared" si="433"/>
        <v>0</v>
      </c>
      <c r="S1495" s="161" t="str">
        <f t="shared" si="441"/>
        <v>A+J=</v>
      </c>
      <c r="T1495" s="156">
        <f t="shared" si="442"/>
        <v>45273</v>
      </c>
      <c r="U1495" s="10"/>
      <c r="V1495" s="10"/>
      <c r="W1495" s="10"/>
      <c r="X1495" s="45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ht="12.75" x14ac:dyDescent="0.2">
      <c r="A1496" s="151">
        <f t="shared" si="434"/>
        <v>45113</v>
      </c>
      <c r="B1496" s="152">
        <f t="shared" ca="1" si="443"/>
        <v>565777.28890719998</v>
      </c>
      <c r="C1496" s="153">
        <f t="shared" si="435"/>
        <v>560240</v>
      </c>
      <c r="D1496" s="154">
        <f ca="1">IF(A1496&lt;$B$1,VLOOKUP(A1496,[1]DI!$A$4:$B$15000,2,FALSE),0)</f>
        <v>0.13650000000000001</v>
      </c>
      <c r="E1496" s="155">
        <f t="shared" ca="1" si="444"/>
        <v>1.00050788</v>
      </c>
      <c r="F1496" s="155">
        <f ca="1">(TRUNC(PRODUCT($E$12:$E1495),16))</f>
        <v>1.32592134400157</v>
      </c>
      <c r="G1496" s="155">
        <f t="shared" ca="1" si="445"/>
        <v>1.31452555193709</v>
      </c>
      <c r="H1496" s="155">
        <f t="shared" ca="1" si="446"/>
        <v>1.0086691299999999</v>
      </c>
      <c r="I1496" s="154">
        <f t="shared" si="436"/>
        <v>1.7999999999999999E-2</v>
      </c>
      <c r="J1496" s="156">
        <f t="shared" si="437"/>
        <v>45090</v>
      </c>
      <c r="K1496" s="157">
        <f t="shared" si="438"/>
        <v>17</v>
      </c>
      <c r="L1496" s="158">
        <f t="shared" si="439"/>
        <v>17</v>
      </c>
      <c r="M1496" s="159">
        <f t="shared" si="429"/>
        <v>1.0012042109999999</v>
      </c>
      <c r="N1496" s="159">
        <f t="shared" ca="1" si="430"/>
        <v>1.00988378</v>
      </c>
      <c r="O1496" s="158">
        <f t="shared" si="440"/>
        <v>0</v>
      </c>
      <c r="P1496" s="155">
        <f t="shared" ca="1" si="431"/>
        <v>5537.2889071999998</v>
      </c>
      <c r="Q1496" s="160">
        <f t="shared" si="432"/>
        <v>0</v>
      </c>
      <c r="R1496" s="155">
        <f t="shared" si="433"/>
        <v>0</v>
      </c>
      <c r="S1496" s="161" t="str">
        <f t="shared" si="441"/>
        <v>A+J=</v>
      </c>
      <c r="T1496" s="156">
        <f t="shared" si="442"/>
        <v>45273</v>
      </c>
      <c r="U1496" s="10"/>
      <c r="V1496" s="10"/>
      <c r="W1496" s="10"/>
      <c r="X1496" s="45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ht="12.75" x14ac:dyDescent="0.2">
      <c r="A1497" s="151">
        <f t="shared" si="434"/>
        <v>45114</v>
      </c>
      <c r="B1497" s="152">
        <f t="shared" ca="1" si="443"/>
        <v>566104.70941014995</v>
      </c>
      <c r="C1497" s="153">
        <f t="shared" si="435"/>
        <v>560240</v>
      </c>
      <c r="D1497" s="154">
        <f ca="1">IF(A1497&lt;$B$1,VLOOKUP(A1497,[1]DI!$A$4:$B$15000,2,FALSE),0)</f>
        <v>0.13650000000000001</v>
      </c>
      <c r="E1497" s="155">
        <f t="shared" ca="1" si="444"/>
        <v>1.00050788</v>
      </c>
      <c r="F1497" s="155">
        <f ca="1">(TRUNC(PRODUCT($E$12:$E1496),16))</f>
        <v>1.3265947529337601</v>
      </c>
      <c r="G1497" s="155">
        <f t="shared" ca="1" si="445"/>
        <v>1.31452555193709</v>
      </c>
      <c r="H1497" s="155">
        <f t="shared" ca="1" si="446"/>
        <v>1.0091814100000001</v>
      </c>
      <c r="I1497" s="154">
        <f t="shared" si="436"/>
        <v>1.7999999999999999E-2</v>
      </c>
      <c r="J1497" s="156">
        <f t="shared" si="437"/>
        <v>45090</v>
      </c>
      <c r="K1497" s="157">
        <f t="shared" si="438"/>
        <v>18</v>
      </c>
      <c r="L1497" s="158">
        <f t="shared" si="439"/>
        <v>18</v>
      </c>
      <c r="M1497" s="159">
        <f t="shared" si="429"/>
        <v>1.001275092</v>
      </c>
      <c r="N1497" s="159">
        <f t="shared" ca="1" si="430"/>
        <v>1.0104682089999999</v>
      </c>
      <c r="O1497" s="158">
        <f t="shared" si="440"/>
        <v>0</v>
      </c>
      <c r="P1497" s="155">
        <f t="shared" ca="1" si="431"/>
        <v>5864.7094101499997</v>
      </c>
      <c r="Q1497" s="160">
        <f t="shared" si="432"/>
        <v>0</v>
      </c>
      <c r="R1497" s="155">
        <f t="shared" si="433"/>
        <v>0</v>
      </c>
      <c r="S1497" s="161" t="str">
        <f t="shared" si="441"/>
        <v>A+J=</v>
      </c>
      <c r="T1497" s="156">
        <f t="shared" si="442"/>
        <v>45273</v>
      </c>
      <c r="U1497" s="10"/>
      <c r="V1497" s="10"/>
      <c r="W1497" s="10"/>
      <c r="X1497" s="45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ht="12.75" x14ac:dyDescent="0.2">
      <c r="A1498" s="151">
        <f t="shared" si="434"/>
        <v>45115</v>
      </c>
      <c r="B1498" s="152">
        <f t="shared" ca="1" si="443"/>
        <v>566432.32487662998</v>
      </c>
      <c r="C1498" s="153">
        <f t="shared" si="435"/>
        <v>560240</v>
      </c>
      <c r="D1498" s="154">
        <f ca="1">IF(A1498&lt;$B$1,VLOOKUP(A1498,[1]DI!$A$4:$B$15000,2,FALSE),0)</f>
        <v>0</v>
      </c>
      <c r="E1498" s="155">
        <f t="shared" ca="1" si="444"/>
        <v>1</v>
      </c>
      <c r="F1498" s="155">
        <f ca="1">(TRUNC(PRODUCT($E$12:$E1497),16))</f>
        <v>1.3272685038768799</v>
      </c>
      <c r="G1498" s="155">
        <f t="shared" ca="1" si="445"/>
        <v>1.31452555193709</v>
      </c>
      <c r="H1498" s="155">
        <f t="shared" ca="1" si="446"/>
        <v>1.0096939599999999</v>
      </c>
      <c r="I1498" s="154">
        <f t="shared" si="436"/>
        <v>1.7999999999999999E-2</v>
      </c>
      <c r="J1498" s="156">
        <f t="shared" si="437"/>
        <v>45090</v>
      </c>
      <c r="K1498" s="157">
        <f t="shared" si="438"/>
        <v>18</v>
      </c>
      <c r="L1498" s="158">
        <f t="shared" si="439"/>
        <v>19</v>
      </c>
      <c r="M1498" s="159">
        <f t="shared" si="429"/>
        <v>1.001345978</v>
      </c>
      <c r="N1498" s="159">
        <f t="shared" ca="1" si="430"/>
        <v>1.0110529859999999</v>
      </c>
      <c r="O1498" s="158">
        <f t="shared" si="440"/>
        <v>0</v>
      </c>
      <c r="P1498" s="155">
        <f t="shared" ca="1" si="431"/>
        <v>6192.3248766300003</v>
      </c>
      <c r="Q1498" s="160">
        <f t="shared" si="432"/>
        <v>0</v>
      </c>
      <c r="R1498" s="155">
        <f t="shared" si="433"/>
        <v>0</v>
      </c>
      <c r="S1498" s="161" t="str">
        <f t="shared" si="441"/>
        <v>A+J=</v>
      </c>
      <c r="T1498" s="156">
        <f t="shared" si="442"/>
        <v>45273</v>
      </c>
      <c r="U1498" s="10"/>
      <c r="V1498" s="10"/>
      <c r="W1498" s="10"/>
      <c r="X1498" s="45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ht="12.75" x14ac:dyDescent="0.2">
      <c r="A1499" s="151">
        <f t="shared" si="434"/>
        <v>45116</v>
      </c>
      <c r="B1499" s="152">
        <f t="shared" ca="1" si="443"/>
        <v>566432.32487662998</v>
      </c>
      <c r="C1499" s="153">
        <f t="shared" si="435"/>
        <v>560240</v>
      </c>
      <c r="D1499" s="154">
        <f ca="1">IF(A1499&lt;$B$1,VLOOKUP(A1499,[1]DI!$A$4:$B$15000,2,FALSE),0)</f>
        <v>0</v>
      </c>
      <c r="E1499" s="155">
        <f t="shared" ca="1" si="444"/>
        <v>1</v>
      </c>
      <c r="F1499" s="155">
        <f ca="1">(TRUNC(PRODUCT($E$12:$E1498),16))</f>
        <v>1.3272685038768799</v>
      </c>
      <c r="G1499" s="155">
        <f t="shared" ca="1" si="445"/>
        <v>1.31452555193709</v>
      </c>
      <c r="H1499" s="155">
        <f t="shared" ca="1" si="446"/>
        <v>1.0096939599999999</v>
      </c>
      <c r="I1499" s="154">
        <f t="shared" si="436"/>
        <v>1.7999999999999999E-2</v>
      </c>
      <c r="J1499" s="156">
        <f t="shared" si="437"/>
        <v>45090</v>
      </c>
      <c r="K1499" s="157">
        <f t="shared" si="438"/>
        <v>18</v>
      </c>
      <c r="L1499" s="158">
        <f t="shared" si="439"/>
        <v>19</v>
      </c>
      <c r="M1499" s="159">
        <f t="shared" si="429"/>
        <v>1.001345978</v>
      </c>
      <c r="N1499" s="159">
        <f t="shared" ca="1" si="430"/>
        <v>1.0110529859999999</v>
      </c>
      <c r="O1499" s="158">
        <f t="shared" si="440"/>
        <v>0</v>
      </c>
      <c r="P1499" s="155">
        <f t="shared" ca="1" si="431"/>
        <v>6192.3248766300003</v>
      </c>
      <c r="Q1499" s="160">
        <f t="shared" si="432"/>
        <v>0</v>
      </c>
      <c r="R1499" s="155">
        <f t="shared" si="433"/>
        <v>0</v>
      </c>
      <c r="S1499" s="161" t="str">
        <f t="shared" si="441"/>
        <v>A+J=</v>
      </c>
      <c r="T1499" s="156">
        <f t="shared" si="442"/>
        <v>45273</v>
      </c>
      <c r="U1499" s="10"/>
      <c r="V1499" s="10"/>
      <c r="W1499" s="10"/>
      <c r="X1499" s="45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ht="12.75" x14ac:dyDescent="0.2">
      <c r="A1500" s="151">
        <f t="shared" si="434"/>
        <v>45117</v>
      </c>
      <c r="B1500" s="152">
        <f t="shared" ca="1" si="443"/>
        <v>566432.32487662998</v>
      </c>
      <c r="C1500" s="153">
        <f t="shared" si="435"/>
        <v>560240</v>
      </c>
      <c r="D1500" s="154">
        <f ca="1">IF(A1500&lt;$B$1,VLOOKUP(A1500,[1]DI!$A$4:$B$15000,2,FALSE),0)</f>
        <v>0.13650000000000001</v>
      </c>
      <c r="E1500" s="155">
        <f t="shared" ca="1" si="444"/>
        <v>1.00050788</v>
      </c>
      <c r="F1500" s="155">
        <f ca="1">(TRUNC(PRODUCT($E$12:$E1499),16))</f>
        <v>1.3272685038768799</v>
      </c>
      <c r="G1500" s="155">
        <f t="shared" ca="1" si="445"/>
        <v>1.31452555193709</v>
      </c>
      <c r="H1500" s="155">
        <f t="shared" ca="1" si="446"/>
        <v>1.0096939599999999</v>
      </c>
      <c r="I1500" s="154">
        <f t="shared" si="436"/>
        <v>1.7999999999999999E-2</v>
      </c>
      <c r="J1500" s="156">
        <f t="shared" si="437"/>
        <v>45090</v>
      </c>
      <c r="K1500" s="157">
        <f t="shared" si="438"/>
        <v>19</v>
      </c>
      <c r="L1500" s="158">
        <f t="shared" si="439"/>
        <v>19</v>
      </c>
      <c r="M1500" s="159">
        <f t="shared" si="429"/>
        <v>1.001345978</v>
      </c>
      <c r="N1500" s="159">
        <f t="shared" ca="1" si="430"/>
        <v>1.0110529859999999</v>
      </c>
      <c r="O1500" s="158">
        <f t="shared" si="440"/>
        <v>0</v>
      </c>
      <c r="P1500" s="155">
        <f t="shared" ca="1" si="431"/>
        <v>6192.3248766300003</v>
      </c>
      <c r="Q1500" s="160">
        <f t="shared" si="432"/>
        <v>0</v>
      </c>
      <c r="R1500" s="155">
        <f t="shared" si="433"/>
        <v>0</v>
      </c>
      <c r="S1500" s="161" t="str">
        <f t="shared" si="441"/>
        <v>A+J=</v>
      </c>
      <c r="T1500" s="156">
        <f t="shared" si="442"/>
        <v>45273</v>
      </c>
      <c r="U1500" s="10"/>
      <c r="V1500" s="10"/>
      <c r="W1500" s="10"/>
      <c r="X1500" s="45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ht="12.75" x14ac:dyDescent="0.2">
      <c r="A1501" s="151">
        <f t="shared" si="434"/>
        <v>45118</v>
      </c>
      <c r="B1501" s="152">
        <f t="shared" ca="1" si="443"/>
        <v>566760.12410183996</v>
      </c>
      <c r="C1501" s="153">
        <f t="shared" si="435"/>
        <v>560240</v>
      </c>
      <c r="D1501" s="154">
        <f ca="1">IF(A1501&lt;$B$1,VLOOKUP(A1501,[1]DI!$A$4:$B$15000,2,FALSE),0)</f>
        <v>0.13650000000000001</v>
      </c>
      <c r="E1501" s="155">
        <f t="shared" ca="1" si="444"/>
        <v>1.00050788</v>
      </c>
      <c r="F1501" s="155">
        <f ca="1">(TRUNC(PRODUCT($E$12:$E1500),16))</f>
        <v>1.3279425970046299</v>
      </c>
      <c r="G1501" s="155">
        <f t="shared" ca="1" si="445"/>
        <v>1.31452555193709</v>
      </c>
      <c r="H1501" s="155">
        <f t="shared" ca="1" si="446"/>
        <v>1.01020676</v>
      </c>
      <c r="I1501" s="154">
        <f t="shared" si="436"/>
        <v>1.7999999999999999E-2</v>
      </c>
      <c r="J1501" s="156">
        <f t="shared" si="437"/>
        <v>45090</v>
      </c>
      <c r="K1501" s="157">
        <f t="shared" si="438"/>
        <v>20</v>
      </c>
      <c r="L1501" s="158">
        <f t="shared" si="439"/>
        <v>20</v>
      </c>
      <c r="M1501" s="159">
        <f t="shared" si="429"/>
        <v>1.001416869</v>
      </c>
      <c r="N1501" s="159">
        <f t="shared" ca="1" si="430"/>
        <v>1.011638091</v>
      </c>
      <c r="O1501" s="158">
        <f t="shared" si="440"/>
        <v>0</v>
      </c>
      <c r="P1501" s="155">
        <f t="shared" ca="1" si="431"/>
        <v>6520.1241018399996</v>
      </c>
      <c r="Q1501" s="160">
        <f t="shared" si="432"/>
        <v>0</v>
      </c>
      <c r="R1501" s="155">
        <f t="shared" si="433"/>
        <v>0</v>
      </c>
      <c r="S1501" s="161" t="str">
        <f t="shared" si="441"/>
        <v>A+J=</v>
      </c>
      <c r="T1501" s="156">
        <f t="shared" si="442"/>
        <v>45273</v>
      </c>
      <c r="U1501" s="10"/>
      <c r="V1501" s="10"/>
      <c r="W1501" s="10"/>
      <c r="X1501" s="45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ht="12.75" x14ac:dyDescent="0.2">
      <c r="A1502" s="151">
        <f t="shared" si="434"/>
        <v>45119</v>
      </c>
      <c r="B1502" s="152">
        <f t="shared" ca="1" si="443"/>
        <v>567088.11268816004</v>
      </c>
      <c r="C1502" s="153">
        <f t="shared" si="435"/>
        <v>560240</v>
      </c>
      <c r="D1502" s="154">
        <f ca="1">IF(A1502&lt;$B$1,VLOOKUP(A1502,[1]DI!$A$4:$B$15000,2,FALSE),0)</f>
        <v>0.13650000000000001</v>
      </c>
      <c r="E1502" s="155">
        <f t="shared" ca="1" si="444"/>
        <v>1.00050788</v>
      </c>
      <c r="F1502" s="155">
        <f ca="1">(TRUNC(PRODUCT($E$12:$E1501),16))</f>
        <v>1.3286170324908</v>
      </c>
      <c r="G1502" s="155">
        <f t="shared" ca="1" si="445"/>
        <v>1.31452555193709</v>
      </c>
      <c r="H1502" s="155">
        <f t="shared" ca="1" si="446"/>
        <v>1.01071982</v>
      </c>
      <c r="I1502" s="154">
        <f t="shared" si="436"/>
        <v>1.7999999999999999E-2</v>
      </c>
      <c r="J1502" s="156">
        <f t="shared" si="437"/>
        <v>45090</v>
      </c>
      <c r="K1502" s="157">
        <f t="shared" si="438"/>
        <v>21</v>
      </c>
      <c r="L1502" s="158">
        <f t="shared" si="439"/>
        <v>21</v>
      </c>
      <c r="M1502" s="159">
        <f t="shared" si="429"/>
        <v>1.001487765</v>
      </c>
      <c r="N1502" s="159">
        <f t="shared" ca="1" si="430"/>
        <v>1.0122235340000001</v>
      </c>
      <c r="O1502" s="158">
        <f t="shared" si="440"/>
        <v>0</v>
      </c>
      <c r="P1502" s="155">
        <f t="shared" ca="1" si="431"/>
        <v>6848.1126881600003</v>
      </c>
      <c r="Q1502" s="160">
        <f t="shared" si="432"/>
        <v>0</v>
      </c>
      <c r="R1502" s="155">
        <f t="shared" si="433"/>
        <v>0</v>
      </c>
      <c r="S1502" s="161" t="str">
        <f t="shared" si="441"/>
        <v>A+J=</v>
      </c>
      <c r="T1502" s="156">
        <f t="shared" si="442"/>
        <v>45273</v>
      </c>
      <c r="U1502" s="10"/>
      <c r="V1502" s="10"/>
      <c r="W1502" s="10"/>
      <c r="X1502" s="45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ht="12.75" x14ac:dyDescent="0.2">
      <c r="A1503" s="151">
        <f t="shared" si="434"/>
        <v>45120</v>
      </c>
      <c r="B1503" s="152">
        <f t="shared" ca="1" si="443"/>
        <v>567416.29679823003</v>
      </c>
      <c r="C1503" s="153">
        <f t="shared" si="435"/>
        <v>560240</v>
      </c>
      <c r="D1503" s="154">
        <f ca="1">IF(A1503&lt;$B$1,VLOOKUP(A1503,[1]DI!$A$4:$B$15000,2,FALSE),0)</f>
        <v>0.13650000000000001</v>
      </c>
      <c r="E1503" s="155">
        <f t="shared" ca="1" si="444"/>
        <v>1.00050788</v>
      </c>
      <c r="F1503" s="155">
        <f ca="1">(TRUNC(PRODUCT($E$12:$E1502),16))</f>
        <v>1.3292918105092599</v>
      </c>
      <c r="G1503" s="155">
        <f t="shared" ca="1" si="445"/>
        <v>1.31452555193709</v>
      </c>
      <c r="H1503" s="155">
        <f t="shared" ca="1" si="446"/>
        <v>1.01123315</v>
      </c>
      <c r="I1503" s="154">
        <f t="shared" si="436"/>
        <v>1.7999999999999999E-2</v>
      </c>
      <c r="J1503" s="156">
        <f t="shared" si="437"/>
        <v>45090</v>
      </c>
      <c r="K1503" s="157">
        <f t="shared" si="438"/>
        <v>22</v>
      </c>
      <c r="L1503" s="158">
        <f t="shared" si="439"/>
        <v>22</v>
      </c>
      <c r="M1503" s="159">
        <f t="shared" si="429"/>
        <v>1.0015586670000001</v>
      </c>
      <c r="N1503" s="159">
        <f t="shared" ca="1" si="430"/>
        <v>1.012809326</v>
      </c>
      <c r="O1503" s="158">
        <f t="shared" si="440"/>
        <v>0</v>
      </c>
      <c r="P1503" s="155">
        <f t="shared" ca="1" si="431"/>
        <v>7176.2967982299997</v>
      </c>
      <c r="Q1503" s="160">
        <f t="shared" si="432"/>
        <v>0</v>
      </c>
      <c r="R1503" s="155">
        <f t="shared" si="433"/>
        <v>0</v>
      </c>
      <c r="S1503" s="161" t="str">
        <f t="shared" si="441"/>
        <v>A+J=</v>
      </c>
      <c r="T1503" s="156">
        <f t="shared" si="442"/>
        <v>45273</v>
      </c>
      <c r="U1503" s="10"/>
      <c r="V1503" s="10"/>
      <c r="W1503" s="10"/>
      <c r="X1503" s="45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ht="12.75" x14ac:dyDescent="0.2">
      <c r="A1504" s="151">
        <f t="shared" si="434"/>
        <v>45121</v>
      </c>
      <c r="B1504" s="152">
        <f t="shared" ca="1" si="443"/>
        <v>567744.66410679999</v>
      </c>
      <c r="C1504" s="153">
        <f t="shared" si="435"/>
        <v>560240</v>
      </c>
      <c r="D1504" s="154">
        <f ca="1">IF(A1504&lt;$B$1,VLOOKUP(A1504,[1]DI!$A$4:$B$15000,2,FALSE),0)</f>
        <v>0.13650000000000001</v>
      </c>
      <c r="E1504" s="155">
        <f t="shared" ca="1" si="444"/>
        <v>1.00050788</v>
      </c>
      <c r="F1504" s="155">
        <f ca="1">(TRUNC(PRODUCT($E$12:$E1503),16))</f>
        <v>1.3299669312339799</v>
      </c>
      <c r="G1504" s="155">
        <f t="shared" ca="1" si="445"/>
        <v>1.31452555193709</v>
      </c>
      <c r="H1504" s="155">
        <f t="shared" ca="1" si="446"/>
        <v>1.01174673</v>
      </c>
      <c r="I1504" s="154">
        <f t="shared" si="436"/>
        <v>1.7999999999999999E-2</v>
      </c>
      <c r="J1504" s="156">
        <f t="shared" si="437"/>
        <v>45090</v>
      </c>
      <c r="K1504" s="157">
        <f t="shared" si="438"/>
        <v>23</v>
      </c>
      <c r="L1504" s="158">
        <f t="shared" si="439"/>
        <v>23</v>
      </c>
      <c r="M1504" s="159">
        <f t="shared" si="429"/>
        <v>1.001629573</v>
      </c>
      <c r="N1504" s="159">
        <f t="shared" ca="1" si="430"/>
        <v>1.013395445</v>
      </c>
      <c r="O1504" s="158">
        <f t="shared" si="440"/>
        <v>0</v>
      </c>
      <c r="P1504" s="155">
        <f t="shared" ca="1" si="431"/>
        <v>7504.6641067999999</v>
      </c>
      <c r="Q1504" s="160">
        <f t="shared" si="432"/>
        <v>0</v>
      </c>
      <c r="R1504" s="155">
        <f t="shared" si="433"/>
        <v>0</v>
      </c>
      <c r="S1504" s="161" t="str">
        <f t="shared" si="441"/>
        <v>A+J=</v>
      </c>
      <c r="T1504" s="156">
        <f t="shared" si="442"/>
        <v>45273</v>
      </c>
      <c r="U1504" s="10"/>
      <c r="V1504" s="10"/>
      <c r="W1504" s="10"/>
      <c r="X1504" s="45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ht="12.75" x14ac:dyDescent="0.2">
      <c r="A1505" s="151">
        <f t="shared" si="434"/>
        <v>45122</v>
      </c>
      <c r="B1505" s="152">
        <f t="shared" ca="1" si="443"/>
        <v>568073.22693911998</v>
      </c>
      <c r="C1505" s="153">
        <f t="shared" si="435"/>
        <v>560240</v>
      </c>
      <c r="D1505" s="154">
        <f ca="1">IF(A1505&lt;$B$1,VLOOKUP(A1505,[1]DI!$A$4:$B$15000,2,FALSE),0)</f>
        <v>0</v>
      </c>
      <c r="E1505" s="155">
        <f t="shared" ca="1" si="444"/>
        <v>1</v>
      </c>
      <c r="F1505" s="155">
        <f ca="1">(TRUNC(PRODUCT($E$12:$E1504),16))</f>
        <v>1.33064239483902</v>
      </c>
      <c r="G1505" s="155">
        <f t="shared" ca="1" si="445"/>
        <v>1.31452555193709</v>
      </c>
      <c r="H1505" s="155">
        <f t="shared" ca="1" si="446"/>
        <v>1.01226058</v>
      </c>
      <c r="I1505" s="154">
        <f t="shared" si="436"/>
        <v>1.7999999999999999E-2</v>
      </c>
      <c r="J1505" s="156">
        <f t="shared" si="437"/>
        <v>45090</v>
      </c>
      <c r="K1505" s="157">
        <f t="shared" si="438"/>
        <v>23</v>
      </c>
      <c r="L1505" s="158">
        <f t="shared" si="439"/>
        <v>24</v>
      </c>
      <c r="M1505" s="159">
        <f t="shared" si="429"/>
        <v>1.0017004839999999</v>
      </c>
      <c r="N1505" s="159">
        <f t="shared" ca="1" si="430"/>
        <v>1.0139819130000001</v>
      </c>
      <c r="O1505" s="158">
        <f t="shared" si="440"/>
        <v>0</v>
      </c>
      <c r="P1505" s="155">
        <f t="shared" ca="1" si="431"/>
        <v>7833.2269391199998</v>
      </c>
      <c r="Q1505" s="160">
        <f t="shared" si="432"/>
        <v>0</v>
      </c>
      <c r="R1505" s="155">
        <f t="shared" si="433"/>
        <v>0</v>
      </c>
      <c r="S1505" s="161" t="str">
        <f t="shared" si="441"/>
        <v>A+J=</v>
      </c>
      <c r="T1505" s="156">
        <f t="shared" si="442"/>
        <v>45273</v>
      </c>
      <c r="U1505" s="10"/>
      <c r="V1505" s="10"/>
      <c r="W1505" s="10"/>
      <c r="X1505" s="45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ht="12.75" x14ac:dyDescent="0.2">
      <c r="A1506" s="151">
        <f t="shared" si="434"/>
        <v>45123</v>
      </c>
      <c r="B1506" s="152">
        <f t="shared" ca="1" si="443"/>
        <v>568073.22693911998</v>
      </c>
      <c r="C1506" s="153">
        <f t="shared" si="435"/>
        <v>560240</v>
      </c>
      <c r="D1506" s="154">
        <f ca="1">IF(A1506&lt;$B$1,VLOOKUP(A1506,[1]DI!$A$4:$B$15000,2,FALSE),0)</f>
        <v>0</v>
      </c>
      <c r="E1506" s="155">
        <f t="shared" ca="1" si="444"/>
        <v>1</v>
      </c>
      <c r="F1506" s="155">
        <f ca="1">(TRUNC(PRODUCT($E$12:$E1505),16))</f>
        <v>1.33064239483902</v>
      </c>
      <c r="G1506" s="155">
        <f t="shared" ca="1" si="445"/>
        <v>1.31452555193709</v>
      </c>
      <c r="H1506" s="155">
        <f t="shared" ca="1" si="446"/>
        <v>1.01226058</v>
      </c>
      <c r="I1506" s="154">
        <f t="shared" si="436"/>
        <v>1.7999999999999999E-2</v>
      </c>
      <c r="J1506" s="156">
        <f t="shared" si="437"/>
        <v>45090</v>
      </c>
      <c r="K1506" s="157">
        <f t="shared" si="438"/>
        <v>23</v>
      </c>
      <c r="L1506" s="158">
        <f t="shared" si="439"/>
        <v>24</v>
      </c>
      <c r="M1506" s="159">
        <f t="shared" si="429"/>
        <v>1.0017004839999999</v>
      </c>
      <c r="N1506" s="159">
        <f t="shared" ca="1" si="430"/>
        <v>1.0139819130000001</v>
      </c>
      <c r="O1506" s="158">
        <f t="shared" si="440"/>
        <v>0</v>
      </c>
      <c r="P1506" s="155">
        <f t="shared" ca="1" si="431"/>
        <v>7833.2269391199998</v>
      </c>
      <c r="Q1506" s="160">
        <f t="shared" si="432"/>
        <v>0</v>
      </c>
      <c r="R1506" s="155">
        <f t="shared" si="433"/>
        <v>0</v>
      </c>
      <c r="S1506" s="161" t="str">
        <f t="shared" si="441"/>
        <v>A+J=</v>
      </c>
      <c r="T1506" s="156">
        <f t="shared" si="442"/>
        <v>45273</v>
      </c>
      <c r="U1506" s="10"/>
      <c r="V1506" s="10"/>
      <c r="W1506" s="10"/>
      <c r="X1506" s="45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ht="12.75" x14ac:dyDescent="0.2">
      <c r="A1507" s="151">
        <f t="shared" si="434"/>
        <v>45124</v>
      </c>
      <c r="B1507" s="152">
        <f t="shared" ca="1" si="443"/>
        <v>568073.22693911998</v>
      </c>
      <c r="C1507" s="153">
        <f t="shared" si="435"/>
        <v>560240</v>
      </c>
      <c r="D1507" s="154">
        <f ca="1">IF(A1507&lt;$B$1,VLOOKUP(A1507,[1]DI!$A$4:$B$15000,2,FALSE),0)</f>
        <v>0.13650000000000001</v>
      </c>
      <c r="E1507" s="155">
        <f t="shared" ca="1" si="444"/>
        <v>1.00050788</v>
      </c>
      <c r="F1507" s="155">
        <f ca="1">(TRUNC(PRODUCT($E$12:$E1506),16))</f>
        <v>1.33064239483902</v>
      </c>
      <c r="G1507" s="155">
        <f t="shared" ca="1" si="445"/>
        <v>1.31452555193709</v>
      </c>
      <c r="H1507" s="155">
        <f t="shared" ca="1" si="446"/>
        <v>1.01226058</v>
      </c>
      <c r="I1507" s="154">
        <f t="shared" si="436"/>
        <v>1.7999999999999999E-2</v>
      </c>
      <c r="J1507" s="156">
        <f t="shared" si="437"/>
        <v>45090</v>
      </c>
      <c r="K1507" s="157">
        <f t="shared" si="438"/>
        <v>24</v>
      </c>
      <c r="L1507" s="158">
        <f t="shared" si="439"/>
        <v>24</v>
      </c>
      <c r="M1507" s="159">
        <f t="shared" si="429"/>
        <v>1.0017004839999999</v>
      </c>
      <c r="N1507" s="159">
        <f t="shared" ca="1" si="430"/>
        <v>1.0139819130000001</v>
      </c>
      <c r="O1507" s="158">
        <f t="shared" si="440"/>
        <v>0</v>
      </c>
      <c r="P1507" s="155">
        <f t="shared" ca="1" si="431"/>
        <v>7833.2269391199998</v>
      </c>
      <c r="Q1507" s="160">
        <f t="shared" si="432"/>
        <v>0</v>
      </c>
      <c r="R1507" s="155">
        <f t="shared" si="433"/>
        <v>0</v>
      </c>
      <c r="S1507" s="161" t="str">
        <f t="shared" si="441"/>
        <v>A+J=</v>
      </c>
      <c r="T1507" s="156">
        <f t="shared" si="442"/>
        <v>45273</v>
      </c>
      <c r="U1507" s="10"/>
      <c r="V1507" s="10"/>
      <c r="W1507" s="10"/>
      <c r="X1507" s="45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ht="12.75" x14ac:dyDescent="0.2">
      <c r="A1508" s="151">
        <f t="shared" si="434"/>
        <v>45125</v>
      </c>
      <c r="B1508" s="152">
        <f t="shared" ca="1" si="443"/>
        <v>568401.97353015002</v>
      </c>
      <c r="C1508" s="153">
        <f t="shared" si="435"/>
        <v>560240</v>
      </c>
      <c r="D1508" s="154">
        <f ca="1">IF(A1508&lt;$B$1,VLOOKUP(A1508,[1]DI!$A$4:$B$15000,2,FALSE),0)</f>
        <v>0.13650000000000001</v>
      </c>
      <c r="E1508" s="155">
        <f t="shared" ca="1" si="444"/>
        <v>1.00050788</v>
      </c>
      <c r="F1508" s="155">
        <f ca="1">(TRUNC(PRODUCT($E$12:$E1507),16))</f>
        <v>1.3313182014985101</v>
      </c>
      <c r="G1508" s="155">
        <f t="shared" ca="1" si="445"/>
        <v>1.31452555193709</v>
      </c>
      <c r="H1508" s="155">
        <f t="shared" ca="1" si="446"/>
        <v>1.0127746799999999</v>
      </c>
      <c r="I1508" s="154">
        <f t="shared" si="436"/>
        <v>1.7999999999999999E-2</v>
      </c>
      <c r="J1508" s="156">
        <f t="shared" si="437"/>
        <v>45090</v>
      </c>
      <c r="K1508" s="157">
        <f t="shared" si="438"/>
        <v>25</v>
      </c>
      <c r="L1508" s="158">
        <f t="shared" si="439"/>
        <v>25</v>
      </c>
      <c r="M1508" s="159">
        <f t="shared" si="429"/>
        <v>1.0017714</v>
      </c>
      <c r="N1508" s="159">
        <f t="shared" ca="1" si="430"/>
        <v>1.014568709</v>
      </c>
      <c r="O1508" s="158">
        <f t="shared" si="440"/>
        <v>0</v>
      </c>
      <c r="P1508" s="155">
        <f t="shared" ca="1" si="431"/>
        <v>8161.9735301500004</v>
      </c>
      <c r="Q1508" s="160">
        <f t="shared" si="432"/>
        <v>0</v>
      </c>
      <c r="R1508" s="155">
        <f t="shared" si="433"/>
        <v>0</v>
      </c>
      <c r="S1508" s="161" t="str">
        <f t="shared" si="441"/>
        <v>A+J=</v>
      </c>
      <c r="T1508" s="156">
        <f t="shared" si="442"/>
        <v>45273</v>
      </c>
      <c r="U1508" s="10"/>
      <c r="V1508" s="10"/>
      <c r="W1508" s="10"/>
      <c r="X1508" s="45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ht="12.75" x14ac:dyDescent="0.2">
      <c r="A1509" s="151">
        <f t="shared" si="434"/>
        <v>45126</v>
      </c>
      <c r="B1509" s="152">
        <f t="shared" ca="1" si="443"/>
        <v>568730.91564496001</v>
      </c>
      <c r="C1509" s="153">
        <f t="shared" si="435"/>
        <v>560240</v>
      </c>
      <c r="D1509" s="154">
        <f ca="1">IF(A1509&lt;$B$1,VLOOKUP(A1509,[1]DI!$A$4:$B$15000,2,FALSE),0)</f>
        <v>0.13650000000000001</v>
      </c>
      <c r="E1509" s="155">
        <f t="shared" ca="1" si="444"/>
        <v>1.00050788</v>
      </c>
      <c r="F1509" s="155">
        <f ca="1">(TRUNC(PRODUCT($E$12:$E1508),16))</f>
        <v>1.3319943513866901</v>
      </c>
      <c r="G1509" s="155">
        <f t="shared" ca="1" si="445"/>
        <v>1.31452555193709</v>
      </c>
      <c r="H1509" s="155">
        <f t="shared" ca="1" si="446"/>
        <v>1.01328905</v>
      </c>
      <c r="I1509" s="154">
        <f t="shared" si="436"/>
        <v>1.7999999999999999E-2</v>
      </c>
      <c r="J1509" s="156">
        <f t="shared" si="437"/>
        <v>45090</v>
      </c>
      <c r="K1509" s="157">
        <f t="shared" si="438"/>
        <v>26</v>
      </c>
      <c r="L1509" s="158">
        <f t="shared" si="439"/>
        <v>26</v>
      </c>
      <c r="M1509" s="159">
        <f t="shared" si="429"/>
        <v>1.001842321</v>
      </c>
      <c r="N1509" s="159">
        <f t="shared" ca="1" si="430"/>
        <v>1.0151558540000001</v>
      </c>
      <c r="O1509" s="158">
        <f t="shared" si="440"/>
        <v>0</v>
      </c>
      <c r="P1509" s="155">
        <f t="shared" ca="1" si="431"/>
        <v>8490.9156449599996</v>
      </c>
      <c r="Q1509" s="160">
        <f t="shared" si="432"/>
        <v>0</v>
      </c>
      <c r="R1509" s="155">
        <f t="shared" si="433"/>
        <v>0</v>
      </c>
      <c r="S1509" s="161" t="str">
        <f t="shared" si="441"/>
        <v>A+J=</v>
      </c>
      <c r="T1509" s="156">
        <f t="shared" si="442"/>
        <v>45273</v>
      </c>
      <c r="U1509" s="10"/>
      <c r="V1509" s="10"/>
      <c r="W1509" s="10"/>
      <c r="X1509" s="45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ht="12.75" x14ac:dyDescent="0.2">
      <c r="A1510" s="151">
        <f t="shared" si="434"/>
        <v>45127</v>
      </c>
      <c r="B1510" s="152">
        <f t="shared" ca="1" si="443"/>
        <v>569060.04768111999</v>
      </c>
      <c r="C1510" s="153">
        <f t="shared" si="435"/>
        <v>560240</v>
      </c>
      <c r="D1510" s="154">
        <f ca="1">IF(A1510&lt;$B$1,VLOOKUP(A1510,[1]DI!$A$4:$B$15000,2,FALSE),0)</f>
        <v>0.13650000000000001</v>
      </c>
      <c r="E1510" s="155">
        <f t="shared" ca="1" si="444"/>
        <v>1.00050788</v>
      </c>
      <c r="F1510" s="155">
        <f ca="1">(TRUNC(PRODUCT($E$12:$E1509),16))</f>
        <v>1.3326708446778699</v>
      </c>
      <c r="G1510" s="155">
        <f t="shared" ca="1" si="445"/>
        <v>1.31452555193709</v>
      </c>
      <c r="H1510" s="155">
        <f t="shared" ca="1" si="446"/>
        <v>1.0138036800000001</v>
      </c>
      <c r="I1510" s="154">
        <f t="shared" si="436"/>
        <v>1.7999999999999999E-2</v>
      </c>
      <c r="J1510" s="156">
        <f t="shared" si="437"/>
        <v>45090</v>
      </c>
      <c r="K1510" s="157">
        <f t="shared" si="438"/>
        <v>27</v>
      </c>
      <c r="L1510" s="158">
        <f t="shared" si="439"/>
        <v>27</v>
      </c>
      <c r="M1510" s="159">
        <f t="shared" si="429"/>
        <v>1.0019132479999999</v>
      </c>
      <c r="N1510" s="159">
        <f t="shared" ca="1" si="430"/>
        <v>1.0157433380000001</v>
      </c>
      <c r="O1510" s="158">
        <f t="shared" si="440"/>
        <v>0</v>
      </c>
      <c r="P1510" s="155">
        <f t="shared" ca="1" si="431"/>
        <v>8820.0476811200006</v>
      </c>
      <c r="Q1510" s="160">
        <f t="shared" si="432"/>
        <v>0</v>
      </c>
      <c r="R1510" s="155">
        <f t="shared" si="433"/>
        <v>0</v>
      </c>
      <c r="S1510" s="161" t="str">
        <f t="shared" si="441"/>
        <v>A+J=</v>
      </c>
      <c r="T1510" s="156">
        <f t="shared" si="442"/>
        <v>45273</v>
      </c>
      <c r="U1510" s="10"/>
      <c r="V1510" s="10"/>
      <c r="W1510" s="10"/>
      <c r="X1510" s="45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ht="12.75" x14ac:dyDescent="0.2">
      <c r="A1511" s="151">
        <f t="shared" si="434"/>
        <v>45128</v>
      </c>
      <c r="B1511" s="152">
        <f t="shared" ca="1" si="443"/>
        <v>569389.36907839996</v>
      </c>
      <c r="C1511" s="153">
        <f t="shared" si="435"/>
        <v>560240</v>
      </c>
      <c r="D1511" s="154">
        <f ca="1">IF(A1511&lt;$B$1,VLOOKUP(A1511,[1]DI!$A$4:$B$15000,2,FALSE),0)</f>
        <v>0.13650000000000001</v>
      </c>
      <c r="E1511" s="155">
        <f t="shared" ca="1" si="444"/>
        <v>1.00050788</v>
      </c>
      <c r="F1511" s="155">
        <f ca="1">(TRUNC(PRODUCT($E$12:$E1510),16))</f>
        <v>1.33334768154646</v>
      </c>
      <c r="G1511" s="155">
        <f t="shared" ca="1" si="445"/>
        <v>1.31452555193709</v>
      </c>
      <c r="H1511" s="155">
        <f t="shared" ca="1" si="446"/>
        <v>1.0143185699999999</v>
      </c>
      <c r="I1511" s="154">
        <f t="shared" si="436"/>
        <v>1.7999999999999999E-2</v>
      </c>
      <c r="J1511" s="156">
        <f t="shared" si="437"/>
        <v>45090</v>
      </c>
      <c r="K1511" s="157">
        <f t="shared" si="438"/>
        <v>28</v>
      </c>
      <c r="L1511" s="158">
        <f t="shared" si="439"/>
        <v>28</v>
      </c>
      <c r="M1511" s="159">
        <f t="shared" si="429"/>
        <v>1.0019841789999999</v>
      </c>
      <c r="N1511" s="159">
        <f t="shared" ca="1" si="430"/>
        <v>1.01633116</v>
      </c>
      <c r="O1511" s="158">
        <f t="shared" si="440"/>
        <v>0</v>
      </c>
      <c r="P1511" s="155">
        <f t="shared" ca="1" si="431"/>
        <v>9149.3690783999991</v>
      </c>
      <c r="Q1511" s="160">
        <f t="shared" si="432"/>
        <v>0</v>
      </c>
      <c r="R1511" s="155">
        <f t="shared" si="433"/>
        <v>0</v>
      </c>
      <c r="S1511" s="161" t="str">
        <f t="shared" si="441"/>
        <v>A+J=</v>
      </c>
      <c r="T1511" s="156">
        <f t="shared" si="442"/>
        <v>45273</v>
      </c>
      <c r="U1511" s="10"/>
      <c r="V1511" s="10"/>
      <c r="W1511" s="10"/>
      <c r="X1511" s="45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ht="12.75" x14ac:dyDescent="0.2">
      <c r="A1512" s="151">
        <f t="shared" si="434"/>
        <v>45129</v>
      </c>
      <c r="B1512" s="152">
        <f t="shared" ca="1" si="443"/>
        <v>569718.87983679003</v>
      </c>
      <c r="C1512" s="153">
        <f t="shared" si="435"/>
        <v>560240</v>
      </c>
      <c r="D1512" s="154">
        <f ca="1">IF(A1512&lt;$B$1,VLOOKUP(A1512,[1]DI!$A$4:$B$15000,2,FALSE),0)</f>
        <v>0</v>
      </c>
      <c r="E1512" s="155">
        <f t="shared" ca="1" si="444"/>
        <v>1</v>
      </c>
      <c r="F1512" s="155">
        <f ca="1">(TRUNC(PRODUCT($E$12:$E1511),16))</f>
        <v>1.3340248621669699</v>
      </c>
      <c r="G1512" s="155">
        <f t="shared" ca="1" si="445"/>
        <v>1.31452555193709</v>
      </c>
      <c r="H1512" s="155">
        <f t="shared" ca="1" si="446"/>
        <v>1.0148337199999999</v>
      </c>
      <c r="I1512" s="154">
        <f t="shared" si="436"/>
        <v>1.7999999999999999E-2</v>
      </c>
      <c r="J1512" s="156">
        <f t="shared" si="437"/>
        <v>45090</v>
      </c>
      <c r="K1512" s="157">
        <f t="shared" si="438"/>
        <v>28</v>
      </c>
      <c r="L1512" s="158">
        <f t="shared" si="439"/>
        <v>29</v>
      </c>
      <c r="M1512" s="159">
        <f t="shared" si="429"/>
        <v>1.0020551150000001</v>
      </c>
      <c r="N1512" s="159">
        <f t="shared" ca="1" si="430"/>
        <v>1.01691932</v>
      </c>
      <c r="O1512" s="158">
        <f t="shared" si="440"/>
        <v>0</v>
      </c>
      <c r="P1512" s="155">
        <f t="shared" ca="1" si="431"/>
        <v>9478.8798367899999</v>
      </c>
      <c r="Q1512" s="160">
        <f t="shared" si="432"/>
        <v>0</v>
      </c>
      <c r="R1512" s="155">
        <f t="shared" si="433"/>
        <v>0</v>
      </c>
      <c r="S1512" s="161" t="str">
        <f t="shared" si="441"/>
        <v>A+J=</v>
      </c>
      <c r="T1512" s="156">
        <f t="shared" si="442"/>
        <v>45273</v>
      </c>
      <c r="U1512" s="10"/>
      <c r="V1512" s="10"/>
      <c r="W1512" s="10"/>
      <c r="X1512" s="45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ht="12.75" x14ac:dyDescent="0.2">
      <c r="A1513" s="151">
        <f t="shared" si="434"/>
        <v>45130</v>
      </c>
      <c r="B1513" s="152">
        <f t="shared" ca="1" si="443"/>
        <v>569718.87983679003</v>
      </c>
      <c r="C1513" s="153">
        <f t="shared" si="435"/>
        <v>560240</v>
      </c>
      <c r="D1513" s="154">
        <f ca="1">IF(A1513&lt;$B$1,VLOOKUP(A1513,[1]DI!$A$4:$B$15000,2,FALSE),0)</f>
        <v>0</v>
      </c>
      <c r="E1513" s="155">
        <f t="shared" ca="1" si="444"/>
        <v>1</v>
      </c>
      <c r="F1513" s="155">
        <f ca="1">(TRUNC(PRODUCT($E$12:$E1512),16))</f>
        <v>1.3340248621669699</v>
      </c>
      <c r="G1513" s="155">
        <f t="shared" ca="1" si="445"/>
        <v>1.31452555193709</v>
      </c>
      <c r="H1513" s="155">
        <f t="shared" ca="1" si="446"/>
        <v>1.0148337199999999</v>
      </c>
      <c r="I1513" s="154">
        <f t="shared" si="436"/>
        <v>1.7999999999999999E-2</v>
      </c>
      <c r="J1513" s="156">
        <f t="shared" si="437"/>
        <v>45090</v>
      </c>
      <c r="K1513" s="157">
        <f t="shared" si="438"/>
        <v>28</v>
      </c>
      <c r="L1513" s="158">
        <f t="shared" si="439"/>
        <v>29</v>
      </c>
      <c r="M1513" s="159">
        <f t="shared" si="429"/>
        <v>1.0020551150000001</v>
      </c>
      <c r="N1513" s="159">
        <f t="shared" ca="1" si="430"/>
        <v>1.01691932</v>
      </c>
      <c r="O1513" s="158">
        <f t="shared" si="440"/>
        <v>0</v>
      </c>
      <c r="P1513" s="155">
        <f t="shared" ca="1" si="431"/>
        <v>9478.8798367899999</v>
      </c>
      <c r="Q1513" s="160">
        <f t="shared" si="432"/>
        <v>0</v>
      </c>
      <c r="R1513" s="155">
        <f t="shared" si="433"/>
        <v>0</v>
      </c>
      <c r="S1513" s="161" t="str">
        <f t="shared" si="441"/>
        <v>A+J=</v>
      </c>
      <c r="T1513" s="156">
        <f t="shared" si="442"/>
        <v>45273</v>
      </c>
      <c r="U1513" s="10"/>
      <c r="V1513" s="10"/>
      <c r="W1513" s="10"/>
      <c r="X1513" s="45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ht="12.75" x14ac:dyDescent="0.2">
      <c r="A1514" s="151">
        <f t="shared" si="434"/>
        <v>45131</v>
      </c>
      <c r="B1514" s="152">
        <f t="shared" ca="1" si="443"/>
        <v>569718.87983679003</v>
      </c>
      <c r="C1514" s="153">
        <f t="shared" si="435"/>
        <v>560240</v>
      </c>
      <c r="D1514" s="154">
        <f ca="1">IF(A1514&lt;$B$1,VLOOKUP(A1514,[1]DI!$A$4:$B$15000,2,FALSE),0)</f>
        <v>0.13650000000000001</v>
      </c>
      <c r="E1514" s="155">
        <f t="shared" ca="1" si="444"/>
        <v>1.00050788</v>
      </c>
      <c r="F1514" s="155">
        <f ca="1">(TRUNC(PRODUCT($E$12:$E1513),16))</f>
        <v>1.3340248621669699</v>
      </c>
      <c r="G1514" s="155">
        <f t="shared" ca="1" si="445"/>
        <v>1.31452555193709</v>
      </c>
      <c r="H1514" s="155">
        <f t="shared" ca="1" si="446"/>
        <v>1.0148337199999999</v>
      </c>
      <c r="I1514" s="154">
        <f t="shared" si="436"/>
        <v>1.7999999999999999E-2</v>
      </c>
      <c r="J1514" s="156">
        <f t="shared" si="437"/>
        <v>45090</v>
      </c>
      <c r="K1514" s="157">
        <f t="shared" si="438"/>
        <v>29</v>
      </c>
      <c r="L1514" s="158">
        <f t="shared" si="439"/>
        <v>29</v>
      </c>
      <c r="M1514" s="159">
        <f t="shared" si="429"/>
        <v>1.0020551150000001</v>
      </c>
      <c r="N1514" s="159">
        <f t="shared" ca="1" si="430"/>
        <v>1.01691932</v>
      </c>
      <c r="O1514" s="158">
        <f t="shared" si="440"/>
        <v>0</v>
      </c>
      <c r="P1514" s="155">
        <f t="shared" ca="1" si="431"/>
        <v>9478.8798367899999</v>
      </c>
      <c r="Q1514" s="160">
        <f t="shared" si="432"/>
        <v>0</v>
      </c>
      <c r="R1514" s="155">
        <f t="shared" si="433"/>
        <v>0</v>
      </c>
      <c r="S1514" s="161" t="str">
        <f t="shared" si="441"/>
        <v>A+J=</v>
      </c>
      <c r="T1514" s="156">
        <f t="shared" si="442"/>
        <v>45273</v>
      </c>
      <c r="U1514" s="10"/>
      <c r="V1514" s="10"/>
      <c r="W1514" s="10"/>
      <c r="X1514" s="45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ht="12.75" x14ac:dyDescent="0.2">
      <c r="A1515" s="151">
        <f t="shared" si="434"/>
        <v>45132</v>
      </c>
      <c r="B1515" s="152">
        <f t="shared" ca="1" si="443"/>
        <v>570048.58667919994</v>
      </c>
      <c r="C1515" s="153">
        <f t="shared" si="435"/>
        <v>560240</v>
      </c>
      <c r="D1515" s="154">
        <f ca="1">IF(A1515&lt;$B$1,VLOOKUP(A1515,[1]DI!$A$4:$B$15000,2,FALSE),0)</f>
        <v>0.13650000000000001</v>
      </c>
      <c r="E1515" s="155">
        <f t="shared" ca="1" si="444"/>
        <v>1.00050788</v>
      </c>
      <c r="F1515" s="155">
        <f ca="1">(TRUNC(PRODUCT($E$12:$E1514),16))</f>
        <v>1.33470238671396</v>
      </c>
      <c r="G1515" s="155">
        <f t="shared" ca="1" si="445"/>
        <v>1.31452555193709</v>
      </c>
      <c r="H1515" s="155">
        <f t="shared" ca="1" si="446"/>
        <v>1.0153491400000001</v>
      </c>
      <c r="I1515" s="154">
        <f t="shared" si="436"/>
        <v>1.7999999999999999E-2</v>
      </c>
      <c r="J1515" s="156">
        <f t="shared" si="437"/>
        <v>45090</v>
      </c>
      <c r="K1515" s="157">
        <f t="shared" si="438"/>
        <v>30</v>
      </c>
      <c r="L1515" s="158">
        <f t="shared" si="439"/>
        <v>30</v>
      </c>
      <c r="M1515" s="159">
        <f t="shared" si="429"/>
        <v>1.0021260569999999</v>
      </c>
      <c r="N1515" s="159">
        <f t="shared" ca="1" si="430"/>
        <v>1.01750783</v>
      </c>
      <c r="O1515" s="158">
        <f t="shared" si="440"/>
        <v>0</v>
      </c>
      <c r="P1515" s="155">
        <f t="shared" ca="1" si="431"/>
        <v>9808.5866791999997</v>
      </c>
      <c r="Q1515" s="160">
        <f t="shared" si="432"/>
        <v>0</v>
      </c>
      <c r="R1515" s="155">
        <f t="shared" si="433"/>
        <v>0</v>
      </c>
      <c r="S1515" s="161" t="str">
        <f t="shared" si="441"/>
        <v>A+J=</v>
      </c>
      <c r="T1515" s="156">
        <f t="shared" si="442"/>
        <v>45273</v>
      </c>
      <c r="U1515" s="10"/>
      <c r="V1515" s="10"/>
      <c r="W1515" s="10"/>
      <c r="X1515" s="45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ht="12.75" x14ac:dyDescent="0.2">
      <c r="A1516" s="151">
        <f t="shared" si="434"/>
        <v>45133</v>
      </c>
      <c r="B1516" s="152">
        <f t="shared" ca="1" si="443"/>
        <v>570378.47728032002</v>
      </c>
      <c r="C1516" s="153">
        <f t="shared" si="435"/>
        <v>560240</v>
      </c>
      <c r="D1516" s="154">
        <f ca="1">IF(A1516&lt;$B$1,VLOOKUP(A1516,[1]DI!$A$4:$B$15000,2,FALSE),0)</f>
        <v>0.13650000000000001</v>
      </c>
      <c r="E1516" s="155">
        <f t="shared" ca="1" si="444"/>
        <v>1.00050788</v>
      </c>
      <c r="F1516" s="155">
        <f ca="1">(TRUNC(PRODUCT($E$12:$E1515),16))</f>
        <v>1.3353802553621299</v>
      </c>
      <c r="G1516" s="155">
        <f t="shared" ca="1" si="445"/>
        <v>1.31452555193709</v>
      </c>
      <c r="H1516" s="155">
        <f t="shared" ca="1" si="446"/>
        <v>1.0158648100000001</v>
      </c>
      <c r="I1516" s="154">
        <f t="shared" si="436"/>
        <v>1.7999999999999999E-2</v>
      </c>
      <c r="J1516" s="156">
        <f t="shared" si="437"/>
        <v>45090</v>
      </c>
      <c r="K1516" s="157">
        <f t="shared" si="438"/>
        <v>31</v>
      </c>
      <c r="L1516" s="158">
        <f t="shared" si="439"/>
        <v>31</v>
      </c>
      <c r="M1516" s="159">
        <f t="shared" si="429"/>
        <v>1.002197003</v>
      </c>
      <c r="N1516" s="159">
        <f t="shared" ca="1" si="430"/>
        <v>1.0180966680000001</v>
      </c>
      <c r="O1516" s="158">
        <f t="shared" si="440"/>
        <v>0</v>
      </c>
      <c r="P1516" s="155">
        <f t="shared" ca="1" si="431"/>
        <v>10138.477280319999</v>
      </c>
      <c r="Q1516" s="160">
        <f t="shared" si="432"/>
        <v>0</v>
      </c>
      <c r="R1516" s="155">
        <f t="shared" si="433"/>
        <v>0</v>
      </c>
      <c r="S1516" s="161" t="str">
        <f t="shared" si="441"/>
        <v>A+J=</v>
      </c>
      <c r="T1516" s="156">
        <f t="shared" si="442"/>
        <v>45273</v>
      </c>
      <c r="U1516" s="10"/>
      <c r="V1516" s="10"/>
      <c r="W1516" s="10"/>
      <c r="X1516" s="45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ht="12.75" x14ac:dyDescent="0.2">
      <c r="A1517" s="151">
        <f t="shared" si="434"/>
        <v>45134</v>
      </c>
      <c r="B1517" s="152">
        <f t="shared" ca="1" si="443"/>
        <v>570708.56340520002</v>
      </c>
      <c r="C1517" s="153">
        <f t="shared" si="435"/>
        <v>560240</v>
      </c>
      <c r="D1517" s="154">
        <f ca="1">IF(A1517&lt;$B$1,VLOOKUP(A1517,[1]DI!$A$4:$B$15000,2,FALSE),0)</f>
        <v>0.13650000000000001</v>
      </c>
      <c r="E1517" s="155">
        <f t="shared" ca="1" si="444"/>
        <v>1.00050788</v>
      </c>
      <c r="F1517" s="155">
        <f ca="1">(TRUNC(PRODUCT($E$12:$E1516),16))</f>
        <v>1.33605846828622</v>
      </c>
      <c r="G1517" s="155">
        <f t="shared" ca="1" si="445"/>
        <v>1.31452555193709</v>
      </c>
      <c r="H1517" s="155">
        <f t="shared" ca="1" si="446"/>
        <v>1.0163807499999999</v>
      </c>
      <c r="I1517" s="154">
        <f t="shared" si="436"/>
        <v>1.7999999999999999E-2</v>
      </c>
      <c r="J1517" s="156">
        <f t="shared" si="437"/>
        <v>45090</v>
      </c>
      <c r="K1517" s="157">
        <f t="shared" si="438"/>
        <v>32</v>
      </c>
      <c r="L1517" s="158">
        <f t="shared" si="439"/>
        <v>32</v>
      </c>
      <c r="M1517" s="159">
        <f t="shared" si="429"/>
        <v>1.0022679539999999</v>
      </c>
      <c r="N1517" s="159">
        <f t="shared" ca="1" si="430"/>
        <v>1.018685855</v>
      </c>
      <c r="O1517" s="158">
        <f t="shared" si="440"/>
        <v>0</v>
      </c>
      <c r="P1517" s="155">
        <f t="shared" ca="1" si="431"/>
        <v>10468.5634052</v>
      </c>
      <c r="Q1517" s="160">
        <f t="shared" si="432"/>
        <v>0</v>
      </c>
      <c r="R1517" s="155">
        <f t="shared" si="433"/>
        <v>0</v>
      </c>
      <c r="S1517" s="161" t="str">
        <f t="shared" si="441"/>
        <v>A+J=</v>
      </c>
      <c r="T1517" s="156">
        <f t="shared" si="442"/>
        <v>45273</v>
      </c>
      <c r="U1517" s="10"/>
      <c r="V1517" s="10"/>
      <c r="W1517" s="10"/>
      <c r="X1517" s="45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ht="12.75" x14ac:dyDescent="0.2">
      <c r="A1518" s="151">
        <f t="shared" si="434"/>
        <v>45135</v>
      </c>
      <c r="B1518" s="152">
        <f t="shared" ca="1" si="443"/>
        <v>571038.83945144003</v>
      </c>
      <c r="C1518" s="153">
        <f t="shared" si="435"/>
        <v>560240</v>
      </c>
      <c r="D1518" s="154">
        <f ca="1">IF(A1518&lt;$B$1,VLOOKUP(A1518,[1]DI!$A$4:$B$15000,2,FALSE),0)</f>
        <v>0.13650000000000001</v>
      </c>
      <c r="E1518" s="155">
        <f t="shared" ca="1" si="444"/>
        <v>1.00050788</v>
      </c>
      <c r="F1518" s="155">
        <f ca="1">(TRUNC(PRODUCT($E$12:$E1517),16))</f>
        <v>1.3367370256611</v>
      </c>
      <c r="G1518" s="155">
        <f t="shared" ca="1" si="445"/>
        <v>1.31452555193709</v>
      </c>
      <c r="H1518" s="155">
        <f t="shared" ca="1" si="446"/>
        <v>1.01689695</v>
      </c>
      <c r="I1518" s="154">
        <f t="shared" si="436"/>
        <v>1.7999999999999999E-2</v>
      </c>
      <c r="J1518" s="156">
        <f t="shared" si="437"/>
        <v>45090</v>
      </c>
      <c r="K1518" s="157">
        <f t="shared" si="438"/>
        <v>33</v>
      </c>
      <c r="L1518" s="158">
        <f t="shared" si="439"/>
        <v>33</v>
      </c>
      <c r="M1518" s="159">
        <f t="shared" si="429"/>
        <v>1.0023389110000001</v>
      </c>
      <c r="N1518" s="159">
        <f t="shared" ca="1" si="430"/>
        <v>1.0192753809999999</v>
      </c>
      <c r="O1518" s="158">
        <f t="shared" si="440"/>
        <v>0</v>
      </c>
      <c r="P1518" s="155">
        <f t="shared" ca="1" si="431"/>
        <v>10798.839451440001</v>
      </c>
      <c r="Q1518" s="160">
        <f t="shared" si="432"/>
        <v>0</v>
      </c>
      <c r="R1518" s="155">
        <f t="shared" si="433"/>
        <v>0</v>
      </c>
      <c r="S1518" s="161" t="str">
        <f t="shared" si="441"/>
        <v>A+J=</v>
      </c>
      <c r="T1518" s="156">
        <f t="shared" si="442"/>
        <v>45273</v>
      </c>
      <c r="U1518" s="10"/>
      <c r="V1518" s="10"/>
      <c r="W1518" s="10"/>
      <c r="X1518" s="45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ht="12.75" x14ac:dyDescent="0.2">
      <c r="A1519" s="151">
        <f t="shared" si="434"/>
        <v>45136</v>
      </c>
      <c r="B1519" s="152">
        <f t="shared" ca="1" si="443"/>
        <v>571369.30541904003</v>
      </c>
      <c r="C1519" s="153">
        <f t="shared" si="435"/>
        <v>560240</v>
      </c>
      <c r="D1519" s="154">
        <f ca="1">IF(A1519&lt;$B$1,VLOOKUP(A1519,[1]DI!$A$4:$B$15000,2,FALSE),0)</f>
        <v>0</v>
      </c>
      <c r="E1519" s="155">
        <f t="shared" ca="1" si="444"/>
        <v>1</v>
      </c>
      <c r="F1519" s="155">
        <f ca="1">(TRUNC(PRODUCT($E$12:$E1518),16))</f>
        <v>1.3374159276616899</v>
      </c>
      <c r="G1519" s="155">
        <f t="shared" ca="1" si="445"/>
        <v>1.31452555193709</v>
      </c>
      <c r="H1519" s="155">
        <f t="shared" ca="1" si="446"/>
        <v>1.0174134100000001</v>
      </c>
      <c r="I1519" s="154">
        <f t="shared" si="436"/>
        <v>1.7999999999999999E-2</v>
      </c>
      <c r="J1519" s="156">
        <f t="shared" si="437"/>
        <v>45090</v>
      </c>
      <c r="K1519" s="157">
        <f t="shared" si="438"/>
        <v>33</v>
      </c>
      <c r="L1519" s="158">
        <f t="shared" si="439"/>
        <v>34</v>
      </c>
      <c r="M1519" s="159">
        <f t="shared" si="429"/>
        <v>1.0024098720000001</v>
      </c>
      <c r="N1519" s="159">
        <f t="shared" ca="1" si="430"/>
        <v>1.0198652459999999</v>
      </c>
      <c r="O1519" s="158">
        <f t="shared" si="440"/>
        <v>0</v>
      </c>
      <c r="P1519" s="155">
        <f t="shared" ca="1" si="431"/>
        <v>11129.30541904</v>
      </c>
      <c r="Q1519" s="160">
        <f t="shared" si="432"/>
        <v>0</v>
      </c>
      <c r="R1519" s="155">
        <f t="shared" si="433"/>
        <v>0</v>
      </c>
      <c r="S1519" s="161" t="str">
        <f t="shared" si="441"/>
        <v>A+J=</v>
      </c>
      <c r="T1519" s="156">
        <f t="shared" si="442"/>
        <v>45273</v>
      </c>
      <c r="U1519" s="10"/>
      <c r="V1519" s="10"/>
      <c r="W1519" s="10"/>
      <c r="X1519" s="45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ht="12.75" x14ac:dyDescent="0.2">
      <c r="A1520" s="151">
        <f t="shared" si="434"/>
        <v>45137</v>
      </c>
      <c r="B1520" s="152">
        <f t="shared" ca="1" si="443"/>
        <v>571369.30541904003</v>
      </c>
      <c r="C1520" s="153">
        <f t="shared" si="435"/>
        <v>560240</v>
      </c>
      <c r="D1520" s="154">
        <f ca="1">IF(A1520&lt;$B$1,VLOOKUP(A1520,[1]DI!$A$4:$B$15000,2,FALSE),0)</f>
        <v>0</v>
      </c>
      <c r="E1520" s="155">
        <f t="shared" ca="1" si="444"/>
        <v>1</v>
      </c>
      <c r="F1520" s="155">
        <f ca="1">(TRUNC(PRODUCT($E$12:$E1519),16))</f>
        <v>1.3374159276616899</v>
      </c>
      <c r="G1520" s="155">
        <f t="shared" ca="1" si="445"/>
        <v>1.31452555193709</v>
      </c>
      <c r="H1520" s="155">
        <f t="shared" ca="1" si="446"/>
        <v>1.0174134100000001</v>
      </c>
      <c r="I1520" s="154">
        <f t="shared" si="436"/>
        <v>1.7999999999999999E-2</v>
      </c>
      <c r="J1520" s="156">
        <f t="shared" si="437"/>
        <v>45090</v>
      </c>
      <c r="K1520" s="157">
        <f t="shared" si="438"/>
        <v>33</v>
      </c>
      <c r="L1520" s="158">
        <f t="shared" si="439"/>
        <v>34</v>
      </c>
      <c r="M1520" s="159">
        <f t="shared" si="429"/>
        <v>1.0024098720000001</v>
      </c>
      <c r="N1520" s="159">
        <f t="shared" ca="1" si="430"/>
        <v>1.0198652459999999</v>
      </c>
      <c r="O1520" s="158">
        <f t="shared" si="440"/>
        <v>0</v>
      </c>
      <c r="P1520" s="155">
        <f t="shared" ca="1" si="431"/>
        <v>11129.30541904</v>
      </c>
      <c r="Q1520" s="160">
        <f t="shared" si="432"/>
        <v>0</v>
      </c>
      <c r="R1520" s="155">
        <f t="shared" si="433"/>
        <v>0</v>
      </c>
      <c r="S1520" s="161" t="str">
        <f t="shared" si="441"/>
        <v>A+J=</v>
      </c>
      <c r="T1520" s="156">
        <f t="shared" si="442"/>
        <v>45273</v>
      </c>
      <c r="U1520" s="10"/>
      <c r="V1520" s="10"/>
      <c r="W1520" s="10"/>
      <c r="X1520" s="45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ht="12.75" x14ac:dyDescent="0.2">
      <c r="A1521" s="151">
        <f t="shared" si="434"/>
        <v>45138</v>
      </c>
      <c r="B1521" s="152">
        <f t="shared" ca="1" si="443"/>
        <v>571369.30541904003</v>
      </c>
      <c r="C1521" s="153">
        <f t="shared" si="435"/>
        <v>560240</v>
      </c>
      <c r="D1521" s="154">
        <f ca="1">IF(A1521&lt;$B$1,VLOOKUP(A1521,[1]DI!$A$4:$B$15000,2,FALSE),0)</f>
        <v>0.13650000000000001</v>
      </c>
      <c r="E1521" s="155">
        <f t="shared" ca="1" si="444"/>
        <v>1.00050788</v>
      </c>
      <c r="F1521" s="155">
        <f ca="1">(TRUNC(PRODUCT($E$12:$E1520),16))</f>
        <v>1.3374159276616899</v>
      </c>
      <c r="G1521" s="155">
        <f t="shared" ca="1" si="445"/>
        <v>1.31452555193709</v>
      </c>
      <c r="H1521" s="155">
        <f t="shared" ca="1" si="446"/>
        <v>1.0174134100000001</v>
      </c>
      <c r="I1521" s="154">
        <f t="shared" si="436"/>
        <v>1.7999999999999999E-2</v>
      </c>
      <c r="J1521" s="156">
        <f t="shared" si="437"/>
        <v>45090</v>
      </c>
      <c r="K1521" s="157">
        <f t="shared" si="438"/>
        <v>34</v>
      </c>
      <c r="L1521" s="158">
        <f t="shared" si="439"/>
        <v>34</v>
      </c>
      <c r="M1521" s="159">
        <f t="shared" si="429"/>
        <v>1.0024098720000001</v>
      </c>
      <c r="N1521" s="159">
        <f t="shared" ca="1" si="430"/>
        <v>1.0198652459999999</v>
      </c>
      <c r="O1521" s="158">
        <f t="shared" si="440"/>
        <v>0</v>
      </c>
      <c r="P1521" s="155">
        <f t="shared" ca="1" si="431"/>
        <v>11129.30541904</v>
      </c>
      <c r="Q1521" s="160">
        <f t="shared" si="432"/>
        <v>0</v>
      </c>
      <c r="R1521" s="155">
        <f t="shared" si="433"/>
        <v>0</v>
      </c>
      <c r="S1521" s="161" t="str">
        <f t="shared" si="441"/>
        <v>A+J=</v>
      </c>
      <c r="T1521" s="156">
        <f t="shared" si="442"/>
        <v>45273</v>
      </c>
      <c r="U1521" s="10"/>
      <c r="V1521" s="10"/>
      <c r="W1521" s="10"/>
      <c r="X1521" s="45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ht="12.75" x14ac:dyDescent="0.2">
      <c r="A1522" s="151">
        <f t="shared" si="434"/>
        <v>45139</v>
      </c>
      <c r="B1522" s="152">
        <f t="shared" ca="1" si="443"/>
        <v>571699.96747063997</v>
      </c>
      <c r="C1522" s="153">
        <f t="shared" si="435"/>
        <v>560240</v>
      </c>
      <c r="D1522" s="154">
        <f ca="1">IF(A1522&lt;$B$1,VLOOKUP(A1522,[1]DI!$A$4:$B$15000,2,FALSE),0)</f>
        <v>0.13650000000000001</v>
      </c>
      <c r="E1522" s="155">
        <f t="shared" ca="1" si="444"/>
        <v>1.00050788</v>
      </c>
      <c r="F1522" s="155">
        <f ca="1">(TRUNC(PRODUCT($E$12:$E1521),16))</f>
        <v>1.3380951744630301</v>
      </c>
      <c r="G1522" s="155">
        <f t="shared" ca="1" si="445"/>
        <v>1.31452555193709</v>
      </c>
      <c r="H1522" s="155">
        <f t="shared" ca="1" si="446"/>
        <v>1.01793014</v>
      </c>
      <c r="I1522" s="154">
        <f t="shared" si="436"/>
        <v>1.7999999999999999E-2</v>
      </c>
      <c r="J1522" s="156">
        <f t="shared" si="437"/>
        <v>45090</v>
      </c>
      <c r="K1522" s="157">
        <f t="shared" si="438"/>
        <v>35</v>
      </c>
      <c r="L1522" s="158">
        <f t="shared" si="439"/>
        <v>35</v>
      </c>
      <c r="M1522" s="159">
        <f t="shared" si="429"/>
        <v>1.002480839</v>
      </c>
      <c r="N1522" s="159">
        <f t="shared" ca="1" si="430"/>
        <v>1.0204554610000001</v>
      </c>
      <c r="O1522" s="158">
        <f t="shared" si="440"/>
        <v>0</v>
      </c>
      <c r="P1522" s="155">
        <f t="shared" ca="1" si="431"/>
        <v>11459.96747064</v>
      </c>
      <c r="Q1522" s="160">
        <f t="shared" si="432"/>
        <v>0</v>
      </c>
      <c r="R1522" s="155">
        <f t="shared" si="433"/>
        <v>0</v>
      </c>
      <c r="S1522" s="161" t="str">
        <f t="shared" si="441"/>
        <v>A+J=</v>
      </c>
      <c r="T1522" s="156">
        <f t="shared" si="442"/>
        <v>45273</v>
      </c>
      <c r="U1522" s="10"/>
      <c r="V1522" s="10"/>
      <c r="W1522" s="10"/>
      <c r="X1522" s="45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ht="12.75" x14ac:dyDescent="0.2">
      <c r="A1523" s="151">
        <f t="shared" si="434"/>
        <v>45140</v>
      </c>
      <c r="B1523" s="152">
        <f t="shared" ca="1" si="443"/>
        <v>572030.81328095996</v>
      </c>
      <c r="C1523" s="153">
        <f t="shared" si="435"/>
        <v>560240</v>
      </c>
      <c r="D1523" s="154">
        <f ca="1">IF(A1523&lt;$B$1,VLOOKUP(A1523,[1]DI!$A$4:$B$15000,2,FALSE),0)</f>
        <v>0.13650000000000001</v>
      </c>
      <c r="E1523" s="155">
        <f t="shared" ca="1" si="444"/>
        <v>1.00050788</v>
      </c>
      <c r="F1523" s="155">
        <f ca="1">(TRUNC(PRODUCT($E$12:$E1522),16))</f>
        <v>1.3387747662402401</v>
      </c>
      <c r="G1523" s="155">
        <f t="shared" ca="1" si="445"/>
        <v>1.31452555193709</v>
      </c>
      <c r="H1523" s="155">
        <f t="shared" ca="1" si="446"/>
        <v>1.01844712</v>
      </c>
      <c r="I1523" s="154">
        <f t="shared" si="436"/>
        <v>1.7999999999999999E-2</v>
      </c>
      <c r="J1523" s="156">
        <f t="shared" si="437"/>
        <v>45090</v>
      </c>
      <c r="K1523" s="157">
        <f t="shared" si="438"/>
        <v>36</v>
      </c>
      <c r="L1523" s="158">
        <f t="shared" si="439"/>
        <v>36</v>
      </c>
      <c r="M1523" s="159">
        <f t="shared" si="429"/>
        <v>1.0025518099999999</v>
      </c>
      <c r="N1523" s="159">
        <f t="shared" ca="1" si="430"/>
        <v>1.021046004</v>
      </c>
      <c r="O1523" s="158">
        <f t="shared" si="440"/>
        <v>0</v>
      </c>
      <c r="P1523" s="155">
        <f t="shared" ca="1" si="431"/>
        <v>11790.813280959999</v>
      </c>
      <c r="Q1523" s="160">
        <f t="shared" si="432"/>
        <v>0</v>
      </c>
      <c r="R1523" s="155">
        <f t="shared" si="433"/>
        <v>0</v>
      </c>
      <c r="S1523" s="161" t="str">
        <f t="shared" si="441"/>
        <v>A+J=</v>
      </c>
      <c r="T1523" s="156">
        <f t="shared" si="442"/>
        <v>45273</v>
      </c>
      <c r="U1523" s="10"/>
      <c r="V1523" s="10"/>
      <c r="W1523" s="10"/>
      <c r="X1523" s="45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ht="12.75" x14ac:dyDescent="0.2">
      <c r="A1524" s="151">
        <f t="shared" si="434"/>
        <v>45141</v>
      </c>
      <c r="B1524" s="152">
        <f t="shared" ca="1" si="443"/>
        <v>572361.85517528001</v>
      </c>
      <c r="C1524" s="153">
        <f t="shared" si="435"/>
        <v>560240</v>
      </c>
      <c r="D1524" s="154">
        <f ca="1">IF(A1524&lt;$B$1,VLOOKUP(A1524,[1]DI!$A$4:$B$15000,2,FALSE),0)</f>
        <v>0.13150000000000001</v>
      </c>
      <c r="E1524" s="155">
        <f t="shared" ca="1" si="444"/>
        <v>1.0004903700000001</v>
      </c>
      <c r="F1524" s="155">
        <f ca="1">(TRUNC(PRODUCT($E$12:$E1523),16))</f>
        <v>1.33945470316851</v>
      </c>
      <c r="G1524" s="155">
        <f t="shared" ca="1" si="445"/>
        <v>1.31452555193709</v>
      </c>
      <c r="H1524" s="155">
        <f t="shared" ca="1" si="446"/>
        <v>1.01896437</v>
      </c>
      <c r="I1524" s="154">
        <f t="shared" si="436"/>
        <v>1.7999999999999999E-2</v>
      </c>
      <c r="J1524" s="156">
        <f t="shared" si="437"/>
        <v>45090</v>
      </c>
      <c r="K1524" s="157">
        <f t="shared" si="438"/>
        <v>37</v>
      </c>
      <c r="L1524" s="158">
        <f t="shared" si="439"/>
        <v>37</v>
      </c>
      <c r="M1524" s="159">
        <f t="shared" si="429"/>
        <v>1.002622787</v>
      </c>
      <c r="N1524" s="159">
        <f t="shared" ca="1" si="430"/>
        <v>1.021636897</v>
      </c>
      <c r="O1524" s="158">
        <f t="shared" si="440"/>
        <v>0</v>
      </c>
      <c r="P1524" s="155">
        <f t="shared" ca="1" si="431"/>
        <v>12121.855175279999</v>
      </c>
      <c r="Q1524" s="160">
        <f t="shared" si="432"/>
        <v>0</v>
      </c>
      <c r="R1524" s="155">
        <f t="shared" si="433"/>
        <v>0</v>
      </c>
      <c r="S1524" s="161" t="str">
        <f t="shared" si="441"/>
        <v>A+J=</v>
      </c>
      <c r="T1524" s="156">
        <f t="shared" si="442"/>
        <v>45273</v>
      </c>
      <c r="U1524" s="10"/>
      <c r="V1524" s="10"/>
      <c r="W1524" s="10"/>
      <c r="X1524" s="45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ht="12.75" x14ac:dyDescent="0.2">
      <c r="A1525" s="151">
        <f t="shared" si="434"/>
        <v>45142</v>
      </c>
      <c r="B1525" s="152">
        <f t="shared" ca="1" si="443"/>
        <v>572683.06485760002</v>
      </c>
      <c r="C1525" s="153">
        <f t="shared" si="435"/>
        <v>560240</v>
      </c>
      <c r="D1525" s="154">
        <f ca="1">IF(A1525&lt;$B$1,VLOOKUP(A1525,[1]DI!$A$4:$B$15000,2,FALSE),0)</f>
        <v>0.13150000000000001</v>
      </c>
      <c r="E1525" s="155">
        <f t="shared" ca="1" si="444"/>
        <v>1.0004903700000001</v>
      </c>
      <c r="F1525" s="155">
        <f ca="1">(TRUNC(PRODUCT($E$12:$E1524),16))</f>
        <v>1.3401115315713099</v>
      </c>
      <c r="G1525" s="155">
        <f t="shared" ca="1" si="445"/>
        <v>1.31452555193709</v>
      </c>
      <c r="H1525" s="155">
        <f t="shared" ca="1" si="446"/>
        <v>1.0194640399999999</v>
      </c>
      <c r="I1525" s="154">
        <f t="shared" si="436"/>
        <v>1.7999999999999999E-2</v>
      </c>
      <c r="J1525" s="156">
        <f t="shared" si="437"/>
        <v>45090</v>
      </c>
      <c r="K1525" s="157">
        <f t="shared" si="438"/>
        <v>38</v>
      </c>
      <c r="L1525" s="158">
        <f t="shared" si="439"/>
        <v>38</v>
      </c>
      <c r="M1525" s="159">
        <f t="shared" si="429"/>
        <v>1.0026937680000001</v>
      </c>
      <c r="N1525" s="159">
        <f t="shared" ca="1" si="430"/>
        <v>1.0222102399999999</v>
      </c>
      <c r="O1525" s="158">
        <f t="shared" si="440"/>
        <v>0</v>
      </c>
      <c r="P1525" s="155">
        <f t="shared" ca="1" si="431"/>
        <v>12443.0648576</v>
      </c>
      <c r="Q1525" s="160">
        <f t="shared" si="432"/>
        <v>0</v>
      </c>
      <c r="R1525" s="155">
        <f t="shared" si="433"/>
        <v>0</v>
      </c>
      <c r="S1525" s="161" t="str">
        <f t="shared" si="441"/>
        <v>A+J=</v>
      </c>
      <c r="T1525" s="156">
        <f t="shared" si="442"/>
        <v>45273</v>
      </c>
      <c r="U1525" s="10"/>
      <c r="V1525" s="10"/>
      <c r="W1525" s="10"/>
      <c r="X1525" s="45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ht="12.75" x14ac:dyDescent="0.2">
      <c r="A1526" s="151">
        <f t="shared" si="434"/>
        <v>45143</v>
      </c>
      <c r="B1526" s="152">
        <f t="shared" ca="1" si="443"/>
        <v>573004.45773839997</v>
      </c>
      <c r="C1526" s="153">
        <f t="shared" si="435"/>
        <v>560240</v>
      </c>
      <c r="D1526" s="154">
        <f ca="1">IF(A1526&lt;$B$1,VLOOKUP(A1526,[1]DI!$A$4:$B$15000,2,FALSE),0)</f>
        <v>0</v>
      </c>
      <c r="E1526" s="155">
        <f t="shared" ca="1" si="444"/>
        <v>1</v>
      </c>
      <c r="F1526" s="155">
        <f ca="1">(TRUNC(PRODUCT($E$12:$E1525),16))</f>
        <v>1.34076868206304</v>
      </c>
      <c r="G1526" s="155">
        <f t="shared" ca="1" si="445"/>
        <v>1.31452555193709</v>
      </c>
      <c r="H1526" s="155">
        <f t="shared" ca="1" si="446"/>
        <v>1.0199639599999999</v>
      </c>
      <c r="I1526" s="154">
        <f t="shared" si="436"/>
        <v>1.7999999999999999E-2</v>
      </c>
      <c r="J1526" s="156">
        <f t="shared" si="437"/>
        <v>45090</v>
      </c>
      <c r="K1526" s="157">
        <f t="shared" si="438"/>
        <v>38</v>
      </c>
      <c r="L1526" s="158">
        <f t="shared" si="439"/>
        <v>39</v>
      </c>
      <c r="M1526" s="159">
        <f t="shared" si="429"/>
        <v>1.0027647550000001</v>
      </c>
      <c r="N1526" s="159">
        <f t="shared" ca="1" si="430"/>
        <v>1.02278391</v>
      </c>
      <c r="O1526" s="158">
        <f t="shared" si="440"/>
        <v>0</v>
      </c>
      <c r="P1526" s="155">
        <f t="shared" ca="1" si="431"/>
        <v>12764.4577384</v>
      </c>
      <c r="Q1526" s="160">
        <f t="shared" si="432"/>
        <v>0</v>
      </c>
      <c r="R1526" s="155">
        <f t="shared" si="433"/>
        <v>0</v>
      </c>
      <c r="S1526" s="161" t="str">
        <f t="shared" si="441"/>
        <v>A+J=</v>
      </c>
      <c r="T1526" s="156">
        <f t="shared" si="442"/>
        <v>45273</v>
      </c>
      <c r="U1526" s="10"/>
      <c r="V1526" s="10"/>
      <c r="W1526" s="10"/>
      <c r="X1526" s="45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ht="12.75" x14ac:dyDescent="0.2">
      <c r="A1527" s="151">
        <f t="shared" si="434"/>
        <v>45144</v>
      </c>
      <c r="B1527" s="152">
        <f t="shared" ca="1" si="443"/>
        <v>573004.45773839997</v>
      </c>
      <c r="C1527" s="153">
        <f t="shared" si="435"/>
        <v>560240</v>
      </c>
      <c r="D1527" s="154">
        <f ca="1">IF(A1527&lt;$B$1,VLOOKUP(A1527,[1]DI!$A$4:$B$15000,2,FALSE),0)</f>
        <v>0</v>
      </c>
      <c r="E1527" s="155">
        <f t="shared" ca="1" si="444"/>
        <v>1</v>
      </c>
      <c r="F1527" s="155">
        <f ca="1">(TRUNC(PRODUCT($E$12:$E1526),16))</f>
        <v>1.34076868206304</v>
      </c>
      <c r="G1527" s="155">
        <f t="shared" ca="1" si="445"/>
        <v>1.31452555193709</v>
      </c>
      <c r="H1527" s="155">
        <f t="shared" ca="1" si="446"/>
        <v>1.0199639599999999</v>
      </c>
      <c r="I1527" s="154">
        <f t="shared" si="436"/>
        <v>1.7999999999999999E-2</v>
      </c>
      <c r="J1527" s="156">
        <f t="shared" si="437"/>
        <v>45090</v>
      </c>
      <c r="K1527" s="157">
        <f t="shared" si="438"/>
        <v>38</v>
      </c>
      <c r="L1527" s="158">
        <f t="shared" si="439"/>
        <v>39</v>
      </c>
      <c r="M1527" s="159">
        <f t="shared" si="429"/>
        <v>1.0027647550000001</v>
      </c>
      <c r="N1527" s="159">
        <f t="shared" ca="1" si="430"/>
        <v>1.02278391</v>
      </c>
      <c r="O1527" s="158">
        <f t="shared" si="440"/>
        <v>0</v>
      </c>
      <c r="P1527" s="155">
        <f t="shared" ca="1" si="431"/>
        <v>12764.4577384</v>
      </c>
      <c r="Q1527" s="160">
        <f t="shared" si="432"/>
        <v>0</v>
      </c>
      <c r="R1527" s="155">
        <f t="shared" si="433"/>
        <v>0</v>
      </c>
      <c r="S1527" s="161" t="str">
        <f t="shared" si="441"/>
        <v>A+J=</v>
      </c>
      <c r="T1527" s="156">
        <f t="shared" si="442"/>
        <v>45273</v>
      </c>
      <c r="U1527" s="10"/>
      <c r="V1527" s="10"/>
      <c r="W1527" s="10"/>
      <c r="X1527" s="45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ht="12.75" x14ac:dyDescent="0.2">
      <c r="A1528" s="151">
        <f t="shared" si="434"/>
        <v>45145</v>
      </c>
      <c r="B1528" s="152">
        <f t="shared" ca="1" si="443"/>
        <v>573004.45773839997</v>
      </c>
      <c r="C1528" s="153">
        <f t="shared" si="435"/>
        <v>560240</v>
      </c>
      <c r="D1528" s="154">
        <f ca="1">IF(A1528&lt;$B$1,VLOOKUP(A1528,[1]DI!$A$4:$B$15000,2,FALSE),0)</f>
        <v>0.13150000000000001</v>
      </c>
      <c r="E1528" s="155">
        <f t="shared" ca="1" si="444"/>
        <v>1.0004903700000001</v>
      </c>
      <c r="F1528" s="155">
        <f ca="1">(TRUNC(PRODUCT($E$12:$E1527),16))</f>
        <v>1.34076868206304</v>
      </c>
      <c r="G1528" s="155">
        <f t="shared" ca="1" si="445"/>
        <v>1.31452555193709</v>
      </c>
      <c r="H1528" s="155">
        <f t="shared" ca="1" si="446"/>
        <v>1.0199639599999999</v>
      </c>
      <c r="I1528" s="154">
        <f t="shared" si="436"/>
        <v>1.7999999999999999E-2</v>
      </c>
      <c r="J1528" s="156">
        <f t="shared" si="437"/>
        <v>45090</v>
      </c>
      <c r="K1528" s="157">
        <f t="shared" si="438"/>
        <v>39</v>
      </c>
      <c r="L1528" s="158">
        <f t="shared" si="439"/>
        <v>39</v>
      </c>
      <c r="M1528" s="159">
        <f t="shared" si="429"/>
        <v>1.0027647550000001</v>
      </c>
      <c r="N1528" s="159">
        <f t="shared" ca="1" si="430"/>
        <v>1.02278391</v>
      </c>
      <c r="O1528" s="158">
        <f t="shared" si="440"/>
        <v>0</v>
      </c>
      <c r="P1528" s="155">
        <f t="shared" ca="1" si="431"/>
        <v>12764.4577384</v>
      </c>
      <c r="Q1528" s="160">
        <f t="shared" si="432"/>
        <v>0</v>
      </c>
      <c r="R1528" s="155">
        <f t="shared" si="433"/>
        <v>0</v>
      </c>
      <c r="S1528" s="161" t="str">
        <f t="shared" si="441"/>
        <v>A+J=</v>
      </c>
      <c r="T1528" s="156">
        <f t="shared" si="442"/>
        <v>45273</v>
      </c>
      <c r="U1528" s="10"/>
      <c r="V1528" s="10"/>
      <c r="W1528" s="10"/>
      <c r="X1528" s="45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ht="12.75" x14ac:dyDescent="0.2">
      <c r="A1529" s="151">
        <f t="shared" si="434"/>
        <v>45146</v>
      </c>
      <c r="B1529" s="152">
        <f t="shared" ca="1" si="443"/>
        <v>573326.02821527002</v>
      </c>
      <c r="C1529" s="153">
        <f t="shared" si="435"/>
        <v>560240</v>
      </c>
      <c r="D1529" s="154">
        <f ca="1">IF(A1529&lt;$B$1,VLOOKUP(A1529,[1]DI!$A$4:$B$15000,2,FALSE),0)</f>
        <v>0.13150000000000001</v>
      </c>
      <c r="E1529" s="155">
        <f t="shared" ca="1" si="444"/>
        <v>1.0004903700000001</v>
      </c>
      <c r="F1529" s="155">
        <f ca="1">(TRUNC(PRODUCT($E$12:$E1528),16))</f>
        <v>1.3414261548016699</v>
      </c>
      <c r="G1529" s="155">
        <f t="shared" ca="1" si="445"/>
        <v>1.31452555193709</v>
      </c>
      <c r="H1529" s="155">
        <f t="shared" ca="1" si="446"/>
        <v>1.02046412</v>
      </c>
      <c r="I1529" s="154">
        <f t="shared" si="436"/>
        <v>1.7999999999999999E-2</v>
      </c>
      <c r="J1529" s="156">
        <f t="shared" si="437"/>
        <v>45090</v>
      </c>
      <c r="K1529" s="157">
        <f t="shared" si="438"/>
        <v>40</v>
      </c>
      <c r="L1529" s="158">
        <f t="shared" si="439"/>
        <v>40</v>
      </c>
      <c r="M1529" s="159">
        <f t="shared" si="429"/>
        <v>1.0028357459999999</v>
      </c>
      <c r="N1529" s="159">
        <f t="shared" ca="1" si="430"/>
        <v>1.0233578969999999</v>
      </c>
      <c r="O1529" s="158">
        <f t="shared" si="440"/>
        <v>0</v>
      </c>
      <c r="P1529" s="155">
        <f t="shared" ca="1" si="431"/>
        <v>13086.02821527</v>
      </c>
      <c r="Q1529" s="160">
        <f t="shared" si="432"/>
        <v>0</v>
      </c>
      <c r="R1529" s="155">
        <f t="shared" si="433"/>
        <v>0</v>
      </c>
      <c r="S1529" s="161" t="str">
        <f t="shared" si="441"/>
        <v>A+J=</v>
      </c>
      <c r="T1529" s="156">
        <f t="shared" si="442"/>
        <v>45273</v>
      </c>
      <c r="U1529" s="10"/>
      <c r="V1529" s="10"/>
      <c r="W1529" s="10"/>
      <c r="X1529" s="45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ht="12.75" x14ac:dyDescent="0.2">
      <c r="A1530" s="151">
        <f t="shared" si="434"/>
        <v>45147</v>
      </c>
      <c r="B1530" s="152">
        <f t="shared" ca="1" si="443"/>
        <v>573647.77628823998</v>
      </c>
      <c r="C1530" s="153">
        <f t="shared" si="435"/>
        <v>560240</v>
      </c>
      <c r="D1530" s="154">
        <f ca="1">IF(A1530&lt;$B$1,VLOOKUP(A1530,[1]DI!$A$4:$B$15000,2,FALSE),0)</f>
        <v>0.13150000000000001</v>
      </c>
      <c r="E1530" s="155">
        <f t="shared" ca="1" si="444"/>
        <v>1.0004903700000001</v>
      </c>
      <c r="F1530" s="155">
        <f ca="1">(TRUNC(PRODUCT($E$12:$E1529),16))</f>
        <v>1.3420839499452</v>
      </c>
      <c r="G1530" s="155">
        <f t="shared" ca="1" si="445"/>
        <v>1.31452555193709</v>
      </c>
      <c r="H1530" s="155">
        <f t="shared" ca="1" si="446"/>
        <v>1.0209645199999999</v>
      </c>
      <c r="I1530" s="154">
        <f t="shared" si="436"/>
        <v>1.7999999999999999E-2</v>
      </c>
      <c r="J1530" s="156">
        <f t="shared" si="437"/>
        <v>45090</v>
      </c>
      <c r="K1530" s="157">
        <f t="shared" si="438"/>
        <v>41</v>
      </c>
      <c r="L1530" s="158">
        <f t="shared" si="439"/>
        <v>41</v>
      </c>
      <c r="M1530" s="159">
        <f t="shared" si="429"/>
        <v>1.002906743</v>
      </c>
      <c r="N1530" s="159">
        <f t="shared" ca="1" si="430"/>
        <v>1.023932201</v>
      </c>
      <c r="O1530" s="158">
        <f t="shared" si="440"/>
        <v>0</v>
      </c>
      <c r="P1530" s="155">
        <f t="shared" ca="1" si="431"/>
        <v>13407.77628824</v>
      </c>
      <c r="Q1530" s="160">
        <f t="shared" si="432"/>
        <v>0</v>
      </c>
      <c r="R1530" s="155">
        <f t="shared" si="433"/>
        <v>0</v>
      </c>
      <c r="S1530" s="161" t="str">
        <f t="shared" si="441"/>
        <v>A+J=</v>
      </c>
      <c r="T1530" s="156">
        <f t="shared" si="442"/>
        <v>45273</v>
      </c>
      <c r="U1530" s="10"/>
      <c r="V1530" s="10"/>
      <c r="W1530" s="10"/>
      <c r="X1530" s="45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ht="12.75" x14ac:dyDescent="0.2">
      <c r="A1531" s="151">
        <f t="shared" si="434"/>
        <v>45148</v>
      </c>
      <c r="B1531" s="152">
        <f t="shared" ca="1" si="443"/>
        <v>573969.70755967998</v>
      </c>
      <c r="C1531" s="153">
        <f t="shared" si="435"/>
        <v>560240</v>
      </c>
      <c r="D1531" s="154">
        <f ca="1">IF(A1531&lt;$B$1,VLOOKUP(A1531,[1]DI!$A$4:$B$15000,2,FALSE),0)</f>
        <v>0.13150000000000001</v>
      </c>
      <c r="E1531" s="155">
        <f t="shared" ca="1" si="444"/>
        <v>1.0004903700000001</v>
      </c>
      <c r="F1531" s="155">
        <f ca="1">(TRUNC(PRODUCT($E$12:$E1530),16))</f>
        <v>1.3427420676517301</v>
      </c>
      <c r="G1531" s="155">
        <f t="shared" ca="1" si="445"/>
        <v>1.31452555193709</v>
      </c>
      <c r="H1531" s="155">
        <f t="shared" ca="1" si="446"/>
        <v>1.0214651699999999</v>
      </c>
      <c r="I1531" s="154">
        <f t="shared" si="436"/>
        <v>1.7999999999999999E-2</v>
      </c>
      <c r="J1531" s="156">
        <f t="shared" si="437"/>
        <v>45090</v>
      </c>
      <c r="K1531" s="157">
        <f t="shared" si="438"/>
        <v>42</v>
      </c>
      <c r="L1531" s="158">
        <f t="shared" si="439"/>
        <v>42</v>
      </c>
      <c r="M1531" s="159">
        <f t="shared" si="429"/>
        <v>1.0029777440000001</v>
      </c>
      <c r="N1531" s="159">
        <f t="shared" ca="1" si="430"/>
        <v>1.0245068319999999</v>
      </c>
      <c r="O1531" s="158">
        <f t="shared" si="440"/>
        <v>0</v>
      </c>
      <c r="P1531" s="155">
        <f t="shared" ca="1" si="431"/>
        <v>13729.70755968</v>
      </c>
      <c r="Q1531" s="160">
        <f t="shared" si="432"/>
        <v>0</v>
      </c>
      <c r="R1531" s="155">
        <f t="shared" si="433"/>
        <v>0</v>
      </c>
      <c r="S1531" s="161" t="str">
        <f t="shared" si="441"/>
        <v>A+J=</v>
      </c>
      <c r="T1531" s="156">
        <f t="shared" si="442"/>
        <v>45273</v>
      </c>
      <c r="U1531" s="10"/>
      <c r="V1531" s="10"/>
      <c r="W1531" s="10"/>
      <c r="X1531" s="45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ht="12.75" x14ac:dyDescent="0.2">
      <c r="A1532" s="151">
        <f t="shared" si="434"/>
        <v>45149</v>
      </c>
      <c r="B1532" s="152">
        <f t="shared" ca="1" si="443"/>
        <v>574291.82202960004</v>
      </c>
      <c r="C1532" s="153">
        <f t="shared" si="435"/>
        <v>560240</v>
      </c>
      <c r="D1532" s="154">
        <f ca="1">IF(A1532&lt;$B$1,VLOOKUP(A1532,[1]DI!$A$4:$B$15000,2,FALSE),0)</f>
        <v>0.13150000000000001</v>
      </c>
      <c r="E1532" s="155">
        <f t="shared" ca="1" si="444"/>
        <v>1.0004903700000001</v>
      </c>
      <c r="F1532" s="155">
        <f ca="1">(TRUNC(PRODUCT($E$12:$E1531),16))</f>
        <v>1.34340050807945</v>
      </c>
      <c r="G1532" s="155">
        <f t="shared" ca="1" si="445"/>
        <v>1.31452555193709</v>
      </c>
      <c r="H1532" s="155">
        <f t="shared" ca="1" si="446"/>
        <v>1.0219660699999999</v>
      </c>
      <c r="I1532" s="154">
        <f t="shared" si="436"/>
        <v>1.7999999999999999E-2</v>
      </c>
      <c r="J1532" s="156">
        <f t="shared" si="437"/>
        <v>45090</v>
      </c>
      <c r="K1532" s="157">
        <f t="shared" si="438"/>
        <v>43</v>
      </c>
      <c r="L1532" s="158">
        <f t="shared" si="439"/>
        <v>43</v>
      </c>
      <c r="M1532" s="159">
        <f t="shared" si="429"/>
        <v>1.0030487509999999</v>
      </c>
      <c r="N1532" s="159">
        <f t="shared" ca="1" si="430"/>
        <v>1.02508179</v>
      </c>
      <c r="O1532" s="158">
        <f t="shared" si="440"/>
        <v>0</v>
      </c>
      <c r="P1532" s="155">
        <f t="shared" ca="1" si="431"/>
        <v>14051.8220296</v>
      </c>
      <c r="Q1532" s="160">
        <f t="shared" si="432"/>
        <v>0</v>
      </c>
      <c r="R1532" s="155">
        <f t="shared" si="433"/>
        <v>0</v>
      </c>
      <c r="S1532" s="161" t="str">
        <f t="shared" si="441"/>
        <v>A+J=</v>
      </c>
      <c r="T1532" s="156">
        <f t="shared" si="442"/>
        <v>45273</v>
      </c>
      <c r="U1532" s="10"/>
      <c r="V1532" s="10"/>
      <c r="W1532" s="10"/>
      <c r="X1532" s="45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ht="12.75" x14ac:dyDescent="0.2">
      <c r="A1533" s="151">
        <f t="shared" si="434"/>
        <v>45150</v>
      </c>
      <c r="B1533" s="152">
        <f t="shared" ca="1" si="443"/>
        <v>574614.11409559997</v>
      </c>
      <c r="C1533" s="153">
        <f t="shared" si="435"/>
        <v>560240</v>
      </c>
      <c r="D1533" s="154">
        <f ca="1">IF(A1533&lt;$B$1,VLOOKUP(A1533,[1]DI!$A$4:$B$15000,2,FALSE),0)</f>
        <v>0</v>
      </c>
      <c r="E1533" s="155">
        <f t="shared" ca="1" si="444"/>
        <v>1</v>
      </c>
      <c r="F1533" s="155">
        <f ca="1">(TRUNC(PRODUCT($E$12:$E1532),16))</f>
        <v>1.34405927138659</v>
      </c>
      <c r="G1533" s="155">
        <f t="shared" ca="1" si="445"/>
        <v>1.31452555193709</v>
      </c>
      <c r="H1533" s="155">
        <f t="shared" ca="1" si="446"/>
        <v>1.0224672100000001</v>
      </c>
      <c r="I1533" s="154">
        <f t="shared" si="436"/>
        <v>1.7999999999999999E-2</v>
      </c>
      <c r="J1533" s="156">
        <f t="shared" si="437"/>
        <v>45090</v>
      </c>
      <c r="K1533" s="157">
        <f t="shared" si="438"/>
        <v>43</v>
      </c>
      <c r="L1533" s="158">
        <f t="shared" si="439"/>
        <v>44</v>
      </c>
      <c r="M1533" s="159">
        <f t="shared" si="429"/>
        <v>1.0031197629999999</v>
      </c>
      <c r="N1533" s="159">
        <f t="shared" ca="1" si="430"/>
        <v>1.0256570650000001</v>
      </c>
      <c r="O1533" s="158">
        <f t="shared" si="440"/>
        <v>0</v>
      </c>
      <c r="P1533" s="155">
        <f t="shared" ca="1" si="431"/>
        <v>14374.1140956</v>
      </c>
      <c r="Q1533" s="160">
        <f t="shared" si="432"/>
        <v>0</v>
      </c>
      <c r="R1533" s="155">
        <f t="shared" si="433"/>
        <v>0</v>
      </c>
      <c r="S1533" s="161" t="str">
        <f t="shared" si="441"/>
        <v>A+J=</v>
      </c>
      <c r="T1533" s="156">
        <f t="shared" si="442"/>
        <v>45273</v>
      </c>
      <c r="U1533" s="10"/>
      <c r="V1533" s="10"/>
      <c r="W1533" s="10"/>
      <c r="X1533" s="45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ht="12.75" x14ac:dyDescent="0.2">
      <c r="A1534" s="151">
        <f t="shared" si="434"/>
        <v>45151</v>
      </c>
      <c r="B1534" s="152">
        <f t="shared" ca="1" si="443"/>
        <v>574614.11409559997</v>
      </c>
      <c r="C1534" s="153">
        <f t="shared" si="435"/>
        <v>560240</v>
      </c>
      <c r="D1534" s="154">
        <f ca="1">IF(A1534&lt;$B$1,VLOOKUP(A1534,[1]DI!$A$4:$B$15000,2,FALSE),0)</f>
        <v>0</v>
      </c>
      <c r="E1534" s="155">
        <f t="shared" ca="1" si="444"/>
        <v>1</v>
      </c>
      <c r="F1534" s="155">
        <f ca="1">(TRUNC(PRODUCT($E$12:$E1533),16))</f>
        <v>1.34405927138659</v>
      </c>
      <c r="G1534" s="155">
        <f t="shared" ca="1" si="445"/>
        <v>1.31452555193709</v>
      </c>
      <c r="H1534" s="155">
        <f t="shared" ca="1" si="446"/>
        <v>1.0224672100000001</v>
      </c>
      <c r="I1534" s="154">
        <f t="shared" si="436"/>
        <v>1.7999999999999999E-2</v>
      </c>
      <c r="J1534" s="156">
        <f t="shared" si="437"/>
        <v>45090</v>
      </c>
      <c r="K1534" s="157">
        <f t="shared" si="438"/>
        <v>43</v>
      </c>
      <c r="L1534" s="158">
        <f t="shared" si="439"/>
        <v>44</v>
      </c>
      <c r="M1534" s="159">
        <f t="shared" si="429"/>
        <v>1.0031197629999999</v>
      </c>
      <c r="N1534" s="159">
        <f t="shared" ca="1" si="430"/>
        <v>1.0256570650000001</v>
      </c>
      <c r="O1534" s="158">
        <f t="shared" si="440"/>
        <v>0</v>
      </c>
      <c r="P1534" s="155">
        <f t="shared" ca="1" si="431"/>
        <v>14374.1140956</v>
      </c>
      <c r="Q1534" s="160">
        <f t="shared" si="432"/>
        <v>0</v>
      </c>
      <c r="R1534" s="155">
        <f t="shared" si="433"/>
        <v>0</v>
      </c>
      <c r="S1534" s="161" t="str">
        <f t="shared" si="441"/>
        <v>A+J=</v>
      </c>
      <c r="T1534" s="156">
        <f t="shared" si="442"/>
        <v>45273</v>
      </c>
      <c r="U1534" s="10"/>
      <c r="V1534" s="10"/>
      <c r="W1534" s="10"/>
      <c r="X1534" s="45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ht="12.75" x14ac:dyDescent="0.2">
      <c r="A1535" s="151">
        <f t="shared" si="434"/>
        <v>45152</v>
      </c>
      <c r="B1535" s="152">
        <f t="shared" ca="1" si="443"/>
        <v>574614.11409559997</v>
      </c>
      <c r="C1535" s="153">
        <f t="shared" si="435"/>
        <v>560240</v>
      </c>
      <c r="D1535" s="154">
        <f ca="1">IF(A1535&lt;$B$1,VLOOKUP(A1535,[1]DI!$A$4:$B$15000,2,FALSE),0)</f>
        <v>0.13150000000000001</v>
      </c>
      <c r="E1535" s="155">
        <f t="shared" ca="1" si="444"/>
        <v>1.0004903700000001</v>
      </c>
      <c r="F1535" s="155">
        <f ca="1">(TRUNC(PRODUCT($E$12:$E1534),16))</f>
        <v>1.34405927138659</v>
      </c>
      <c r="G1535" s="155">
        <f t="shared" ca="1" si="445"/>
        <v>1.31452555193709</v>
      </c>
      <c r="H1535" s="155">
        <f t="shared" ca="1" si="446"/>
        <v>1.0224672100000001</v>
      </c>
      <c r="I1535" s="154">
        <f t="shared" si="436"/>
        <v>1.7999999999999999E-2</v>
      </c>
      <c r="J1535" s="156">
        <f t="shared" si="437"/>
        <v>45090</v>
      </c>
      <c r="K1535" s="157">
        <f t="shared" si="438"/>
        <v>44</v>
      </c>
      <c r="L1535" s="158">
        <f t="shared" si="439"/>
        <v>44</v>
      </c>
      <c r="M1535" s="159">
        <f t="shared" si="429"/>
        <v>1.0031197629999999</v>
      </c>
      <c r="N1535" s="159">
        <f t="shared" ca="1" si="430"/>
        <v>1.0256570650000001</v>
      </c>
      <c r="O1535" s="158">
        <f t="shared" si="440"/>
        <v>0</v>
      </c>
      <c r="P1535" s="155">
        <f t="shared" ca="1" si="431"/>
        <v>14374.1140956</v>
      </c>
      <c r="Q1535" s="160">
        <f t="shared" si="432"/>
        <v>0</v>
      </c>
      <c r="R1535" s="155">
        <f t="shared" si="433"/>
        <v>0</v>
      </c>
      <c r="S1535" s="161" t="str">
        <f t="shared" si="441"/>
        <v>A+J=</v>
      </c>
      <c r="T1535" s="156">
        <f t="shared" si="442"/>
        <v>45273</v>
      </c>
      <c r="U1535" s="10"/>
      <c r="V1535" s="10"/>
      <c r="W1535" s="10"/>
      <c r="X1535" s="45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ht="12.75" x14ac:dyDescent="0.2">
      <c r="A1536" s="151">
        <f t="shared" si="434"/>
        <v>45153</v>
      </c>
      <c r="B1536" s="152">
        <f t="shared" ca="1" si="443"/>
        <v>574936.58936007996</v>
      </c>
      <c r="C1536" s="153">
        <f t="shared" si="435"/>
        <v>560240</v>
      </c>
      <c r="D1536" s="154">
        <f ca="1">IF(A1536&lt;$B$1,VLOOKUP(A1536,[1]DI!$A$4:$B$15000,2,FALSE),0)</f>
        <v>0.13150000000000001</v>
      </c>
      <c r="E1536" s="155">
        <f t="shared" ca="1" si="444"/>
        <v>1.0004903700000001</v>
      </c>
      <c r="F1536" s="155">
        <f ca="1">(TRUNC(PRODUCT($E$12:$E1535),16))</f>
        <v>1.3447183577315001</v>
      </c>
      <c r="G1536" s="155">
        <f t="shared" ca="1" si="445"/>
        <v>1.31452555193709</v>
      </c>
      <c r="H1536" s="155">
        <f t="shared" ca="1" si="446"/>
        <v>1.0229686</v>
      </c>
      <c r="I1536" s="154">
        <f t="shared" si="436"/>
        <v>1.7999999999999999E-2</v>
      </c>
      <c r="J1536" s="156">
        <f t="shared" si="437"/>
        <v>45090</v>
      </c>
      <c r="K1536" s="157">
        <f t="shared" si="438"/>
        <v>45</v>
      </c>
      <c r="L1536" s="158">
        <f t="shared" si="439"/>
        <v>45</v>
      </c>
      <c r="M1536" s="159">
        <f t="shared" si="429"/>
        <v>1.0031907790000001</v>
      </c>
      <c r="N1536" s="159">
        <f t="shared" ca="1" si="430"/>
        <v>1.0262326669999999</v>
      </c>
      <c r="O1536" s="158">
        <f t="shared" si="440"/>
        <v>0</v>
      </c>
      <c r="P1536" s="155">
        <f t="shared" ca="1" si="431"/>
        <v>14696.589360079999</v>
      </c>
      <c r="Q1536" s="160">
        <f t="shared" si="432"/>
        <v>0</v>
      </c>
      <c r="R1536" s="155">
        <f t="shared" si="433"/>
        <v>0</v>
      </c>
      <c r="S1536" s="161" t="str">
        <f t="shared" si="441"/>
        <v>A+J=</v>
      </c>
      <c r="T1536" s="156">
        <f t="shared" si="442"/>
        <v>45273</v>
      </c>
      <c r="U1536" s="10"/>
      <c r="V1536" s="10"/>
      <c r="W1536" s="10"/>
      <c r="X1536" s="45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ht="12.75" x14ac:dyDescent="0.2">
      <c r="A1537" s="151">
        <f t="shared" si="434"/>
        <v>45154</v>
      </c>
      <c r="B1537" s="152">
        <f t="shared" ca="1" si="443"/>
        <v>575259.24222063995</v>
      </c>
      <c r="C1537" s="153">
        <f t="shared" si="435"/>
        <v>560240</v>
      </c>
      <c r="D1537" s="154">
        <f ca="1">IF(A1537&lt;$B$1,VLOOKUP(A1537,[1]DI!$A$4:$B$15000,2,FALSE),0)</f>
        <v>0.13150000000000001</v>
      </c>
      <c r="E1537" s="155">
        <f t="shared" ca="1" si="444"/>
        <v>1.0004903700000001</v>
      </c>
      <c r="F1537" s="155">
        <f ca="1">(TRUNC(PRODUCT($E$12:$E1536),16))</f>
        <v>1.34537776727258</v>
      </c>
      <c r="G1537" s="155">
        <f t="shared" ca="1" si="445"/>
        <v>1.31452555193709</v>
      </c>
      <c r="H1537" s="155">
        <f t="shared" ca="1" si="446"/>
        <v>1.02347023</v>
      </c>
      <c r="I1537" s="154">
        <f t="shared" si="436"/>
        <v>1.7999999999999999E-2</v>
      </c>
      <c r="J1537" s="156">
        <f t="shared" si="437"/>
        <v>45090</v>
      </c>
      <c r="K1537" s="157">
        <f t="shared" si="438"/>
        <v>46</v>
      </c>
      <c r="L1537" s="158">
        <f t="shared" si="439"/>
        <v>46</v>
      </c>
      <c r="M1537" s="159">
        <f t="shared" si="429"/>
        <v>1.0032618010000001</v>
      </c>
      <c r="N1537" s="159">
        <f t="shared" ca="1" si="430"/>
        <v>1.026808586</v>
      </c>
      <c r="O1537" s="158">
        <f t="shared" si="440"/>
        <v>0</v>
      </c>
      <c r="P1537" s="155">
        <f t="shared" ca="1" si="431"/>
        <v>15019.242220640001</v>
      </c>
      <c r="Q1537" s="160">
        <f t="shared" si="432"/>
        <v>0</v>
      </c>
      <c r="R1537" s="155">
        <f t="shared" si="433"/>
        <v>0</v>
      </c>
      <c r="S1537" s="161" t="str">
        <f t="shared" si="441"/>
        <v>A+J=</v>
      </c>
      <c r="T1537" s="156">
        <f t="shared" si="442"/>
        <v>45273</v>
      </c>
      <c r="U1537" s="10"/>
      <c r="V1537" s="10"/>
      <c r="W1537" s="10"/>
      <c r="X1537" s="45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ht="12.75" x14ac:dyDescent="0.2">
      <c r="A1538" s="151">
        <f t="shared" si="434"/>
        <v>45155</v>
      </c>
      <c r="B1538" s="152">
        <f t="shared" ca="1" si="443"/>
        <v>575582.07883992</v>
      </c>
      <c r="C1538" s="153">
        <f t="shared" si="435"/>
        <v>560240</v>
      </c>
      <c r="D1538" s="154">
        <f ca="1">IF(A1538&lt;$B$1,VLOOKUP(A1538,[1]DI!$A$4:$B$15000,2,FALSE),0)</f>
        <v>0.13150000000000001</v>
      </c>
      <c r="E1538" s="155">
        <f t="shared" ca="1" si="444"/>
        <v>1.0004903700000001</v>
      </c>
      <c r="F1538" s="155">
        <f ca="1">(TRUNC(PRODUCT($E$12:$E1537),16))</f>
        <v>1.34603750016832</v>
      </c>
      <c r="G1538" s="155">
        <f t="shared" ca="1" si="445"/>
        <v>1.31452555193709</v>
      </c>
      <c r="H1538" s="155">
        <f t="shared" ca="1" si="446"/>
        <v>1.0239721100000001</v>
      </c>
      <c r="I1538" s="154">
        <f t="shared" si="436"/>
        <v>1.7999999999999999E-2</v>
      </c>
      <c r="J1538" s="156">
        <f t="shared" si="437"/>
        <v>45090</v>
      </c>
      <c r="K1538" s="157">
        <f t="shared" si="438"/>
        <v>47</v>
      </c>
      <c r="L1538" s="158">
        <f t="shared" si="439"/>
        <v>47</v>
      </c>
      <c r="M1538" s="159">
        <f t="shared" si="429"/>
        <v>1.003332828</v>
      </c>
      <c r="N1538" s="159">
        <f t="shared" ca="1" si="430"/>
        <v>1.0273848329999999</v>
      </c>
      <c r="O1538" s="158">
        <f t="shared" si="440"/>
        <v>0</v>
      </c>
      <c r="P1538" s="155">
        <f t="shared" ca="1" si="431"/>
        <v>15342.078839919999</v>
      </c>
      <c r="Q1538" s="160">
        <f t="shared" si="432"/>
        <v>0</v>
      </c>
      <c r="R1538" s="155">
        <f t="shared" si="433"/>
        <v>0</v>
      </c>
      <c r="S1538" s="161" t="str">
        <f t="shared" si="441"/>
        <v>A+J=</v>
      </c>
      <c r="T1538" s="156">
        <f t="shared" si="442"/>
        <v>45273</v>
      </c>
      <c r="U1538" s="10"/>
      <c r="V1538" s="10"/>
      <c r="W1538" s="10"/>
      <c r="X1538" s="45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ht="12.75" x14ac:dyDescent="0.2">
      <c r="A1539" s="151">
        <f t="shared" si="434"/>
        <v>45156</v>
      </c>
      <c r="B1539" s="152">
        <f t="shared" ca="1" si="443"/>
        <v>575905.09305528004</v>
      </c>
      <c r="C1539" s="153">
        <f t="shared" si="435"/>
        <v>560240</v>
      </c>
      <c r="D1539" s="154">
        <f ca="1">IF(A1539&lt;$B$1,VLOOKUP(A1539,[1]DI!$A$4:$B$15000,2,FALSE),0)</f>
        <v>0.13150000000000001</v>
      </c>
      <c r="E1539" s="155">
        <f t="shared" ca="1" si="444"/>
        <v>1.0004903700000001</v>
      </c>
      <c r="F1539" s="155">
        <f ca="1">(TRUNC(PRODUCT($E$12:$E1538),16))</f>
        <v>1.3466975565772801</v>
      </c>
      <c r="G1539" s="155">
        <f t="shared" ca="1" si="445"/>
        <v>1.31452555193709</v>
      </c>
      <c r="H1539" s="155">
        <f t="shared" ca="1" si="446"/>
        <v>1.02447423</v>
      </c>
      <c r="I1539" s="154">
        <f t="shared" si="436"/>
        <v>1.7999999999999999E-2</v>
      </c>
      <c r="J1539" s="156">
        <f t="shared" si="437"/>
        <v>45090</v>
      </c>
      <c r="K1539" s="157">
        <f t="shared" si="438"/>
        <v>48</v>
      </c>
      <c r="L1539" s="158">
        <f t="shared" si="439"/>
        <v>48</v>
      </c>
      <c r="M1539" s="159">
        <f t="shared" si="429"/>
        <v>1.0034038599999999</v>
      </c>
      <c r="N1539" s="159">
        <f t="shared" ca="1" si="430"/>
        <v>1.0279613970000001</v>
      </c>
      <c r="O1539" s="158">
        <f t="shared" si="440"/>
        <v>0</v>
      </c>
      <c r="P1539" s="155">
        <f t="shared" ca="1" si="431"/>
        <v>15665.09305528</v>
      </c>
      <c r="Q1539" s="160">
        <f t="shared" si="432"/>
        <v>0</v>
      </c>
      <c r="R1539" s="155">
        <f t="shared" si="433"/>
        <v>0</v>
      </c>
      <c r="S1539" s="161" t="str">
        <f t="shared" si="441"/>
        <v>A+J=</v>
      </c>
      <c r="T1539" s="156">
        <f t="shared" si="442"/>
        <v>45273</v>
      </c>
      <c r="U1539" s="10"/>
      <c r="V1539" s="10"/>
      <c r="W1539" s="10"/>
      <c r="X1539" s="45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ht="12.75" x14ac:dyDescent="0.2">
      <c r="A1540" s="151">
        <f t="shared" si="434"/>
        <v>45157</v>
      </c>
      <c r="B1540" s="152">
        <f t="shared" ca="1" si="443"/>
        <v>576228.28990888002</v>
      </c>
      <c r="C1540" s="153">
        <f t="shared" si="435"/>
        <v>560240</v>
      </c>
      <c r="D1540" s="154">
        <f ca="1">IF(A1540&lt;$B$1,VLOOKUP(A1540,[1]DI!$A$4:$B$15000,2,FALSE),0)</f>
        <v>0</v>
      </c>
      <c r="E1540" s="155">
        <f t="shared" ca="1" si="444"/>
        <v>1</v>
      </c>
      <c r="F1540" s="155">
        <f ca="1">(TRUNC(PRODUCT($E$12:$E1539),16))</f>
        <v>1.3473579366581001</v>
      </c>
      <c r="G1540" s="155">
        <f t="shared" ca="1" si="445"/>
        <v>1.31452555193709</v>
      </c>
      <c r="H1540" s="155">
        <f t="shared" ca="1" si="446"/>
        <v>1.0249766</v>
      </c>
      <c r="I1540" s="154">
        <f t="shared" si="436"/>
        <v>1.7999999999999999E-2</v>
      </c>
      <c r="J1540" s="156">
        <f t="shared" si="437"/>
        <v>45090</v>
      </c>
      <c r="K1540" s="157">
        <f t="shared" si="438"/>
        <v>48</v>
      </c>
      <c r="L1540" s="158">
        <f t="shared" si="439"/>
        <v>49</v>
      </c>
      <c r="M1540" s="159">
        <f t="shared" si="429"/>
        <v>1.0034748959999999</v>
      </c>
      <c r="N1540" s="159">
        <f t="shared" ca="1" si="430"/>
        <v>1.0285382869999999</v>
      </c>
      <c r="O1540" s="158">
        <f t="shared" si="440"/>
        <v>0</v>
      </c>
      <c r="P1540" s="155">
        <f t="shared" ca="1" si="431"/>
        <v>15988.28990888</v>
      </c>
      <c r="Q1540" s="160">
        <f t="shared" si="432"/>
        <v>0</v>
      </c>
      <c r="R1540" s="155">
        <f t="shared" si="433"/>
        <v>0</v>
      </c>
      <c r="S1540" s="161" t="str">
        <f t="shared" si="441"/>
        <v>A+J=</v>
      </c>
      <c r="T1540" s="156">
        <f t="shared" si="442"/>
        <v>45273</v>
      </c>
      <c r="U1540" s="10"/>
      <c r="V1540" s="10"/>
      <c r="W1540" s="10"/>
      <c r="X1540" s="45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ht="12.75" x14ac:dyDescent="0.2">
      <c r="A1541" s="151">
        <f t="shared" si="434"/>
        <v>45158</v>
      </c>
      <c r="B1541" s="152">
        <f t="shared" ca="1" si="443"/>
        <v>576228.28990888002</v>
      </c>
      <c r="C1541" s="153">
        <f t="shared" si="435"/>
        <v>560240</v>
      </c>
      <c r="D1541" s="154">
        <f ca="1">IF(A1541&lt;$B$1,VLOOKUP(A1541,[1]DI!$A$4:$B$15000,2,FALSE),0)</f>
        <v>0</v>
      </c>
      <c r="E1541" s="155">
        <f t="shared" ca="1" si="444"/>
        <v>1</v>
      </c>
      <c r="F1541" s="155">
        <f ca="1">(TRUNC(PRODUCT($E$12:$E1540),16))</f>
        <v>1.3473579366581001</v>
      </c>
      <c r="G1541" s="155">
        <f t="shared" ca="1" si="445"/>
        <v>1.31452555193709</v>
      </c>
      <c r="H1541" s="155">
        <f t="shared" ca="1" si="446"/>
        <v>1.0249766</v>
      </c>
      <c r="I1541" s="154">
        <f t="shared" si="436"/>
        <v>1.7999999999999999E-2</v>
      </c>
      <c r="J1541" s="156">
        <f t="shared" si="437"/>
        <v>45090</v>
      </c>
      <c r="K1541" s="157">
        <f t="shared" si="438"/>
        <v>48</v>
      </c>
      <c r="L1541" s="158">
        <f t="shared" si="439"/>
        <v>49</v>
      </c>
      <c r="M1541" s="159">
        <f t="shared" si="429"/>
        <v>1.0034748959999999</v>
      </c>
      <c r="N1541" s="159">
        <f t="shared" ca="1" si="430"/>
        <v>1.0285382869999999</v>
      </c>
      <c r="O1541" s="158">
        <f t="shared" si="440"/>
        <v>0</v>
      </c>
      <c r="P1541" s="155">
        <f t="shared" ca="1" si="431"/>
        <v>15988.28990888</v>
      </c>
      <c r="Q1541" s="160">
        <f t="shared" si="432"/>
        <v>0</v>
      </c>
      <c r="R1541" s="155">
        <f t="shared" si="433"/>
        <v>0</v>
      </c>
      <c r="S1541" s="161" t="str">
        <f t="shared" si="441"/>
        <v>A+J=</v>
      </c>
      <c r="T1541" s="156">
        <f t="shared" si="442"/>
        <v>45273</v>
      </c>
      <c r="U1541" s="10"/>
      <c r="V1541" s="10"/>
      <c r="W1541" s="10"/>
      <c r="X1541" s="45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ht="12.75" x14ac:dyDescent="0.2">
      <c r="A1542" s="151">
        <f t="shared" si="434"/>
        <v>45159</v>
      </c>
      <c r="B1542" s="152">
        <f t="shared" ca="1" si="443"/>
        <v>576228.28990888002</v>
      </c>
      <c r="C1542" s="153">
        <f t="shared" si="435"/>
        <v>560240</v>
      </c>
      <c r="D1542" s="154">
        <f ca="1">IF(A1542&lt;$B$1,VLOOKUP(A1542,[1]DI!$A$4:$B$15000,2,FALSE),0)</f>
        <v>0.13150000000000001</v>
      </c>
      <c r="E1542" s="155">
        <f t="shared" ca="1" si="444"/>
        <v>1.0004903700000001</v>
      </c>
      <c r="F1542" s="155">
        <f ca="1">(TRUNC(PRODUCT($E$12:$E1541),16))</f>
        <v>1.3473579366581001</v>
      </c>
      <c r="G1542" s="155">
        <f t="shared" ca="1" si="445"/>
        <v>1.31452555193709</v>
      </c>
      <c r="H1542" s="155">
        <f t="shared" ca="1" si="446"/>
        <v>1.0249766</v>
      </c>
      <c r="I1542" s="154">
        <f t="shared" si="436"/>
        <v>1.7999999999999999E-2</v>
      </c>
      <c r="J1542" s="156">
        <f t="shared" si="437"/>
        <v>45090</v>
      </c>
      <c r="K1542" s="157">
        <f t="shared" si="438"/>
        <v>49</v>
      </c>
      <c r="L1542" s="158">
        <f t="shared" si="439"/>
        <v>49</v>
      </c>
      <c r="M1542" s="159">
        <f t="shared" si="429"/>
        <v>1.0034748959999999</v>
      </c>
      <c r="N1542" s="159">
        <f t="shared" ca="1" si="430"/>
        <v>1.0285382869999999</v>
      </c>
      <c r="O1542" s="158">
        <f t="shared" si="440"/>
        <v>0</v>
      </c>
      <c r="P1542" s="155">
        <f t="shared" ca="1" si="431"/>
        <v>15988.28990888</v>
      </c>
      <c r="Q1542" s="160">
        <f t="shared" si="432"/>
        <v>0</v>
      </c>
      <c r="R1542" s="155">
        <f t="shared" si="433"/>
        <v>0</v>
      </c>
      <c r="S1542" s="161" t="str">
        <f t="shared" si="441"/>
        <v>A+J=</v>
      </c>
      <c r="T1542" s="156">
        <f t="shared" si="442"/>
        <v>45273</v>
      </c>
      <c r="U1542" s="10"/>
      <c r="V1542" s="10"/>
      <c r="W1542" s="10"/>
      <c r="X1542" s="45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ht="12.75" x14ac:dyDescent="0.2">
      <c r="A1543" s="151">
        <f t="shared" si="434"/>
        <v>45160</v>
      </c>
      <c r="B1543" s="152">
        <f t="shared" ca="1" si="443"/>
        <v>576551.67108143005</v>
      </c>
      <c r="C1543" s="153">
        <f t="shared" si="435"/>
        <v>560240</v>
      </c>
      <c r="D1543" s="154">
        <f ca="1">IF(A1543&lt;$B$1,VLOOKUP(A1543,[1]DI!$A$4:$B$15000,2,FALSE),0)</f>
        <v>0.13150000000000001</v>
      </c>
      <c r="E1543" s="155">
        <f t="shared" ca="1" si="444"/>
        <v>1.0004903700000001</v>
      </c>
      <c r="F1543" s="155">
        <f ca="1">(TRUNC(PRODUCT($E$12:$E1542),16))</f>
        <v>1.3480186405695</v>
      </c>
      <c r="G1543" s="155">
        <f t="shared" ca="1" si="445"/>
        <v>1.31452555193709</v>
      </c>
      <c r="H1543" s="155">
        <f t="shared" ca="1" si="446"/>
        <v>1.02547922</v>
      </c>
      <c r="I1543" s="154">
        <f t="shared" si="436"/>
        <v>1.7999999999999999E-2</v>
      </c>
      <c r="J1543" s="156">
        <f t="shared" si="437"/>
        <v>45090</v>
      </c>
      <c r="K1543" s="157">
        <f t="shared" si="438"/>
        <v>50</v>
      </c>
      <c r="L1543" s="158">
        <f t="shared" si="439"/>
        <v>50</v>
      </c>
      <c r="M1543" s="159">
        <f t="shared" si="429"/>
        <v>1.003545938</v>
      </c>
      <c r="N1543" s="159">
        <f t="shared" ca="1" si="430"/>
        <v>1.0291155059999999</v>
      </c>
      <c r="O1543" s="158">
        <f t="shared" si="440"/>
        <v>0</v>
      </c>
      <c r="P1543" s="155">
        <f t="shared" ca="1" si="431"/>
        <v>16311.67108143</v>
      </c>
      <c r="Q1543" s="160">
        <f t="shared" si="432"/>
        <v>0</v>
      </c>
      <c r="R1543" s="155">
        <f t="shared" si="433"/>
        <v>0</v>
      </c>
      <c r="S1543" s="161" t="str">
        <f t="shared" si="441"/>
        <v>A+J=</v>
      </c>
      <c r="T1543" s="156">
        <f t="shared" si="442"/>
        <v>45273</v>
      </c>
      <c r="U1543" s="10"/>
      <c r="V1543" s="10"/>
      <c r="W1543" s="10"/>
      <c r="X1543" s="45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ht="12.75" x14ac:dyDescent="0.2">
      <c r="A1544" s="151">
        <f t="shared" si="434"/>
        <v>45161</v>
      </c>
      <c r="B1544" s="152">
        <f t="shared" ca="1" si="443"/>
        <v>576875.23545248003</v>
      </c>
      <c r="C1544" s="153">
        <f t="shared" si="435"/>
        <v>560240</v>
      </c>
      <c r="D1544" s="154">
        <f ca="1">IF(A1544&lt;$B$1,VLOOKUP(A1544,[1]DI!$A$4:$B$15000,2,FALSE),0)</f>
        <v>0.13150000000000001</v>
      </c>
      <c r="E1544" s="155">
        <f t="shared" ca="1" si="444"/>
        <v>1.0004903700000001</v>
      </c>
      <c r="F1544" s="155">
        <f ca="1">(TRUNC(PRODUCT($E$12:$E1543),16))</f>
        <v>1.34867966847027</v>
      </c>
      <c r="G1544" s="155">
        <f t="shared" ca="1" si="445"/>
        <v>1.31452555193709</v>
      </c>
      <c r="H1544" s="155">
        <f t="shared" ca="1" si="446"/>
        <v>1.0259820900000001</v>
      </c>
      <c r="I1544" s="154">
        <f t="shared" si="436"/>
        <v>1.7999999999999999E-2</v>
      </c>
      <c r="J1544" s="156">
        <f t="shared" si="437"/>
        <v>45090</v>
      </c>
      <c r="K1544" s="157">
        <f t="shared" si="438"/>
        <v>51</v>
      </c>
      <c r="L1544" s="158">
        <f t="shared" si="439"/>
        <v>51</v>
      </c>
      <c r="M1544" s="159">
        <f t="shared" si="429"/>
        <v>1.0036169850000001</v>
      </c>
      <c r="N1544" s="159">
        <f t="shared" ca="1" si="430"/>
        <v>1.0296930520000001</v>
      </c>
      <c r="O1544" s="158">
        <f t="shared" si="440"/>
        <v>0</v>
      </c>
      <c r="P1544" s="155">
        <f t="shared" ca="1" si="431"/>
        <v>16635.235452479999</v>
      </c>
      <c r="Q1544" s="160">
        <f t="shared" si="432"/>
        <v>0</v>
      </c>
      <c r="R1544" s="155">
        <f t="shared" si="433"/>
        <v>0</v>
      </c>
      <c r="S1544" s="161" t="str">
        <f t="shared" si="441"/>
        <v>A+J=</v>
      </c>
      <c r="T1544" s="156">
        <f t="shared" si="442"/>
        <v>45273</v>
      </c>
      <c r="U1544" s="10"/>
      <c r="V1544" s="10"/>
      <c r="W1544" s="10"/>
      <c r="X1544" s="45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ht="12.75" x14ac:dyDescent="0.2">
      <c r="A1545" s="151">
        <f t="shared" si="434"/>
        <v>45162</v>
      </c>
      <c r="B1545" s="152">
        <f t="shared" ca="1" si="443"/>
        <v>577198.97741960001</v>
      </c>
      <c r="C1545" s="153">
        <f t="shared" si="435"/>
        <v>560240</v>
      </c>
      <c r="D1545" s="154">
        <f ca="1">IF(A1545&lt;$B$1,VLOOKUP(A1545,[1]DI!$A$4:$B$15000,2,FALSE),0)</f>
        <v>0.13150000000000001</v>
      </c>
      <c r="E1545" s="155">
        <f t="shared" ca="1" si="444"/>
        <v>1.0004903700000001</v>
      </c>
      <c r="F1545" s="155">
        <f ca="1">(TRUNC(PRODUCT($E$12:$E1544),16))</f>
        <v>1.3493410205192999</v>
      </c>
      <c r="G1545" s="155">
        <f t="shared" ca="1" si="445"/>
        <v>1.31452555193709</v>
      </c>
      <c r="H1545" s="155">
        <f t="shared" ca="1" si="446"/>
        <v>1.0264852</v>
      </c>
      <c r="I1545" s="154">
        <f t="shared" si="436"/>
        <v>1.7999999999999999E-2</v>
      </c>
      <c r="J1545" s="156">
        <f t="shared" si="437"/>
        <v>45090</v>
      </c>
      <c r="K1545" s="157">
        <f t="shared" si="438"/>
        <v>52</v>
      </c>
      <c r="L1545" s="158">
        <f t="shared" si="439"/>
        <v>52</v>
      </c>
      <c r="M1545" s="159">
        <f t="shared" si="429"/>
        <v>1.0036880370000001</v>
      </c>
      <c r="N1545" s="159">
        <f t="shared" ca="1" si="430"/>
        <v>1.030270915</v>
      </c>
      <c r="O1545" s="158">
        <f t="shared" si="440"/>
        <v>0</v>
      </c>
      <c r="P1545" s="155">
        <f t="shared" ca="1" si="431"/>
        <v>16958.9774196</v>
      </c>
      <c r="Q1545" s="160">
        <f t="shared" si="432"/>
        <v>0</v>
      </c>
      <c r="R1545" s="155">
        <f t="shared" si="433"/>
        <v>0</v>
      </c>
      <c r="S1545" s="161" t="str">
        <f t="shared" si="441"/>
        <v>A+J=</v>
      </c>
      <c r="T1545" s="156">
        <f t="shared" si="442"/>
        <v>45273</v>
      </c>
      <c r="U1545" s="10"/>
      <c r="V1545" s="10"/>
      <c r="W1545" s="10"/>
      <c r="X1545" s="45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ht="12.75" x14ac:dyDescent="0.2">
      <c r="A1546" s="151">
        <f t="shared" si="434"/>
        <v>45163</v>
      </c>
      <c r="B1546" s="152">
        <f t="shared" ca="1" si="443"/>
        <v>577522.89754303999</v>
      </c>
      <c r="C1546" s="153">
        <f t="shared" si="435"/>
        <v>560240</v>
      </c>
      <c r="D1546" s="154">
        <f ca="1">IF(A1546&lt;$B$1,VLOOKUP(A1546,[1]DI!$A$4:$B$15000,2,FALSE),0)</f>
        <v>0.13150000000000001</v>
      </c>
      <c r="E1546" s="155">
        <f t="shared" ca="1" si="444"/>
        <v>1.0004903700000001</v>
      </c>
      <c r="F1546" s="155">
        <f ca="1">(TRUNC(PRODUCT($E$12:$E1545),16))</f>
        <v>1.3500026968755301</v>
      </c>
      <c r="G1546" s="155">
        <f t="shared" ca="1" si="445"/>
        <v>1.31452555193709</v>
      </c>
      <c r="H1546" s="155">
        <f t="shared" ca="1" si="446"/>
        <v>1.02698855</v>
      </c>
      <c r="I1546" s="154">
        <f t="shared" si="436"/>
        <v>1.7999999999999999E-2</v>
      </c>
      <c r="J1546" s="156">
        <f t="shared" si="437"/>
        <v>45090</v>
      </c>
      <c r="K1546" s="157">
        <f t="shared" si="438"/>
        <v>53</v>
      </c>
      <c r="L1546" s="158">
        <f t="shared" si="439"/>
        <v>53</v>
      </c>
      <c r="M1546" s="159">
        <f t="shared" si="429"/>
        <v>1.0037590940000001</v>
      </c>
      <c r="N1546" s="159">
        <f t="shared" ca="1" si="430"/>
        <v>1.0308490960000001</v>
      </c>
      <c r="O1546" s="158">
        <f t="shared" si="440"/>
        <v>0</v>
      </c>
      <c r="P1546" s="155">
        <f t="shared" ca="1" si="431"/>
        <v>17282.897543039999</v>
      </c>
      <c r="Q1546" s="160">
        <f t="shared" si="432"/>
        <v>0</v>
      </c>
      <c r="R1546" s="155">
        <f t="shared" si="433"/>
        <v>0</v>
      </c>
      <c r="S1546" s="161" t="str">
        <f t="shared" si="441"/>
        <v>A+J=</v>
      </c>
      <c r="T1546" s="156">
        <f t="shared" si="442"/>
        <v>45273</v>
      </c>
      <c r="U1546" s="10"/>
      <c r="V1546" s="10"/>
      <c r="W1546" s="10"/>
      <c r="X1546" s="45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ht="12.75" x14ac:dyDescent="0.2">
      <c r="A1547" s="151">
        <f t="shared" si="434"/>
        <v>45164</v>
      </c>
      <c r="B1547" s="152">
        <f t="shared" ca="1" si="443"/>
        <v>577847.00702758995</v>
      </c>
      <c r="C1547" s="153">
        <f t="shared" si="435"/>
        <v>560240</v>
      </c>
      <c r="D1547" s="154">
        <f ca="1">IF(A1547&lt;$B$1,VLOOKUP(A1547,[1]DI!$A$4:$B$15000,2,FALSE),0)</f>
        <v>0</v>
      </c>
      <c r="E1547" s="155">
        <f t="shared" ca="1" si="444"/>
        <v>1</v>
      </c>
      <c r="F1547" s="155">
        <f ca="1">(TRUNC(PRODUCT($E$12:$E1546),16))</f>
        <v>1.3506646976979999</v>
      </c>
      <c r="G1547" s="155">
        <f t="shared" ca="1" si="445"/>
        <v>1.31452555193709</v>
      </c>
      <c r="H1547" s="155">
        <f t="shared" ca="1" si="446"/>
        <v>1.02749216</v>
      </c>
      <c r="I1547" s="154">
        <f t="shared" si="436"/>
        <v>1.7999999999999999E-2</v>
      </c>
      <c r="J1547" s="156">
        <f t="shared" si="437"/>
        <v>45090</v>
      </c>
      <c r="K1547" s="157">
        <f t="shared" si="438"/>
        <v>53</v>
      </c>
      <c r="L1547" s="158">
        <f t="shared" si="439"/>
        <v>54</v>
      </c>
      <c r="M1547" s="159">
        <f t="shared" si="429"/>
        <v>1.003830156</v>
      </c>
      <c r="N1547" s="159">
        <f t="shared" ca="1" si="430"/>
        <v>1.0314276149999999</v>
      </c>
      <c r="O1547" s="158">
        <f t="shared" si="440"/>
        <v>0</v>
      </c>
      <c r="P1547" s="155">
        <f t="shared" ca="1" si="431"/>
        <v>17607.00702759</v>
      </c>
      <c r="Q1547" s="160">
        <f t="shared" si="432"/>
        <v>0</v>
      </c>
      <c r="R1547" s="155">
        <f t="shared" si="433"/>
        <v>0</v>
      </c>
      <c r="S1547" s="161" t="str">
        <f t="shared" si="441"/>
        <v>A+J=</v>
      </c>
      <c r="T1547" s="156">
        <f t="shared" si="442"/>
        <v>45273</v>
      </c>
      <c r="U1547" s="10"/>
      <c r="V1547" s="10"/>
      <c r="W1547" s="10"/>
      <c r="X1547" s="45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ht="12.75" x14ac:dyDescent="0.2">
      <c r="A1548" s="151">
        <f t="shared" si="434"/>
        <v>45165</v>
      </c>
      <c r="B1548" s="152">
        <f t="shared" ca="1" si="443"/>
        <v>577847.00702758995</v>
      </c>
      <c r="C1548" s="153">
        <f t="shared" si="435"/>
        <v>560240</v>
      </c>
      <c r="D1548" s="154">
        <f ca="1">IF(A1548&lt;$B$1,VLOOKUP(A1548,[1]DI!$A$4:$B$15000,2,FALSE),0)</f>
        <v>0</v>
      </c>
      <c r="E1548" s="155">
        <f t="shared" ca="1" si="444"/>
        <v>1</v>
      </c>
      <c r="F1548" s="155">
        <f ca="1">(TRUNC(PRODUCT($E$12:$E1547),16))</f>
        <v>1.3506646976979999</v>
      </c>
      <c r="G1548" s="155">
        <f t="shared" ca="1" si="445"/>
        <v>1.31452555193709</v>
      </c>
      <c r="H1548" s="155">
        <f t="shared" ca="1" si="446"/>
        <v>1.02749216</v>
      </c>
      <c r="I1548" s="154">
        <f t="shared" si="436"/>
        <v>1.7999999999999999E-2</v>
      </c>
      <c r="J1548" s="156">
        <f t="shared" si="437"/>
        <v>45090</v>
      </c>
      <c r="K1548" s="157">
        <f t="shared" si="438"/>
        <v>53</v>
      </c>
      <c r="L1548" s="158">
        <f t="shared" si="439"/>
        <v>54</v>
      </c>
      <c r="M1548" s="159">
        <f t="shared" ref="M1548:M1611" si="447">ROUND((I1548+1)^(L1548/252),9)</f>
        <v>1.003830156</v>
      </c>
      <c r="N1548" s="159">
        <f t="shared" ref="N1548:N1611" ca="1" si="448">ROUND(H1548*M1548,9)</f>
        <v>1.0314276149999999</v>
      </c>
      <c r="O1548" s="158">
        <f t="shared" si="440"/>
        <v>0</v>
      </c>
      <c r="P1548" s="155">
        <f t="shared" ref="P1548:P1611" ca="1" si="449">TRUNC(((N1548-1)*C1548),8)</f>
        <v>17607.00702759</v>
      </c>
      <c r="Q1548" s="160">
        <f t="shared" ref="Q1548:Q1611" si="450">IF($O1548&gt;0,VLOOKUP($O1548,$W$12:$AC$150,7),0)</f>
        <v>0</v>
      </c>
      <c r="R1548" s="155">
        <f t="shared" ref="R1548:R1611" si="451">IF(Q1548&gt;0,TRUNC(Q1548*C$12,8),0)</f>
        <v>0</v>
      </c>
      <c r="S1548" s="161" t="str">
        <f t="shared" si="441"/>
        <v>A+J=</v>
      </c>
      <c r="T1548" s="156">
        <f t="shared" si="442"/>
        <v>45273</v>
      </c>
      <c r="U1548" s="10"/>
      <c r="V1548" s="10"/>
      <c r="W1548" s="10"/>
      <c r="X1548" s="45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ht="12.75" x14ac:dyDescent="0.2">
      <c r="A1549" s="151">
        <f t="shared" ref="A1549:A1612" si="452">(A1548+1)</f>
        <v>45166</v>
      </c>
      <c r="B1549" s="152">
        <f t="shared" ca="1" si="443"/>
        <v>577847.00702758995</v>
      </c>
      <c r="C1549" s="153">
        <f t="shared" ref="C1549:C1612" si="453">(C1548-R1548)</f>
        <v>560240</v>
      </c>
      <c r="D1549" s="154">
        <f ca="1">IF(A1549&lt;$B$1,VLOOKUP(A1549,[1]DI!$A$4:$B$15000,2,FALSE),0)</f>
        <v>0.13150000000000001</v>
      </c>
      <c r="E1549" s="155">
        <f t="shared" ca="1" si="444"/>
        <v>1.0004903700000001</v>
      </c>
      <c r="F1549" s="155">
        <f ca="1">(TRUNC(PRODUCT($E$12:$E1548),16))</f>
        <v>1.3506646976979999</v>
      </c>
      <c r="G1549" s="155">
        <f t="shared" ca="1" si="445"/>
        <v>1.31452555193709</v>
      </c>
      <c r="H1549" s="155">
        <f t="shared" ca="1" si="446"/>
        <v>1.02749216</v>
      </c>
      <c r="I1549" s="154">
        <f t="shared" ref="I1549:I1612" si="454">I1548</f>
        <v>1.7999999999999999E-2</v>
      </c>
      <c r="J1549" s="156">
        <f t="shared" ref="J1549:J1612" si="455">IF(O1548&gt;0,VLOOKUP(O1548,W$12:AG$150,2),J1548)</f>
        <v>45090</v>
      </c>
      <c r="K1549" s="157">
        <f t="shared" ref="K1549:K1612" si="456">IF(A1549&gt;J1549,IF(NETWORKDAYS(J1549,A1549,$W$160:$W$544)-1=0,1,NETWORKDAYS(J1549,A1549,$W$160:$W$544)-1),0)</f>
        <v>54</v>
      </c>
      <c r="L1549" s="158">
        <f t="shared" ref="L1549:L1612" si="457">IF(AND(K1549=1,K1548=1),1,IF(K1549&gt;0,IF(K1549=K1548,K1549+1,K1549),0))</f>
        <v>54</v>
      </c>
      <c r="M1549" s="159">
        <f t="shared" si="447"/>
        <v>1.003830156</v>
      </c>
      <c r="N1549" s="159">
        <f t="shared" ca="1" si="448"/>
        <v>1.0314276149999999</v>
      </c>
      <c r="O1549" s="158">
        <f t="shared" ref="O1549:O1612" si="458">IF(VLOOKUP(A1549,X$12:AE$150,8)=VLOOKUP(A1548,X$12:AE$150,8),0,VLOOKUP(A1549,X$12:AE$150,8))</f>
        <v>0</v>
      </c>
      <c r="P1549" s="155">
        <f t="shared" ca="1" si="449"/>
        <v>17607.00702759</v>
      </c>
      <c r="Q1549" s="160">
        <f t="shared" si="450"/>
        <v>0</v>
      </c>
      <c r="R1549" s="155">
        <f t="shared" si="451"/>
        <v>0</v>
      </c>
      <c r="S1549" s="161" t="str">
        <f t="shared" ref="S1549:S1612" si="459">IF(O1548&gt;0,VLOOKUP(O1548,W$12:AG$150,10),S1548)</f>
        <v>A+J=</v>
      </c>
      <c r="T1549" s="156">
        <f t="shared" ref="T1549:T1612" si="460">IF(O1548&gt;0,VLOOKUP(O1548,W$12:AG$150,11),T1548)</f>
        <v>45273</v>
      </c>
      <c r="U1549" s="10"/>
      <c r="V1549" s="10"/>
      <c r="W1549" s="10"/>
      <c r="X1549" s="45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ht="12.75" x14ac:dyDescent="0.2">
      <c r="A1550" s="151">
        <f t="shared" si="452"/>
        <v>45167</v>
      </c>
      <c r="B1550" s="152">
        <f t="shared" ref="B1550:B1613" ca="1" si="461">IF(A1550&lt;=TODAY(),C1550+P1550,IF(AND(A1550&gt;TODAY(),A1550&lt;=$B$1),IF(VLOOKUP(TODAY(),$A$10:$D$5000,4,FALSE)=0,"n.d",C1550+P1550),"n.d"))</f>
        <v>578171.29466848006</v>
      </c>
      <c r="C1550" s="153">
        <f t="shared" si="453"/>
        <v>560240</v>
      </c>
      <c r="D1550" s="154">
        <f ca="1">IF(A1550&lt;$B$1,VLOOKUP(A1550,[1]DI!$A$4:$B$15000,2,FALSE),0)</f>
        <v>0.13150000000000001</v>
      </c>
      <c r="E1550" s="155">
        <f t="shared" ref="E1550:E1613" ca="1" si="462">ROUND(((1+D1550)^(1/252)),8)</f>
        <v>1.0004903700000001</v>
      </c>
      <c r="F1550" s="155">
        <f ca="1">(TRUNC(PRODUCT($E$12:$E1549),16))</f>
        <v>1.3513270231458101</v>
      </c>
      <c r="G1550" s="155">
        <f t="shared" ref="G1550:G1613" ca="1" si="463">IF(O1549&gt;0,F1549,G1549)</f>
        <v>1.31452555193709</v>
      </c>
      <c r="H1550" s="155">
        <f t="shared" ref="H1550:H1613" ca="1" si="464">ROUND(F1550/G1550,8)</f>
        <v>1.0279960100000001</v>
      </c>
      <c r="I1550" s="154">
        <f t="shared" si="454"/>
        <v>1.7999999999999999E-2</v>
      </c>
      <c r="J1550" s="156">
        <f t="shared" si="455"/>
        <v>45090</v>
      </c>
      <c r="K1550" s="157">
        <f t="shared" si="456"/>
        <v>55</v>
      </c>
      <c r="L1550" s="158">
        <f t="shared" si="457"/>
        <v>55</v>
      </c>
      <c r="M1550" s="159">
        <f t="shared" si="447"/>
        <v>1.003901223</v>
      </c>
      <c r="N1550" s="159">
        <f t="shared" ca="1" si="448"/>
        <v>1.0320064520000001</v>
      </c>
      <c r="O1550" s="158">
        <f t="shared" si="458"/>
        <v>0</v>
      </c>
      <c r="P1550" s="155">
        <f t="shared" ca="1" si="449"/>
        <v>17931.294668480001</v>
      </c>
      <c r="Q1550" s="160">
        <f t="shared" si="450"/>
        <v>0</v>
      </c>
      <c r="R1550" s="155">
        <f t="shared" si="451"/>
        <v>0</v>
      </c>
      <c r="S1550" s="161" t="str">
        <f t="shared" si="459"/>
        <v>A+J=</v>
      </c>
      <c r="T1550" s="156">
        <f t="shared" si="460"/>
        <v>45273</v>
      </c>
      <c r="U1550" s="10"/>
      <c r="V1550" s="10"/>
      <c r="W1550" s="10"/>
      <c r="X1550" s="45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ht="12.75" x14ac:dyDescent="0.2">
      <c r="A1551" s="151">
        <f t="shared" si="452"/>
        <v>45168</v>
      </c>
      <c r="B1551" s="152">
        <f t="shared" ca="1" si="461"/>
        <v>578495.76550783997</v>
      </c>
      <c r="C1551" s="153">
        <f t="shared" si="453"/>
        <v>560240</v>
      </c>
      <c r="D1551" s="154">
        <f ca="1">IF(A1551&lt;$B$1,VLOOKUP(A1551,[1]DI!$A$4:$B$15000,2,FALSE),0)</f>
        <v>0.13150000000000001</v>
      </c>
      <c r="E1551" s="155">
        <f t="shared" ca="1" si="462"/>
        <v>1.0004903700000001</v>
      </c>
      <c r="F1551" s="155">
        <f ca="1">(TRUNC(PRODUCT($E$12:$E1550),16))</f>
        <v>1.35198967337815</v>
      </c>
      <c r="G1551" s="155">
        <f t="shared" ca="1" si="463"/>
        <v>1.31452555193709</v>
      </c>
      <c r="H1551" s="155">
        <f t="shared" ca="1" si="464"/>
        <v>1.02850011</v>
      </c>
      <c r="I1551" s="154">
        <f t="shared" si="454"/>
        <v>1.7999999999999999E-2</v>
      </c>
      <c r="J1551" s="156">
        <f t="shared" si="455"/>
        <v>45090</v>
      </c>
      <c r="K1551" s="157">
        <f t="shared" si="456"/>
        <v>56</v>
      </c>
      <c r="L1551" s="158">
        <f t="shared" si="457"/>
        <v>56</v>
      </c>
      <c r="M1551" s="159">
        <f t="shared" si="447"/>
        <v>1.0039722950000001</v>
      </c>
      <c r="N1551" s="159">
        <f t="shared" ca="1" si="448"/>
        <v>1.032585616</v>
      </c>
      <c r="O1551" s="158">
        <f t="shared" si="458"/>
        <v>0</v>
      </c>
      <c r="P1551" s="155">
        <f t="shared" ca="1" si="449"/>
        <v>18255.765507839998</v>
      </c>
      <c r="Q1551" s="160">
        <f t="shared" si="450"/>
        <v>0</v>
      </c>
      <c r="R1551" s="155">
        <f t="shared" si="451"/>
        <v>0</v>
      </c>
      <c r="S1551" s="161" t="str">
        <f t="shared" si="459"/>
        <v>A+J=</v>
      </c>
      <c r="T1551" s="156">
        <f t="shared" si="460"/>
        <v>45273</v>
      </c>
      <c r="U1551" s="10"/>
      <c r="V1551" s="10"/>
      <c r="W1551" s="10"/>
      <c r="X1551" s="45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ht="12.75" x14ac:dyDescent="0.2">
      <c r="A1552" s="151">
        <f t="shared" si="452"/>
        <v>45169</v>
      </c>
      <c r="B1552" s="152">
        <f t="shared" ca="1" si="461"/>
        <v>578820.41450352001</v>
      </c>
      <c r="C1552" s="153">
        <f t="shared" si="453"/>
        <v>560240</v>
      </c>
      <c r="D1552" s="154">
        <f ca="1">IF(A1552&lt;$B$1,VLOOKUP(A1552,[1]DI!$A$4:$B$15000,2,FALSE),0)</f>
        <v>0.13150000000000001</v>
      </c>
      <c r="E1552" s="155">
        <f t="shared" ca="1" si="462"/>
        <v>1.0004903700000001</v>
      </c>
      <c r="F1552" s="155">
        <f ca="1">(TRUNC(PRODUCT($E$12:$E1551),16))</f>
        <v>1.35265264855428</v>
      </c>
      <c r="G1552" s="155">
        <f t="shared" ca="1" si="463"/>
        <v>1.31452555193709</v>
      </c>
      <c r="H1552" s="155">
        <f t="shared" ca="1" si="464"/>
        <v>1.02900445</v>
      </c>
      <c r="I1552" s="154">
        <f t="shared" si="454"/>
        <v>1.7999999999999999E-2</v>
      </c>
      <c r="J1552" s="156">
        <f t="shared" si="455"/>
        <v>45090</v>
      </c>
      <c r="K1552" s="157">
        <f t="shared" si="456"/>
        <v>57</v>
      </c>
      <c r="L1552" s="158">
        <f t="shared" si="457"/>
        <v>57</v>
      </c>
      <c r="M1552" s="159">
        <f t="shared" si="447"/>
        <v>1.0040433719999999</v>
      </c>
      <c r="N1552" s="159">
        <f t="shared" ca="1" si="448"/>
        <v>1.033165098</v>
      </c>
      <c r="O1552" s="158">
        <f t="shared" si="458"/>
        <v>0</v>
      </c>
      <c r="P1552" s="155">
        <f t="shared" ca="1" si="449"/>
        <v>18580.414503520002</v>
      </c>
      <c r="Q1552" s="160">
        <f t="shared" si="450"/>
        <v>0</v>
      </c>
      <c r="R1552" s="155">
        <f t="shared" si="451"/>
        <v>0</v>
      </c>
      <c r="S1552" s="161" t="str">
        <f t="shared" si="459"/>
        <v>A+J=</v>
      </c>
      <c r="T1552" s="156">
        <f t="shared" si="460"/>
        <v>45273</v>
      </c>
      <c r="U1552" s="10"/>
      <c r="V1552" s="10"/>
      <c r="W1552" s="10"/>
      <c r="X1552" s="45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ht="12.75" x14ac:dyDescent="0.2">
      <c r="A1553" s="151">
        <f t="shared" si="452"/>
        <v>45170</v>
      </c>
      <c r="B1553" s="152">
        <f t="shared" ca="1" si="461"/>
        <v>579145.25286032003</v>
      </c>
      <c r="C1553" s="153">
        <f t="shared" si="453"/>
        <v>560240</v>
      </c>
      <c r="D1553" s="154">
        <f ca="1">IF(A1553&lt;$B$1,VLOOKUP(A1553,[1]DI!$A$4:$B$15000,2,FALSE),0)</f>
        <v>0.13150000000000001</v>
      </c>
      <c r="E1553" s="155">
        <f t="shared" ca="1" si="462"/>
        <v>1.0004903700000001</v>
      </c>
      <c r="F1553" s="155">
        <f ca="1">(TRUNC(PRODUCT($E$12:$E1552),16))</f>
        <v>1.35331594883356</v>
      </c>
      <c r="G1553" s="155">
        <f t="shared" ca="1" si="463"/>
        <v>1.31452555193709</v>
      </c>
      <c r="H1553" s="155">
        <f t="shared" ca="1" si="464"/>
        <v>1.0295090499999999</v>
      </c>
      <c r="I1553" s="154">
        <f t="shared" si="454"/>
        <v>1.7999999999999999E-2</v>
      </c>
      <c r="J1553" s="156">
        <f t="shared" si="455"/>
        <v>45090</v>
      </c>
      <c r="K1553" s="157">
        <f t="shared" si="456"/>
        <v>58</v>
      </c>
      <c r="L1553" s="158">
        <f t="shared" si="457"/>
        <v>58</v>
      </c>
      <c r="M1553" s="159">
        <f t="shared" si="447"/>
        <v>1.004114454</v>
      </c>
      <c r="N1553" s="159">
        <f t="shared" ca="1" si="448"/>
        <v>1.033744918</v>
      </c>
      <c r="O1553" s="158">
        <f t="shared" si="458"/>
        <v>0</v>
      </c>
      <c r="P1553" s="155">
        <f t="shared" ca="1" si="449"/>
        <v>18905.252860320001</v>
      </c>
      <c r="Q1553" s="160">
        <f t="shared" si="450"/>
        <v>0</v>
      </c>
      <c r="R1553" s="155">
        <f t="shared" si="451"/>
        <v>0</v>
      </c>
      <c r="S1553" s="161" t="str">
        <f t="shared" si="459"/>
        <v>A+J=</v>
      </c>
      <c r="T1553" s="156">
        <f t="shared" si="460"/>
        <v>45273</v>
      </c>
      <c r="U1553" s="10"/>
      <c r="V1553" s="10"/>
      <c r="W1553" s="10"/>
      <c r="X1553" s="45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ht="12.75" x14ac:dyDescent="0.2">
      <c r="A1554" s="151">
        <f t="shared" si="452"/>
        <v>45171</v>
      </c>
      <c r="B1554" s="152">
        <f t="shared" ca="1" si="461"/>
        <v>579470.26881319995</v>
      </c>
      <c r="C1554" s="153">
        <f t="shared" si="453"/>
        <v>560240</v>
      </c>
      <c r="D1554" s="154">
        <f ca="1">IF(A1554&lt;$B$1,VLOOKUP(A1554,[1]DI!$A$4:$B$15000,2,FALSE),0)</f>
        <v>0</v>
      </c>
      <c r="E1554" s="155">
        <f t="shared" ca="1" si="462"/>
        <v>1</v>
      </c>
      <c r="F1554" s="155">
        <f ca="1">(TRUNC(PRODUCT($E$12:$E1553),16))</f>
        <v>1.35397957437539</v>
      </c>
      <c r="G1554" s="155">
        <f t="shared" ca="1" si="463"/>
        <v>1.31452555193709</v>
      </c>
      <c r="H1554" s="155">
        <f t="shared" ca="1" si="464"/>
        <v>1.03001389</v>
      </c>
      <c r="I1554" s="154">
        <f t="shared" si="454"/>
        <v>1.7999999999999999E-2</v>
      </c>
      <c r="J1554" s="156">
        <f t="shared" si="455"/>
        <v>45090</v>
      </c>
      <c r="K1554" s="157">
        <f t="shared" si="456"/>
        <v>58</v>
      </c>
      <c r="L1554" s="158">
        <f t="shared" si="457"/>
        <v>59</v>
      </c>
      <c r="M1554" s="159">
        <f t="shared" si="447"/>
        <v>1.004185541</v>
      </c>
      <c r="N1554" s="159">
        <f t="shared" ca="1" si="448"/>
        <v>1.034325055</v>
      </c>
      <c r="O1554" s="158">
        <f t="shared" si="458"/>
        <v>0</v>
      </c>
      <c r="P1554" s="155">
        <f t="shared" ca="1" si="449"/>
        <v>19230.2688132</v>
      </c>
      <c r="Q1554" s="160">
        <f t="shared" si="450"/>
        <v>0</v>
      </c>
      <c r="R1554" s="155">
        <f t="shared" si="451"/>
        <v>0</v>
      </c>
      <c r="S1554" s="161" t="str">
        <f t="shared" si="459"/>
        <v>A+J=</v>
      </c>
      <c r="T1554" s="156">
        <f t="shared" si="460"/>
        <v>45273</v>
      </c>
      <c r="U1554" s="10"/>
      <c r="V1554" s="10"/>
      <c r="W1554" s="10"/>
      <c r="X1554" s="45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ht="12.75" x14ac:dyDescent="0.2">
      <c r="A1555" s="151">
        <f t="shared" si="452"/>
        <v>45172</v>
      </c>
      <c r="B1555" s="152">
        <f t="shared" ca="1" si="461"/>
        <v>579470.26881319995</v>
      </c>
      <c r="C1555" s="153">
        <f t="shared" si="453"/>
        <v>560240</v>
      </c>
      <c r="D1555" s="154">
        <f ca="1">IF(A1555&lt;$B$1,VLOOKUP(A1555,[1]DI!$A$4:$B$15000,2,FALSE),0)</f>
        <v>0</v>
      </c>
      <c r="E1555" s="155">
        <f t="shared" ca="1" si="462"/>
        <v>1</v>
      </c>
      <c r="F1555" s="155">
        <f ca="1">(TRUNC(PRODUCT($E$12:$E1554),16))</f>
        <v>1.35397957437539</v>
      </c>
      <c r="G1555" s="155">
        <f t="shared" ca="1" si="463"/>
        <v>1.31452555193709</v>
      </c>
      <c r="H1555" s="155">
        <f t="shared" ca="1" si="464"/>
        <v>1.03001389</v>
      </c>
      <c r="I1555" s="154">
        <f t="shared" si="454"/>
        <v>1.7999999999999999E-2</v>
      </c>
      <c r="J1555" s="156">
        <f t="shared" si="455"/>
        <v>45090</v>
      </c>
      <c r="K1555" s="157">
        <f t="shared" si="456"/>
        <v>58</v>
      </c>
      <c r="L1555" s="158">
        <f t="shared" si="457"/>
        <v>59</v>
      </c>
      <c r="M1555" s="159">
        <f t="shared" si="447"/>
        <v>1.004185541</v>
      </c>
      <c r="N1555" s="159">
        <f t="shared" ca="1" si="448"/>
        <v>1.034325055</v>
      </c>
      <c r="O1555" s="158">
        <f t="shared" si="458"/>
        <v>0</v>
      </c>
      <c r="P1555" s="155">
        <f t="shared" ca="1" si="449"/>
        <v>19230.2688132</v>
      </c>
      <c r="Q1555" s="160">
        <f t="shared" si="450"/>
        <v>0</v>
      </c>
      <c r="R1555" s="155">
        <f t="shared" si="451"/>
        <v>0</v>
      </c>
      <c r="S1555" s="161" t="str">
        <f t="shared" si="459"/>
        <v>A+J=</v>
      </c>
      <c r="T1555" s="156">
        <f t="shared" si="460"/>
        <v>45273</v>
      </c>
      <c r="U1555" s="10"/>
      <c r="V1555" s="10"/>
      <c r="W1555" s="10"/>
      <c r="X1555" s="45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ht="12.75" x14ac:dyDescent="0.2">
      <c r="A1556" s="151">
        <f t="shared" si="452"/>
        <v>45173</v>
      </c>
      <c r="B1556" s="152">
        <f t="shared" ca="1" si="461"/>
        <v>579470.26881319995</v>
      </c>
      <c r="C1556" s="153">
        <f t="shared" si="453"/>
        <v>560240</v>
      </c>
      <c r="D1556" s="154">
        <f ca="1">IF(A1556&lt;$B$1,VLOOKUP(A1556,[1]DI!$A$4:$B$15000,2,FALSE),0)</f>
        <v>0.13150000000000001</v>
      </c>
      <c r="E1556" s="155">
        <f t="shared" ca="1" si="462"/>
        <v>1.0004903700000001</v>
      </c>
      <c r="F1556" s="155">
        <f ca="1">(TRUNC(PRODUCT($E$12:$E1555),16))</f>
        <v>1.35397957437539</v>
      </c>
      <c r="G1556" s="155">
        <f t="shared" ca="1" si="463"/>
        <v>1.31452555193709</v>
      </c>
      <c r="H1556" s="155">
        <f t="shared" ca="1" si="464"/>
        <v>1.03001389</v>
      </c>
      <c r="I1556" s="154">
        <f t="shared" si="454"/>
        <v>1.7999999999999999E-2</v>
      </c>
      <c r="J1556" s="156">
        <f t="shared" si="455"/>
        <v>45090</v>
      </c>
      <c r="K1556" s="157">
        <f t="shared" si="456"/>
        <v>59</v>
      </c>
      <c r="L1556" s="158">
        <f t="shared" si="457"/>
        <v>59</v>
      </c>
      <c r="M1556" s="159">
        <f t="shared" si="447"/>
        <v>1.004185541</v>
      </c>
      <c r="N1556" s="159">
        <f t="shared" ca="1" si="448"/>
        <v>1.034325055</v>
      </c>
      <c r="O1556" s="158">
        <f t="shared" si="458"/>
        <v>0</v>
      </c>
      <c r="P1556" s="155">
        <f t="shared" ca="1" si="449"/>
        <v>19230.2688132</v>
      </c>
      <c r="Q1556" s="160">
        <f t="shared" si="450"/>
        <v>0</v>
      </c>
      <c r="R1556" s="155">
        <f t="shared" si="451"/>
        <v>0</v>
      </c>
      <c r="S1556" s="161" t="str">
        <f t="shared" si="459"/>
        <v>A+J=</v>
      </c>
      <c r="T1556" s="156">
        <f t="shared" si="460"/>
        <v>45273</v>
      </c>
      <c r="U1556" s="10"/>
      <c r="V1556" s="10"/>
      <c r="W1556" s="10"/>
      <c r="X1556" s="45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ht="12.75" x14ac:dyDescent="0.2">
      <c r="A1557" s="151">
        <f t="shared" si="452"/>
        <v>45174</v>
      </c>
      <c r="B1557" s="152">
        <f t="shared" ca="1" si="461"/>
        <v>579795.46908504004</v>
      </c>
      <c r="C1557" s="153">
        <f t="shared" si="453"/>
        <v>560240</v>
      </c>
      <c r="D1557" s="154">
        <f ca="1">IF(A1557&lt;$B$1,VLOOKUP(A1557,[1]DI!$A$4:$B$15000,2,FALSE),0)</f>
        <v>0.13150000000000001</v>
      </c>
      <c r="E1557" s="155">
        <f t="shared" ca="1" si="462"/>
        <v>1.0004903700000001</v>
      </c>
      <c r="F1557" s="155">
        <f ca="1">(TRUNC(PRODUCT($E$12:$E1556),16))</f>
        <v>1.3546435253392699</v>
      </c>
      <c r="G1557" s="155">
        <f t="shared" ca="1" si="463"/>
        <v>1.31452555193709</v>
      </c>
      <c r="H1557" s="155">
        <f t="shared" ca="1" si="464"/>
        <v>1.0305189800000001</v>
      </c>
      <c r="I1557" s="154">
        <f t="shared" si="454"/>
        <v>1.7999999999999999E-2</v>
      </c>
      <c r="J1557" s="156">
        <f t="shared" si="455"/>
        <v>45090</v>
      </c>
      <c r="K1557" s="157">
        <f t="shared" si="456"/>
        <v>60</v>
      </c>
      <c r="L1557" s="158">
        <f t="shared" si="457"/>
        <v>60</v>
      </c>
      <c r="M1557" s="159">
        <f t="shared" si="447"/>
        <v>1.004256633</v>
      </c>
      <c r="N1557" s="159">
        <f t="shared" ca="1" si="448"/>
        <v>1.034905521</v>
      </c>
      <c r="O1557" s="158">
        <f t="shared" si="458"/>
        <v>0</v>
      </c>
      <c r="P1557" s="155">
        <f t="shared" ca="1" si="449"/>
        <v>19555.46908504</v>
      </c>
      <c r="Q1557" s="160">
        <f t="shared" si="450"/>
        <v>0</v>
      </c>
      <c r="R1557" s="155">
        <f t="shared" si="451"/>
        <v>0</v>
      </c>
      <c r="S1557" s="161" t="str">
        <f t="shared" si="459"/>
        <v>A+J=</v>
      </c>
      <c r="T1557" s="156">
        <f t="shared" si="460"/>
        <v>45273</v>
      </c>
      <c r="U1557" s="10"/>
      <c r="V1557" s="10"/>
      <c r="W1557" s="10"/>
      <c r="X1557" s="45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ht="12.75" x14ac:dyDescent="0.2">
      <c r="A1558" s="151">
        <f t="shared" si="452"/>
        <v>45175</v>
      </c>
      <c r="B1558" s="152">
        <f t="shared" ca="1" si="461"/>
        <v>580120.84807343001</v>
      </c>
      <c r="C1558" s="153">
        <f t="shared" si="453"/>
        <v>560240</v>
      </c>
      <c r="D1558" s="154">
        <f ca="1">IF(A1558&lt;$B$1,VLOOKUP(A1558,[1]DI!$A$4:$B$15000,2,FALSE),0)</f>
        <v>0.13150000000000001</v>
      </c>
      <c r="E1558" s="155">
        <f t="shared" ca="1" si="462"/>
        <v>1.0004903700000001</v>
      </c>
      <c r="F1558" s="155">
        <f ca="1">(TRUNC(PRODUCT($E$12:$E1557),16))</f>
        <v>1.3553078018847899</v>
      </c>
      <c r="G1558" s="155">
        <f t="shared" ca="1" si="463"/>
        <v>1.31452555193709</v>
      </c>
      <c r="H1558" s="155">
        <f t="shared" ca="1" si="464"/>
        <v>1.0310243100000001</v>
      </c>
      <c r="I1558" s="154">
        <f t="shared" si="454"/>
        <v>1.7999999999999999E-2</v>
      </c>
      <c r="J1558" s="156">
        <f t="shared" si="455"/>
        <v>45090</v>
      </c>
      <c r="K1558" s="157">
        <f t="shared" si="456"/>
        <v>61</v>
      </c>
      <c r="L1558" s="158">
        <f t="shared" si="457"/>
        <v>61</v>
      </c>
      <c r="M1558" s="159">
        <f t="shared" si="447"/>
        <v>1.0043277310000001</v>
      </c>
      <c r="N1558" s="159">
        <f t="shared" ca="1" si="448"/>
        <v>1.0354863059999999</v>
      </c>
      <c r="O1558" s="158">
        <f t="shared" si="458"/>
        <v>0</v>
      </c>
      <c r="P1558" s="155">
        <f t="shared" ca="1" si="449"/>
        <v>19880.848073429999</v>
      </c>
      <c r="Q1558" s="160">
        <f t="shared" si="450"/>
        <v>0</v>
      </c>
      <c r="R1558" s="155">
        <f t="shared" si="451"/>
        <v>0</v>
      </c>
      <c r="S1558" s="161" t="str">
        <f t="shared" si="459"/>
        <v>A+J=</v>
      </c>
      <c r="T1558" s="156">
        <f t="shared" si="460"/>
        <v>45273</v>
      </c>
      <c r="U1558" s="10"/>
      <c r="V1558" s="10"/>
      <c r="W1558" s="10"/>
      <c r="X1558" s="45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ht="12.75" x14ac:dyDescent="0.2">
      <c r="A1559" s="151">
        <f t="shared" si="452"/>
        <v>45176</v>
      </c>
      <c r="B1559" s="152">
        <f t="shared" ca="1" si="461"/>
        <v>580446.41026031994</v>
      </c>
      <c r="C1559" s="153">
        <f t="shared" si="453"/>
        <v>560240</v>
      </c>
      <c r="D1559" s="154">
        <f ca="1">IF(A1559&lt;$B$1,VLOOKUP(A1559,[1]DI!$A$4:$B$15000,2,FALSE),0)</f>
        <v>0</v>
      </c>
      <c r="E1559" s="155">
        <f t="shared" ca="1" si="462"/>
        <v>1</v>
      </c>
      <c r="F1559" s="155">
        <f ca="1">(TRUNC(PRODUCT($E$12:$E1558),16))</f>
        <v>1.3559724041715999</v>
      </c>
      <c r="G1559" s="155">
        <f t="shared" ca="1" si="463"/>
        <v>1.31452555193709</v>
      </c>
      <c r="H1559" s="155">
        <f t="shared" ca="1" si="464"/>
        <v>1.0315298900000001</v>
      </c>
      <c r="I1559" s="154">
        <f t="shared" si="454"/>
        <v>1.7999999999999999E-2</v>
      </c>
      <c r="J1559" s="156">
        <f t="shared" si="455"/>
        <v>45090</v>
      </c>
      <c r="K1559" s="157">
        <f t="shared" si="456"/>
        <v>61</v>
      </c>
      <c r="L1559" s="158">
        <f t="shared" si="457"/>
        <v>62</v>
      </c>
      <c r="M1559" s="159">
        <f t="shared" si="447"/>
        <v>1.004398833</v>
      </c>
      <c r="N1559" s="159">
        <f t="shared" ca="1" si="448"/>
        <v>1.036067418</v>
      </c>
      <c r="O1559" s="158">
        <f t="shared" si="458"/>
        <v>0</v>
      </c>
      <c r="P1559" s="155">
        <f t="shared" ca="1" si="449"/>
        <v>20206.410260320001</v>
      </c>
      <c r="Q1559" s="160">
        <f t="shared" si="450"/>
        <v>0</v>
      </c>
      <c r="R1559" s="155">
        <f t="shared" si="451"/>
        <v>0</v>
      </c>
      <c r="S1559" s="161" t="str">
        <f t="shared" si="459"/>
        <v>A+J=</v>
      </c>
      <c r="T1559" s="156">
        <f t="shared" si="460"/>
        <v>45273</v>
      </c>
      <c r="U1559" s="10"/>
      <c r="V1559" s="10"/>
      <c r="W1559" s="10"/>
      <c r="X1559" s="45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ht="12.75" x14ac:dyDescent="0.2">
      <c r="A1560" s="151">
        <f t="shared" si="452"/>
        <v>45177</v>
      </c>
      <c r="B1560" s="152">
        <f t="shared" ca="1" si="461"/>
        <v>580446.41026031994</v>
      </c>
      <c r="C1560" s="153">
        <f t="shared" si="453"/>
        <v>560240</v>
      </c>
      <c r="D1560" s="154">
        <f ca="1">IF(A1560&lt;$B$1,VLOOKUP(A1560,[1]DI!$A$4:$B$15000,2,FALSE),0)</f>
        <v>0.13150000000000001</v>
      </c>
      <c r="E1560" s="155">
        <f t="shared" ca="1" si="462"/>
        <v>1.0004903700000001</v>
      </c>
      <c r="F1560" s="155">
        <f ca="1">(TRUNC(PRODUCT($E$12:$E1559),16))</f>
        <v>1.3559724041715999</v>
      </c>
      <c r="G1560" s="155">
        <f t="shared" ca="1" si="463"/>
        <v>1.31452555193709</v>
      </c>
      <c r="H1560" s="155">
        <f t="shared" ca="1" si="464"/>
        <v>1.0315298900000001</v>
      </c>
      <c r="I1560" s="154">
        <f t="shared" si="454"/>
        <v>1.7999999999999999E-2</v>
      </c>
      <c r="J1560" s="156">
        <f t="shared" si="455"/>
        <v>45090</v>
      </c>
      <c r="K1560" s="157">
        <f t="shared" si="456"/>
        <v>62</v>
      </c>
      <c r="L1560" s="158">
        <f t="shared" si="457"/>
        <v>62</v>
      </c>
      <c r="M1560" s="159">
        <f t="shared" si="447"/>
        <v>1.004398833</v>
      </c>
      <c r="N1560" s="159">
        <f t="shared" ca="1" si="448"/>
        <v>1.036067418</v>
      </c>
      <c r="O1560" s="158">
        <f t="shared" si="458"/>
        <v>0</v>
      </c>
      <c r="P1560" s="155">
        <f t="shared" ca="1" si="449"/>
        <v>20206.410260320001</v>
      </c>
      <c r="Q1560" s="160">
        <f t="shared" si="450"/>
        <v>0</v>
      </c>
      <c r="R1560" s="155">
        <f t="shared" si="451"/>
        <v>0</v>
      </c>
      <c r="S1560" s="161" t="str">
        <f t="shared" si="459"/>
        <v>A+J=</v>
      </c>
      <c r="T1560" s="156">
        <f t="shared" si="460"/>
        <v>45273</v>
      </c>
      <c r="U1560" s="10"/>
      <c r="V1560" s="10"/>
      <c r="W1560" s="10"/>
      <c r="X1560" s="45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ht="12.75" x14ac:dyDescent="0.2">
      <c r="A1561" s="151">
        <f t="shared" si="452"/>
        <v>45178</v>
      </c>
      <c r="B1561" s="152">
        <f t="shared" ca="1" si="461"/>
        <v>580772.16180830996</v>
      </c>
      <c r="C1561" s="153">
        <f t="shared" si="453"/>
        <v>560240</v>
      </c>
      <c r="D1561" s="154">
        <f ca="1">IF(A1561&lt;$B$1,VLOOKUP(A1561,[1]DI!$A$4:$B$15000,2,FALSE),0)</f>
        <v>0</v>
      </c>
      <c r="E1561" s="155">
        <f t="shared" ca="1" si="462"/>
        <v>1</v>
      </c>
      <c r="F1561" s="155">
        <f ca="1">(TRUNC(PRODUCT($E$12:$E1560),16))</f>
        <v>1.3566373323594401</v>
      </c>
      <c r="G1561" s="155">
        <f t="shared" ca="1" si="463"/>
        <v>1.31452555193709</v>
      </c>
      <c r="H1561" s="155">
        <f t="shared" ca="1" si="464"/>
        <v>1.03203573</v>
      </c>
      <c r="I1561" s="154">
        <f t="shared" si="454"/>
        <v>1.7999999999999999E-2</v>
      </c>
      <c r="J1561" s="156">
        <f t="shared" si="455"/>
        <v>45090</v>
      </c>
      <c r="K1561" s="157">
        <f t="shared" si="456"/>
        <v>62</v>
      </c>
      <c r="L1561" s="158">
        <f t="shared" si="457"/>
        <v>63</v>
      </c>
      <c r="M1561" s="159">
        <f t="shared" si="447"/>
        <v>1.0044699399999999</v>
      </c>
      <c r="N1561" s="159">
        <f t="shared" ca="1" si="448"/>
        <v>1.0366488679999999</v>
      </c>
      <c r="O1561" s="158">
        <f t="shared" si="458"/>
        <v>0</v>
      </c>
      <c r="P1561" s="155">
        <f t="shared" ca="1" si="449"/>
        <v>20532.16180831</v>
      </c>
      <c r="Q1561" s="160">
        <f t="shared" si="450"/>
        <v>0</v>
      </c>
      <c r="R1561" s="155">
        <f t="shared" si="451"/>
        <v>0</v>
      </c>
      <c r="S1561" s="161" t="str">
        <f t="shared" si="459"/>
        <v>A+J=</v>
      </c>
      <c r="T1561" s="156">
        <f t="shared" si="460"/>
        <v>45273</v>
      </c>
      <c r="U1561" s="10"/>
      <c r="V1561" s="10"/>
      <c r="W1561" s="10"/>
      <c r="X1561" s="45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ht="12.75" x14ac:dyDescent="0.2">
      <c r="A1562" s="151">
        <f t="shared" si="452"/>
        <v>45179</v>
      </c>
      <c r="B1562" s="152">
        <f t="shared" ca="1" si="461"/>
        <v>580772.16180830996</v>
      </c>
      <c r="C1562" s="153">
        <f t="shared" si="453"/>
        <v>560240</v>
      </c>
      <c r="D1562" s="154">
        <f ca="1">IF(A1562&lt;$B$1,VLOOKUP(A1562,[1]DI!$A$4:$B$15000,2,FALSE),0)</f>
        <v>0</v>
      </c>
      <c r="E1562" s="155">
        <f t="shared" ca="1" si="462"/>
        <v>1</v>
      </c>
      <c r="F1562" s="155">
        <f ca="1">(TRUNC(PRODUCT($E$12:$E1561),16))</f>
        <v>1.3566373323594401</v>
      </c>
      <c r="G1562" s="155">
        <f t="shared" ca="1" si="463"/>
        <v>1.31452555193709</v>
      </c>
      <c r="H1562" s="155">
        <f t="shared" ca="1" si="464"/>
        <v>1.03203573</v>
      </c>
      <c r="I1562" s="154">
        <f t="shared" si="454"/>
        <v>1.7999999999999999E-2</v>
      </c>
      <c r="J1562" s="156">
        <f t="shared" si="455"/>
        <v>45090</v>
      </c>
      <c r="K1562" s="157">
        <f t="shared" si="456"/>
        <v>62</v>
      </c>
      <c r="L1562" s="158">
        <f t="shared" si="457"/>
        <v>63</v>
      </c>
      <c r="M1562" s="159">
        <f t="shared" si="447"/>
        <v>1.0044699399999999</v>
      </c>
      <c r="N1562" s="159">
        <f t="shared" ca="1" si="448"/>
        <v>1.0366488679999999</v>
      </c>
      <c r="O1562" s="158">
        <f t="shared" si="458"/>
        <v>0</v>
      </c>
      <c r="P1562" s="155">
        <f t="shared" ca="1" si="449"/>
        <v>20532.16180831</v>
      </c>
      <c r="Q1562" s="160">
        <f t="shared" si="450"/>
        <v>0</v>
      </c>
      <c r="R1562" s="155">
        <f t="shared" si="451"/>
        <v>0</v>
      </c>
      <c r="S1562" s="161" t="str">
        <f t="shared" si="459"/>
        <v>A+J=</v>
      </c>
      <c r="T1562" s="156">
        <f t="shared" si="460"/>
        <v>45273</v>
      </c>
      <c r="U1562" s="10"/>
      <c r="V1562" s="10"/>
      <c r="W1562" s="10"/>
      <c r="X1562" s="45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ht="12.75" x14ac:dyDescent="0.2">
      <c r="A1563" s="151">
        <f t="shared" si="452"/>
        <v>45180</v>
      </c>
      <c r="B1563" s="152">
        <f t="shared" ca="1" si="461"/>
        <v>580772.16180830996</v>
      </c>
      <c r="C1563" s="153">
        <f t="shared" si="453"/>
        <v>560240</v>
      </c>
      <c r="D1563" s="154">
        <f ca="1">IF(A1563&lt;$B$1,VLOOKUP(A1563,[1]DI!$A$4:$B$15000,2,FALSE),0)</f>
        <v>0.13150000000000001</v>
      </c>
      <c r="E1563" s="155">
        <f t="shared" ca="1" si="462"/>
        <v>1.0004903700000001</v>
      </c>
      <c r="F1563" s="155">
        <f ca="1">(TRUNC(PRODUCT($E$12:$E1562),16))</f>
        <v>1.3566373323594401</v>
      </c>
      <c r="G1563" s="155">
        <f t="shared" ca="1" si="463"/>
        <v>1.31452555193709</v>
      </c>
      <c r="H1563" s="155">
        <f t="shared" ca="1" si="464"/>
        <v>1.03203573</v>
      </c>
      <c r="I1563" s="154">
        <f t="shared" si="454"/>
        <v>1.7999999999999999E-2</v>
      </c>
      <c r="J1563" s="156">
        <f t="shared" si="455"/>
        <v>45090</v>
      </c>
      <c r="K1563" s="157">
        <f t="shared" si="456"/>
        <v>63</v>
      </c>
      <c r="L1563" s="158">
        <f t="shared" si="457"/>
        <v>63</v>
      </c>
      <c r="M1563" s="159">
        <f t="shared" si="447"/>
        <v>1.0044699399999999</v>
      </c>
      <c r="N1563" s="159">
        <f t="shared" ca="1" si="448"/>
        <v>1.0366488679999999</v>
      </c>
      <c r="O1563" s="158">
        <f t="shared" si="458"/>
        <v>0</v>
      </c>
      <c r="P1563" s="155">
        <f t="shared" ca="1" si="449"/>
        <v>20532.16180831</v>
      </c>
      <c r="Q1563" s="160">
        <f t="shared" si="450"/>
        <v>0</v>
      </c>
      <c r="R1563" s="155">
        <f t="shared" si="451"/>
        <v>0</v>
      </c>
      <c r="S1563" s="161" t="str">
        <f t="shared" si="459"/>
        <v>A+J=</v>
      </c>
      <c r="T1563" s="156">
        <f t="shared" si="460"/>
        <v>45273</v>
      </c>
      <c r="U1563" s="10"/>
      <c r="V1563" s="10"/>
      <c r="W1563" s="10"/>
      <c r="X1563" s="45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ht="12.75" x14ac:dyDescent="0.2">
      <c r="A1564" s="151">
        <f t="shared" si="452"/>
        <v>45181</v>
      </c>
      <c r="B1564" s="152">
        <f t="shared" ca="1" si="461"/>
        <v>581098.09151264001</v>
      </c>
      <c r="C1564" s="153">
        <f t="shared" si="453"/>
        <v>560240</v>
      </c>
      <c r="D1564" s="154">
        <f ca="1">IF(A1564&lt;$B$1,VLOOKUP(A1564,[1]DI!$A$4:$B$15000,2,FALSE),0)</f>
        <v>0.13150000000000001</v>
      </c>
      <c r="E1564" s="155">
        <f t="shared" ca="1" si="462"/>
        <v>1.0004903700000001</v>
      </c>
      <c r="F1564" s="155">
        <f ca="1">(TRUNC(PRODUCT($E$12:$E1563),16))</f>
        <v>1.3573025866081101</v>
      </c>
      <c r="G1564" s="155">
        <f t="shared" ca="1" si="463"/>
        <v>1.31452555193709</v>
      </c>
      <c r="H1564" s="155">
        <f t="shared" ca="1" si="464"/>
        <v>1.0325418099999999</v>
      </c>
      <c r="I1564" s="154">
        <f t="shared" si="454"/>
        <v>1.7999999999999999E-2</v>
      </c>
      <c r="J1564" s="156">
        <f t="shared" si="455"/>
        <v>45090</v>
      </c>
      <c r="K1564" s="157">
        <f t="shared" si="456"/>
        <v>64</v>
      </c>
      <c r="L1564" s="158">
        <f t="shared" si="457"/>
        <v>64</v>
      </c>
      <c r="M1564" s="159">
        <f t="shared" si="447"/>
        <v>1.004541052</v>
      </c>
      <c r="N1564" s="159">
        <f t="shared" ca="1" si="448"/>
        <v>1.0372306360000001</v>
      </c>
      <c r="O1564" s="158">
        <f t="shared" si="458"/>
        <v>0</v>
      </c>
      <c r="P1564" s="155">
        <f t="shared" ca="1" si="449"/>
        <v>20858.09151264</v>
      </c>
      <c r="Q1564" s="160">
        <f t="shared" si="450"/>
        <v>0</v>
      </c>
      <c r="R1564" s="155">
        <f t="shared" si="451"/>
        <v>0</v>
      </c>
      <c r="S1564" s="161" t="str">
        <f t="shared" si="459"/>
        <v>A+J=</v>
      </c>
      <c r="T1564" s="156">
        <f t="shared" si="460"/>
        <v>45273</v>
      </c>
      <c r="U1564" s="10"/>
      <c r="V1564" s="10"/>
      <c r="W1564" s="10"/>
      <c r="X1564" s="45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ht="12.75" x14ac:dyDescent="0.2">
      <c r="A1565" s="151">
        <f t="shared" si="452"/>
        <v>45182</v>
      </c>
      <c r="B1565" s="152">
        <f t="shared" ca="1" si="461"/>
        <v>581424.20049375005</v>
      </c>
      <c r="C1565" s="153">
        <f t="shared" si="453"/>
        <v>560240</v>
      </c>
      <c r="D1565" s="154">
        <f ca="1">IF(A1565&lt;$B$1,VLOOKUP(A1565,[1]DI!$A$4:$B$15000,2,FALSE),0)</f>
        <v>0.13150000000000001</v>
      </c>
      <c r="E1565" s="155">
        <f t="shared" ca="1" si="462"/>
        <v>1.0004903700000001</v>
      </c>
      <c r="F1565" s="155">
        <f ca="1">(TRUNC(PRODUCT($E$12:$E1564),16))</f>
        <v>1.3579681670774999</v>
      </c>
      <c r="G1565" s="155">
        <f t="shared" ca="1" si="463"/>
        <v>1.31452555193709</v>
      </c>
      <c r="H1565" s="155">
        <f t="shared" ca="1" si="464"/>
        <v>1.0330481300000001</v>
      </c>
      <c r="I1565" s="154">
        <f t="shared" si="454"/>
        <v>1.7999999999999999E-2</v>
      </c>
      <c r="J1565" s="156">
        <f t="shared" si="455"/>
        <v>45090</v>
      </c>
      <c r="K1565" s="157">
        <f t="shared" si="456"/>
        <v>65</v>
      </c>
      <c r="L1565" s="158">
        <f t="shared" si="457"/>
        <v>65</v>
      </c>
      <c r="M1565" s="159">
        <f t="shared" si="447"/>
        <v>1.0046121699999999</v>
      </c>
      <c r="N1565" s="159">
        <f t="shared" ca="1" si="448"/>
        <v>1.0378127239999999</v>
      </c>
      <c r="O1565" s="158">
        <f t="shared" si="458"/>
        <v>0</v>
      </c>
      <c r="P1565" s="155">
        <f t="shared" ca="1" si="449"/>
        <v>21184.200493749999</v>
      </c>
      <c r="Q1565" s="160">
        <f t="shared" si="450"/>
        <v>0</v>
      </c>
      <c r="R1565" s="155">
        <f t="shared" si="451"/>
        <v>0</v>
      </c>
      <c r="S1565" s="161" t="str">
        <f t="shared" si="459"/>
        <v>A+J=</v>
      </c>
      <c r="T1565" s="156">
        <f t="shared" si="460"/>
        <v>45273</v>
      </c>
      <c r="U1565" s="10"/>
      <c r="V1565" s="10"/>
      <c r="W1565" s="10"/>
      <c r="X1565" s="45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ht="12.75" x14ac:dyDescent="0.2">
      <c r="A1566" s="151">
        <f t="shared" si="452"/>
        <v>45183</v>
      </c>
      <c r="B1566" s="152">
        <f t="shared" ca="1" si="461"/>
        <v>581750.49827575998</v>
      </c>
      <c r="C1566" s="153">
        <f t="shared" si="453"/>
        <v>560240</v>
      </c>
      <c r="D1566" s="154">
        <f ca="1">IF(A1566&lt;$B$1,VLOOKUP(A1566,[1]DI!$A$4:$B$15000,2,FALSE),0)</f>
        <v>0.13150000000000001</v>
      </c>
      <c r="E1566" s="155">
        <f t="shared" ca="1" si="462"/>
        <v>1.0004903700000001</v>
      </c>
      <c r="F1566" s="155">
        <f ca="1">(TRUNC(PRODUCT($E$12:$E1565),16))</f>
        <v>1.3586340739275899</v>
      </c>
      <c r="G1566" s="155">
        <f t="shared" ca="1" si="463"/>
        <v>1.31452555193709</v>
      </c>
      <c r="H1566" s="155">
        <f t="shared" ca="1" si="464"/>
        <v>1.03355471</v>
      </c>
      <c r="I1566" s="154">
        <f t="shared" si="454"/>
        <v>1.7999999999999999E-2</v>
      </c>
      <c r="J1566" s="156">
        <f t="shared" si="455"/>
        <v>45090</v>
      </c>
      <c r="K1566" s="157">
        <f t="shared" si="456"/>
        <v>66</v>
      </c>
      <c r="L1566" s="158">
        <f t="shared" si="457"/>
        <v>66</v>
      </c>
      <c r="M1566" s="159">
        <f t="shared" si="447"/>
        <v>1.004683292</v>
      </c>
      <c r="N1566" s="159">
        <f t="shared" ca="1" si="448"/>
        <v>1.0383951490000001</v>
      </c>
      <c r="O1566" s="158">
        <f t="shared" si="458"/>
        <v>0</v>
      </c>
      <c r="P1566" s="155">
        <f t="shared" ca="1" si="449"/>
        <v>21510.498275760001</v>
      </c>
      <c r="Q1566" s="160">
        <f t="shared" si="450"/>
        <v>0</v>
      </c>
      <c r="R1566" s="155">
        <f t="shared" si="451"/>
        <v>0</v>
      </c>
      <c r="S1566" s="161" t="str">
        <f t="shared" si="459"/>
        <v>A+J=</v>
      </c>
      <c r="T1566" s="156">
        <f t="shared" si="460"/>
        <v>45273</v>
      </c>
      <c r="U1566" s="10"/>
      <c r="V1566" s="10"/>
      <c r="W1566" s="10"/>
      <c r="X1566" s="45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ht="12.75" x14ac:dyDescent="0.2">
      <c r="A1567" s="151">
        <f t="shared" si="452"/>
        <v>45184</v>
      </c>
      <c r="B1567" s="152">
        <f t="shared" ca="1" si="461"/>
        <v>582076.97421407001</v>
      </c>
      <c r="C1567" s="153">
        <f t="shared" si="453"/>
        <v>560240</v>
      </c>
      <c r="D1567" s="154">
        <f ca="1">IF(A1567&lt;$B$1,VLOOKUP(A1567,[1]DI!$A$4:$B$15000,2,FALSE),0)</f>
        <v>0.13150000000000001</v>
      </c>
      <c r="E1567" s="155">
        <f t="shared" ca="1" si="462"/>
        <v>1.0004903700000001</v>
      </c>
      <c r="F1567" s="155">
        <f ca="1">(TRUNC(PRODUCT($E$12:$E1566),16))</f>
        <v>1.35930030731842</v>
      </c>
      <c r="G1567" s="155">
        <f t="shared" ca="1" si="463"/>
        <v>1.31452555193709</v>
      </c>
      <c r="H1567" s="155">
        <f t="shared" ca="1" si="464"/>
        <v>1.03406153</v>
      </c>
      <c r="I1567" s="154">
        <f t="shared" si="454"/>
        <v>1.7999999999999999E-2</v>
      </c>
      <c r="J1567" s="156">
        <f t="shared" si="455"/>
        <v>45090</v>
      </c>
      <c r="K1567" s="157">
        <f t="shared" si="456"/>
        <v>67</v>
      </c>
      <c r="L1567" s="158">
        <f t="shared" si="457"/>
        <v>67</v>
      </c>
      <c r="M1567" s="159">
        <f t="shared" si="447"/>
        <v>1.004754419</v>
      </c>
      <c r="N1567" s="159">
        <f t="shared" ca="1" si="448"/>
        <v>1.0389778919999999</v>
      </c>
      <c r="O1567" s="158">
        <f t="shared" si="458"/>
        <v>0</v>
      </c>
      <c r="P1567" s="155">
        <f t="shared" ca="1" si="449"/>
        <v>21836.97421407</v>
      </c>
      <c r="Q1567" s="160">
        <f t="shared" si="450"/>
        <v>0</v>
      </c>
      <c r="R1567" s="155">
        <f t="shared" si="451"/>
        <v>0</v>
      </c>
      <c r="S1567" s="161" t="str">
        <f t="shared" si="459"/>
        <v>A+J=</v>
      </c>
      <c r="T1567" s="156">
        <f t="shared" si="460"/>
        <v>45273</v>
      </c>
      <c r="U1567" s="10"/>
      <c r="V1567" s="10"/>
      <c r="W1567" s="10"/>
      <c r="X1567" s="45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ht="12.75" x14ac:dyDescent="0.2">
      <c r="A1568" s="151">
        <f t="shared" si="452"/>
        <v>45185</v>
      </c>
      <c r="B1568" s="152">
        <f t="shared" ca="1" si="461"/>
        <v>582403.64063399995</v>
      </c>
      <c r="C1568" s="153">
        <f t="shared" si="453"/>
        <v>560240</v>
      </c>
      <c r="D1568" s="154">
        <f ca="1">IF(A1568&lt;$B$1,VLOOKUP(A1568,[1]DI!$A$4:$B$15000,2,FALSE),0)</f>
        <v>0</v>
      </c>
      <c r="E1568" s="155">
        <f t="shared" ca="1" si="462"/>
        <v>1</v>
      </c>
      <c r="F1568" s="155">
        <f ca="1">(TRUNC(PRODUCT($E$12:$E1567),16))</f>
        <v>1.35996686741012</v>
      </c>
      <c r="G1568" s="155">
        <f t="shared" ca="1" si="463"/>
        <v>1.31452555193709</v>
      </c>
      <c r="H1568" s="155">
        <f t="shared" ca="1" si="464"/>
        <v>1.03456861</v>
      </c>
      <c r="I1568" s="154">
        <f t="shared" si="454"/>
        <v>1.7999999999999999E-2</v>
      </c>
      <c r="J1568" s="156">
        <f t="shared" si="455"/>
        <v>45090</v>
      </c>
      <c r="K1568" s="157">
        <f t="shared" si="456"/>
        <v>67</v>
      </c>
      <c r="L1568" s="158">
        <f t="shared" si="457"/>
        <v>68</v>
      </c>
      <c r="M1568" s="159">
        <f t="shared" si="447"/>
        <v>1.004825552</v>
      </c>
      <c r="N1568" s="159">
        <f t="shared" ca="1" si="448"/>
        <v>1.0395609750000001</v>
      </c>
      <c r="O1568" s="158">
        <f t="shared" si="458"/>
        <v>0</v>
      </c>
      <c r="P1568" s="155">
        <f t="shared" ca="1" si="449"/>
        <v>22163.640633999999</v>
      </c>
      <c r="Q1568" s="160">
        <f t="shared" si="450"/>
        <v>0</v>
      </c>
      <c r="R1568" s="155">
        <f t="shared" si="451"/>
        <v>0</v>
      </c>
      <c r="S1568" s="161" t="str">
        <f t="shared" si="459"/>
        <v>A+J=</v>
      </c>
      <c r="T1568" s="156">
        <f t="shared" si="460"/>
        <v>45273</v>
      </c>
      <c r="U1568" s="10"/>
      <c r="V1568" s="10"/>
      <c r="W1568" s="10"/>
      <c r="X1568" s="45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ht="12.75" x14ac:dyDescent="0.2">
      <c r="A1569" s="151">
        <f t="shared" si="452"/>
        <v>45186</v>
      </c>
      <c r="B1569" s="152">
        <f t="shared" ca="1" si="461"/>
        <v>582403.64063399995</v>
      </c>
      <c r="C1569" s="153">
        <f t="shared" si="453"/>
        <v>560240</v>
      </c>
      <c r="D1569" s="154">
        <f ca="1">IF(A1569&lt;$B$1,VLOOKUP(A1569,[1]DI!$A$4:$B$15000,2,FALSE),0)</f>
        <v>0</v>
      </c>
      <c r="E1569" s="155">
        <f t="shared" ca="1" si="462"/>
        <v>1</v>
      </c>
      <c r="F1569" s="155">
        <f ca="1">(TRUNC(PRODUCT($E$12:$E1568),16))</f>
        <v>1.35996686741012</v>
      </c>
      <c r="G1569" s="155">
        <f t="shared" ca="1" si="463"/>
        <v>1.31452555193709</v>
      </c>
      <c r="H1569" s="155">
        <f t="shared" ca="1" si="464"/>
        <v>1.03456861</v>
      </c>
      <c r="I1569" s="154">
        <f t="shared" si="454"/>
        <v>1.7999999999999999E-2</v>
      </c>
      <c r="J1569" s="156">
        <f t="shared" si="455"/>
        <v>45090</v>
      </c>
      <c r="K1569" s="157">
        <f t="shared" si="456"/>
        <v>67</v>
      </c>
      <c r="L1569" s="158">
        <f t="shared" si="457"/>
        <v>68</v>
      </c>
      <c r="M1569" s="159">
        <f t="shared" si="447"/>
        <v>1.004825552</v>
      </c>
      <c r="N1569" s="159">
        <f t="shared" ca="1" si="448"/>
        <v>1.0395609750000001</v>
      </c>
      <c r="O1569" s="158">
        <f t="shared" si="458"/>
        <v>0</v>
      </c>
      <c r="P1569" s="155">
        <f t="shared" ca="1" si="449"/>
        <v>22163.640633999999</v>
      </c>
      <c r="Q1569" s="160">
        <f t="shared" si="450"/>
        <v>0</v>
      </c>
      <c r="R1569" s="155">
        <f t="shared" si="451"/>
        <v>0</v>
      </c>
      <c r="S1569" s="161" t="str">
        <f t="shared" si="459"/>
        <v>A+J=</v>
      </c>
      <c r="T1569" s="156">
        <f t="shared" si="460"/>
        <v>45273</v>
      </c>
      <c r="U1569" s="10"/>
      <c r="V1569" s="10"/>
      <c r="W1569" s="10"/>
      <c r="X1569" s="45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ht="12.75" x14ac:dyDescent="0.2">
      <c r="A1570" s="151">
        <f t="shared" si="452"/>
        <v>45187</v>
      </c>
      <c r="B1570" s="152">
        <f t="shared" ca="1" si="461"/>
        <v>582403.64063399995</v>
      </c>
      <c r="C1570" s="153">
        <f t="shared" si="453"/>
        <v>560240</v>
      </c>
      <c r="D1570" s="154">
        <f ca="1">IF(A1570&lt;$B$1,VLOOKUP(A1570,[1]DI!$A$4:$B$15000,2,FALSE),0)</f>
        <v>0.13150000000000001</v>
      </c>
      <c r="E1570" s="155">
        <f t="shared" ca="1" si="462"/>
        <v>1.0004903700000001</v>
      </c>
      <c r="F1570" s="155">
        <f ca="1">(TRUNC(PRODUCT($E$12:$E1569),16))</f>
        <v>1.35996686741012</v>
      </c>
      <c r="G1570" s="155">
        <f t="shared" ca="1" si="463"/>
        <v>1.31452555193709</v>
      </c>
      <c r="H1570" s="155">
        <f t="shared" ca="1" si="464"/>
        <v>1.03456861</v>
      </c>
      <c r="I1570" s="154">
        <f t="shared" si="454"/>
        <v>1.7999999999999999E-2</v>
      </c>
      <c r="J1570" s="156">
        <f t="shared" si="455"/>
        <v>45090</v>
      </c>
      <c r="K1570" s="157">
        <f t="shared" si="456"/>
        <v>68</v>
      </c>
      <c r="L1570" s="158">
        <f t="shared" si="457"/>
        <v>68</v>
      </c>
      <c r="M1570" s="159">
        <f t="shared" si="447"/>
        <v>1.004825552</v>
      </c>
      <c r="N1570" s="159">
        <f t="shared" ca="1" si="448"/>
        <v>1.0395609750000001</v>
      </c>
      <c r="O1570" s="158">
        <f t="shared" si="458"/>
        <v>0</v>
      </c>
      <c r="P1570" s="155">
        <f t="shared" ca="1" si="449"/>
        <v>22163.640633999999</v>
      </c>
      <c r="Q1570" s="160">
        <f t="shared" si="450"/>
        <v>0</v>
      </c>
      <c r="R1570" s="155">
        <f t="shared" si="451"/>
        <v>0</v>
      </c>
      <c r="S1570" s="161" t="str">
        <f t="shared" si="459"/>
        <v>A+J=</v>
      </c>
      <c r="T1570" s="156">
        <f t="shared" si="460"/>
        <v>45273</v>
      </c>
      <c r="U1570" s="10"/>
      <c r="V1570" s="10"/>
      <c r="W1570" s="10"/>
      <c r="X1570" s="45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ht="12.75" x14ac:dyDescent="0.2">
      <c r="A1571" s="151">
        <f t="shared" si="452"/>
        <v>45188</v>
      </c>
      <c r="B1571" s="152">
        <f t="shared" ca="1" si="461"/>
        <v>582730.48464998999</v>
      </c>
      <c r="C1571" s="153">
        <f t="shared" si="453"/>
        <v>560240</v>
      </c>
      <c r="D1571" s="154">
        <f ca="1">IF(A1571&lt;$B$1,VLOOKUP(A1571,[1]DI!$A$4:$B$15000,2,FALSE),0)</f>
        <v>0.13150000000000001</v>
      </c>
      <c r="E1571" s="155">
        <f t="shared" ca="1" si="462"/>
        <v>1.0004903700000001</v>
      </c>
      <c r="F1571" s="155">
        <f ca="1">(TRUNC(PRODUCT($E$12:$E1570),16))</f>
        <v>1.3606337543628999</v>
      </c>
      <c r="G1571" s="155">
        <f t="shared" ca="1" si="463"/>
        <v>1.31452555193709</v>
      </c>
      <c r="H1571" s="155">
        <f t="shared" ca="1" si="464"/>
        <v>1.0350759300000001</v>
      </c>
      <c r="I1571" s="154">
        <f t="shared" si="454"/>
        <v>1.7999999999999999E-2</v>
      </c>
      <c r="J1571" s="156">
        <f t="shared" si="455"/>
        <v>45090</v>
      </c>
      <c r="K1571" s="157">
        <f t="shared" si="456"/>
        <v>69</v>
      </c>
      <c r="L1571" s="158">
        <f t="shared" si="457"/>
        <v>69</v>
      </c>
      <c r="M1571" s="159">
        <f t="shared" si="447"/>
        <v>1.004896689</v>
      </c>
      <c r="N1571" s="159">
        <f t="shared" ca="1" si="448"/>
        <v>1.0401443749999999</v>
      </c>
      <c r="O1571" s="158">
        <f t="shared" si="458"/>
        <v>0</v>
      </c>
      <c r="P1571" s="155">
        <f t="shared" ca="1" si="449"/>
        <v>22490.484649990001</v>
      </c>
      <c r="Q1571" s="160">
        <f t="shared" si="450"/>
        <v>0</v>
      </c>
      <c r="R1571" s="155">
        <f t="shared" si="451"/>
        <v>0</v>
      </c>
      <c r="S1571" s="161" t="str">
        <f t="shared" si="459"/>
        <v>A+J=</v>
      </c>
      <c r="T1571" s="156">
        <f t="shared" si="460"/>
        <v>45273</v>
      </c>
      <c r="U1571" s="10"/>
      <c r="V1571" s="10"/>
      <c r="W1571" s="10"/>
      <c r="X1571" s="45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ht="12.75" x14ac:dyDescent="0.2">
      <c r="A1572" s="151">
        <f t="shared" si="452"/>
        <v>45189</v>
      </c>
      <c r="B1572" s="152">
        <f t="shared" ca="1" si="461"/>
        <v>583057.51354518998</v>
      </c>
      <c r="C1572" s="153">
        <f t="shared" si="453"/>
        <v>560240</v>
      </c>
      <c r="D1572" s="154">
        <f ca="1">IF(A1572&lt;$B$1,VLOOKUP(A1572,[1]DI!$A$4:$B$15000,2,FALSE),0)</f>
        <v>0.13150000000000001</v>
      </c>
      <c r="E1572" s="155">
        <f t="shared" ca="1" si="462"/>
        <v>1.0004903700000001</v>
      </c>
      <c r="F1572" s="155">
        <f ca="1">(TRUNC(PRODUCT($E$12:$E1571),16))</f>
        <v>1.3613009683370201</v>
      </c>
      <c r="G1572" s="155">
        <f t="shared" ca="1" si="463"/>
        <v>1.31452555193709</v>
      </c>
      <c r="H1572" s="155">
        <f t="shared" ca="1" si="464"/>
        <v>1.0355835</v>
      </c>
      <c r="I1572" s="154">
        <f t="shared" si="454"/>
        <v>1.7999999999999999E-2</v>
      </c>
      <c r="J1572" s="156">
        <f t="shared" si="455"/>
        <v>45090</v>
      </c>
      <c r="K1572" s="157">
        <f t="shared" si="456"/>
        <v>70</v>
      </c>
      <c r="L1572" s="158">
        <f t="shared" si="457"/>
        <v>70</v>
      </c>
      <c r="M1572" s="159">
        <f t="shared" si="447"/>
        <v>1.0049678319999999</v>
      </c>
      <c r="N1572" s="159">
        <f t="shared" ca="1" si="448"/>
        <v>1.0407281049999999</v>
      </c>
      <c r="O1572" s="158">
        <f t="shared" si="458"/>
        <v>0</v>
      </c>
      <c r="P1572" s="155">
        <f t="shared" ca="1" si="449"/>
        <v>22817.513545189999</v>
      </c>
      <c r="Q1572" s="160">
        <f t="shared" si="450"/>
        <v>0</v>
      </c>
      <c r="R1572" s="155">
        <f t="shared" si="451"/>
        <v>0</v>
      </c>
      <c r="S1572" s="161" t="str">
        <f t="shared" si="459"/>
        <v>A+J=</v>
      </c>
      <c r="T1572" s="156">
        <f t="shared" si="460"/>
        <v>45273</v>
      </c>
      <c r="U1572" s="10"/>
      <c r="V1572" s="10"/>
      <c r="W1572" s="10"/>
      <c r="X1572" s="45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ht="12.75" x14ac:dyDescent="0.2">
      <c r="A1573" s="151">
        <f t="shared" si="452"/>
        <v>45190</v>
      </c>
      <c r="B1573" s="152">
        <f t="shared" ca="1" si="461"/>
        <v>583384.72563888005</v>
      </c>
      <c r="C1573" s="153">
        <f t="shared" si="453"/>
        <v>560240</v>
      </c>
      <c r="D1573" s="154">
        <f ca="1">IF(A1573&lt;$B$1,VLOOKUP(A1573,[1]DI!$A$4:$B$15000,2,FALSE),0)</f>
        <v>0.1265</v>
      </c>
      <c r="E1573" s="155">
        <f t="shared" ca="1" si="462"/>
        <v>1.0004727899999999</v>
      </c>
      <c r="F1573" s="155">
        <f ca="1">(TRUNC(PRODUCT($E$12:$E1572),16))</f>
        <v>1.36196850949287</v>
      </c>
      <c r="G1573" s="155">
        <f t="shared" ca="1" si="463"/>
        <v>1.31452555193709</v>
      </c>
      <c r="H1573" s="155">
        <f t="shared" ca="1" si="464"/>
        <v>1.0360913199999999</v>
      </c>
      <c r="I1573" s="154">
        <f t="shared" si="454"/>
        <v>1.7999999999999999E-2</v>
      </c>
      <c r="J1573" s="156">
        <f t="shared" si="455"/>
        <v>45090</v>
      </c>
      <c r="K1573" s="157">
        <f t="shared" si="456"/>
        <v>71</v>
      </c>
      <c r="L1573" s="158">
        <f t="shared" si="457"/>
        <v>71</v>
      </c>
      <c r="M1573" s="159">
        <f t="shared" si="447"/>
        <v>1.0050389790000001</v>
      </c>
      <c r="N1573" s="159">
        <f t="shared" ca="1" si="448"/>
        <v>1.0413121620000001</v>
      </c>
      <c r="O1573" s="158">
        <f t="shared" si="458"/>
        <v>0</v>
      </c>
      <c r="P1573" s="155">
        <f t="shared" ca="1" si="449"/>
        <v>23144.725638880001</v>
      </c>
      <c r="Q1573" s="160">
        <f t="shared" si="450"/>
        <v>0</v>
      </c>
      <c r="R1573" s="155">
        <f t="shared" si="451"/>
        <v>0</v>
      </c>
      <c r="S1573" s="161" t="str">
        <f t="shared" si="459"/>
        <v>A+J=</v>
      </c>
      <c r="T1573" s="156">
        <f t="shared" si="460"/>
        <v>45273</v>
      </c>
      <c r="U1573" s="10"/>
      <c r="V1573" s="10"/>
      <c r="W1573" s="10"/>
      <c r="X1573" s="45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ht="12.75" x14ac:dyDescent="0.2">
      <c r="A1574" s="151">
        <f t="shared" si="452"/>
        <v>45191</v>
      </c>
      <c r="B1574" s="152">
        <f t="shared" ca="1" si="461"/>
        <v>583701.86349688005</v>
      </c>
      <c r="C1574" s="153">
        <f t="shared" si="453"/>
        <v>560240</v>
      </c>
      <c r="D1574" s="154">
        <f ca="1">IF(A1574&lt;$B$1,VLOOKUP(A1574,[1]DI!$A$4:$B$15000,2,FALSE),0)</f>
        <v>0.1265</v>
      </c>
      <c r="E1574" s="155">
        <f t="shared" ca="1" si="462"/>
        <v>1.0004727899999999</v>
      </c>
      <c r="F1574" s="155">
        <f ca="1">(TRUNC(PRODUCT($E$12:$E1573),16))</f>
        <v>1.3626124345844699</v>
      </c>
      <c r="G1574" s="155">
        <f t="shared" ca="1" si="463"/>
        <v>1.31452555193709</v>
      </c>
      <c r="H1574" s="155">
        <f t="shared" ca="1" si="464"/>
        <v>1.0365811700000001</v>
      </c>
      <c r="I1574" s="154">
        <f t="shared" si="454"/>
        <v>1.7999999999999999E-2</v>
      </c>
      <c r="J1574" s="156">
        <f t="shared" si="455"/>
        <v>45090</v>
      </c>
      <c r="K1574" s="157">
        <f t="shared" si="456"/>
        <v>72</v>
      </c>
      <c r="L1574" s="158">
        <f t="shared" si="457"/>
        <v>72</v>
      </c>
      <c r="M1574" s="159">
        <f t="shared" si="447"/>
        <v>1.005110132</v>
      </c>
      <c r="N1574" s="159">
        <f t="shared" ca="1" si="448"/>
        <v>1.0418782369999999</v>
      </c>
      <c r="O1574" s="158">
        <f t="shared" si="458"/>
        <v>0</v>
      </c>
      <c r="P1574" s="155">
        <f t="shared" ca="1" si="449"/>
        <v>23461.86349688</v>
      </c>
      <c r="Q1574" s="160">
        <f t="shared" si="450"/>
        <v>0</v>
      </c>
      <c r="R1574" s="155">
        <f t="shared" si="451"/>
        <v>0</v>
      </c>
      <c r="S1574" s="161" t="str">
        <f t="shared" si="459"/>
        <v>A+J=</v>
      </c>
      <c r="T1574" s="156">
        <f t="shared" si="460"/>
        <v>45273</v>
      </c>
      <c r="U1574" s="10"/>
      <c r="V1574" s="10"/>
      <c r="W1574" s="10"/>
      <c r="X1574" s="45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ht="12.75" x14ac:dyDescent="0.2">
      <c r="A1575" s="151">
        <f t="shared" si="452"/>
        <v>45192</v>
      </c>
      <c r="B1575" s="152">
        <f t="shared" ca="1" si="461"/>
        <v>584019.17727024003</v>
      </c>
      <c r="C1575" s="153">
        <f t="shared" si="453"/>
        <v>560240</v>
      </c>
      <c r="D1575" s="154">
        <f ca="1">IF(A1575&lt;$B$1,VLOOKUP(A1575,[1]DI!$A$4:$B$15000,2,FALSE),0)</f>
        <v>0</v>
      </c>
      <c r="E1575" s="155">
        <f t="shared" ca="1" si="462"/>
        <v>1</v>
      </c>
      <c r="F1575" s="155">
        <f ca="1">(TRUNC(PRODUCT($E$12:$E1574),16))</f>
        <v>1.36325666411742</v>
      </c>
      <c r="G1575" s="155">
        <f t="shared" ca="1" si="463"/>
        <v>1.31452555193709</v>
      </c>
      <c r="H1575" s="155">
        <f t="shared" ca="1" si="464"/>
        <v>1.0370712600000001</v>
      </c>
      <c r="I1575" s="154">
        <f t="shared" si="454"/>
        <v>1.7999999999999999E-2</v>
      </c>
      <c r="J1575" s="156">
        <f t="shared" si="455"/>
        <v>45090</v>
      </c>
      <c r="K1575" s="157">
        <f t="shared" si="456"/>
        <v>72</v>
      </c>
      <c r="L1575" s="158">
        <f t="shared" si="457"/>
        <v>73</v>
      </c>
      <c r="M1575" s="159">
        <f t="shared" si="447"/>
        <v>1.005181289</v>
      </c>
      <c r="N1575" s="159">
        <f t="shared" ca="1" si="448"/>
        <v>1.042444626</v>
      </c>
      <c r="O1575" s="158">
        <f t="shared" si="458"/>
        <v>0</v>
      </c>
      <c r="P1575" s="155">
        <f t="shared" ca="1" si="449"/>
        <v>23779.177270240001</v>
      </c>
      <c r="Q1575" s="160">
        <f t="shared" si="450"/>
        <v>0</v>
      </c>
      <c r="R1575" s="155">
        <f t="shared" si="451"/>
        <v>0</v>
      </c>
      <c r="S1575" s="161" t="str">
        <f t="shared" si="459"/>
        <v>A+J=</v>
      </c>
      <c r="T1575" s="156">
        <f t="shared" si="460"/>
        <v>45273</v>
      </c>
      <c r="U1575" s="10"/>
      <c r="V1575" s="10"/>
      <c r="W1575" s="10"/>
      <c r="X1575" s="45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ht="12.75" x14ac:dyDescent="0.2">
      <c r="A1576" s="151">
        <f t="shared" si="452"/>
        <v>45193</v>
      </c>
      <c r="B1576" s="152">
        <f t="shared" ca="1" si="461"/>
        <v>584019.17727024003</v>
      </c>
      <c r="C1576" s="153">
        <f t="shared" si="453"/>
        <v>560240</v>
      </c>
      <c r="D1576" s="154">
        <f ca="1">IF(A1576&lt;$B$1,VLOOKUP(A1576,[1]DI!$A$4:$B$15000,2,FALSE),0)</f>
        <v>0</v>
      </c>
      <c r="E1576" s="155">
        <f t="shared" ca="1" si="462"/>
        <v>1</v>
      </c>
      <c r="F1576" s="155">
        <f ca="1">(TRUNC(PRODUCT($E$12:$E1575),16))</f>
        <v>1.36325666411742</v>
      </c>
      <c r="G1576" s="155">
        <f t="shared" ca="1" si="463"/>
        <v>1.31452555193709</v>
      </c>
      <c r="H1576" s="155">
        <f t="shared" ca="1" si="464"/>
        <v>1.0370712600000001</v>
      </c>
      <c r="I1576" s="154">
        <f t="shared" si="454"/>
        <v>1.7999999999999999E-2</v>
      </c>
      <c r="J1576" s="156">
        <f t="shared" si="455"/>
        <v>45090</v>
      </c>
      <c r="K1576" s="157">
        <f t="shared" si="456"/>
        <v>72</v>
      </c>
      <c r="L1576" s="158">
        <f t="shared" si="457"/>
        <v>73</v>
      </c>
      <c r="M1576" s="159">
        <f t="shared" si="447"/>
        <v>1.005181289</v>
      </c>
      <c r="N1576" s="159">
        <f t="shared" ca="1" si="448"/>
        <v>1.042444626</v>
      </c>
      <c r="O1576" s="158">
        <f t="shared" si="458"/>
        <v>0</v>
      </c>
      <c r="P1576" s="155">
        <f t="shared" ca="1" si="449"/>
        <v>23779.177270240001</v>
      </c>
      <c r="Q1576" s="160">
        <f t="shared" si="450"/>
        <v>0</v>
      </c>
      <c r="R1576" s="155">
        <f t="shared" si="451"/>
        <v>0</v>
      </c>
      <c r="S1576" s="161" t="str">
        <f t="shared" si="459"/>
        <v>A+J=</v>
      </c>
      <c r="T1576" s="156">
        <f t="shared" si="460"/>
        <v>45273</v>
      </c>
      <c r="U1576" s="10"/>
      <c r="V1576" s="10"/>
      <c r="W1576" s="10"/>
      <c r="X1576" s="45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ht="12.75" x14ac:dyDescent="0.2">
      <c r="A1577" s="151">
        <f t="shared" si="452"/>
        <v>45194</v>
      </c>
      <c r="B1577" s="152">
        <f t="shared" ca="1" si="461"/>
        <v>584019.17727024003</v>
      </c>
      <c r="C1577" s="153">
        <f t="shared" si="453"/>
        <v>560240</v>
      </c>
      <c r="D1577" s="154">
        <f ca="1">IF(A1577&lt;$B$1,VLOOKUP(A1577,[1]DI!$A$4:$B$15000,2,FALSE),0)</f>
        <v>0.1265</v>
      </c>
      <c r="E1577" s="155">
        <f t="shared" ca="1" si="462"/>
        <v>1.0004727899999999</v>
      </c>
      <c r="F1577" s="155">
        <f ca="1">(TRUNC(PRODUCT($E$12:$E1576),16))</f>
        <v>1.36325666411742</v>
      </c>
      <c r="G1577" s="155">
        <f t="shared" ca="1" si="463"/>
        <v>1.31452555193709</v>
      </c>
      <c r="H1577" s="155">
        <f t="shared" ca="1" si="464"/>
        <v>1.0370712600000001</v>
      </c>
      <c r="I1577" s="154">
        <f t="shared" si="454"/>
        <v>1.7999999999999999E-2</v>
      </c>
      <c r="J1577" s="156">
        <f t="shared" si="455"/>
        <v>45090</v>
      </c>
      <c r="K1577" s="157">
        <f t="shared" si="456"/>
        <v>73</v>
      </c>
      <c r="L1577" s="158">
        <f t="shared" si="457"/>
        <v>73</v>
      </c>
      <c r="M1577" s="159">
        <f t="shared" si="447"/>
        <v>1.005181289</v>
      </c>
      <c r="N1577" s="159">
        <f t="shared" ca="1" si="448"/>
        <v>1.042444626</v>
      </c>
      <c r="O1577" s="158">
        <f t="shared" si="458"/>
        <v>0</v>
      </c>
      <c r="P1577" s="155">
        <f t="shared" ca="1" si="449"/>
        <v>23779.177270240001</v>
      </c>
      <c r="Q1577" s="160">
        <f t="shared" si="450"/>
        <v>0</v>
      </c>
      <c r="R1577" s="155">
        <f t="shared" si="451"/>
        <v>0</v>
      </c>
      <c r="S1577" s="161" t="str">
        <f t="shared" si="459"/>
        <v>A+J=</v>
      </c>
      <c r="T1577" s="156">
        <f t="shared" si="460"/>
        <v>45273</v>
      </c>
      <c r="U1577" s="10"/>
      <c r="V1577" s="10"/>
      <c r="W1577" s="10"/>
      <c r="X1577" s="45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ht="12.75" x14ac:dyDescent="0.2">
      <c r="A1578" s="151">
        <f t="shared" si="452"/>
        <v>45195</v>
      </c>
      <c r="B1578" s="152">
        <f t="shared" ca="1" si="461"/>
        <v>584336.65743488003</v>
      </c>
      <c r="C1578" s="153">
        <f t="shared" si="453"/>
        <v>560240</v>
      </c>
      <c r="D1578" s="154">
        <f ca="1">IF(A1578&lt;$B$1,VLOOKUP(A1578,[1]DI!$A$4:$B$15000,2,FALSE),0)</f>
        <v>0.1265</v>
      </c>
      <c r="E1578" s="155">
        <f t="shared" ca="1" si="462"/>
        <v>1.0004727899999999</v>
      </c>
      <c r="F1578" s="155">
        <f ca="1">(TRUNC(PRODUCT($E$12:$E1577),16))</f>
        <v>1.3639011982356399</v>
      </c>
      <c r="G1578" s="155">
        <f t="shared" ca="1" si="463"/>
        <v>1.31452555193709</v>
      </c>
      <c r="H1578" s="155">
        <f t="shared" ca="1" si="464"/>
        <v>1.03756157</v>
      </c>
      <c r="I1578" s="154">
        <f t="shared" si="454"/>
        <v>1.7999999999999999E-2</v>
      </c>
      <c r="J1578" s="156">
        <f t="shared" si="455"/>
        <v>45090</v>
      </c>
      <c r="K1578" s="157">
        <f t="shared" si="456"/>
        <v>74</v>
      </c>
      <c r="L1578" s="158">
        <f t="shared" si="457"/>
        <v>74</v>
      </c>
      <c r="M1578" s="159">
        <f t="shared" si="447"/>
        <v>1.0052524519999999</v>
      </c>
      <c r="N1578" s="159">
        <f t="shared" ca="1" si="448"/>
        <v>1.043011312</v>
      </c>
      <c r="O1578" s="158">
        <f t="shared" si="458"/>
        <v>0</v>
      </c>
      <c r="P1578" s="155">
        <f t="shared" ca="1" si="449"/>
        <v>24096.657434879999</v>
      </c>
      <c r="Q1578" s="160">
        <f t="shared" si="450"/>
        <v>0</v>
      </c>
      <c r="R1578" s="155">
        <f t="shared" si="451"/>
        <v>0</v>
      </c>
      <c r="S1578" s="161" t="str">
        <f t="shared" si="459"/>
        <v>A+J=</v>
      </c>
      <c r="T1578" s="156">
        <f t="shared" si="460"/>
        <v>45273</v>
      </c>
      <c r="U1578" s="10"/>
      <c r="V1578" s="10"/>
      <c r="W1578" s="10"/>
      <c r="X1578" s="45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ht="12.75" x14ac:dyDescent="0.2">
      <c r="A1579" s="151">
        <f t="shared" si="452"/>
        <v>45196</v>
      </c>
      <c r="B1579" s="152">
        <f t="shared" ca="1" si="461"/>
        <v>584654.31519560004</v>
      </c>
      <c r="C1579" s="153">
        <f t="shared" si="453"/>
        <v>560240</v>
      </c>
      <c r="D1579" s="154">
        <f ca="1">IF(A1579&lt;$B$1,VLOOKUP(A1579,[1]DI!$A$4:$B$15000,2,FALSE),0)</f>
        <v>0.1265</v>
      </c>
      <c r="E1579" s="155">
        <f t="shared" ca="1" si="462"/>
        <v>1.0004727899999999</v>
      </c>
      <c r="F1579" s="155">
        <f ca="1">(TRUNC(PRODUCT($E$12:$E1578),16))</f>
        <v>1.3645460370831599</v>
      </c>
      <c r="G1579" s="155">
        <f t="shared" ca="1" si="463"/>
        <v>1.31452555193709</v>
      </c>
      <c r="H1579" s="155">
        <f t="shared" ca="1" si="464"/>
        <v>1.0380521199999999</v>
      </c>
      <c r="I1579" s="154">
        <f t="shared" si="454"/>
        <v>1.7999999999999999E-2</v>
      </c>
      <c r="J1579" s="156">
        <f t="shared" si="455"/>
        <v>45090</v>
      </c>
      <c r="K1579" s="157">
        <f t="shared" si="456"/>
        <v>75</v>
      </c>
      <c r="L1579" s="158">
        <f t="shared" si="457"/>
        <v>75</v>
      </c>
      <c r="M1579" s="159">
        <f t="shared" si="447"/>
        <v>1.00532362</v>
      </c>
      <c r="N1579" s="159">
        <f t="shared" ca="1" si="448"/>
        <v>1.043578315</v>
      </c>
      <c r="O1579" s="158">
        <f t="shared" si="458"/>
        <v>0</v>
      </c>
      <c r="P1579" s="155">
        <f t="shared" ca="1" si="449"/>
        <v>24414.3151956</v>
      </c>
      <c r="Q1579" s="160">
        <f t="shared" si="450"/>
        <v>0</v>
      </c>
      <c r="R1579" s="155">
        <f t="shared" si="451"/>
        <v>0</v>
      </c>
      <c r="S1579" s="161" t="str">
        <f t="shared" si="459"/>
        <v>A+J=</v>
      </c>
      <c r="T1579" s="156">
        <f t="shared" si="460"/>
        <v>45273</v>
      </c>
      <c r="U1579" s="10"/>
      <c r="V1579" s="10"/>
      <c r="W1579" s="10"/>
      <c r="X1579" s="45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ht="12.75" x14ac:dyDescent="0.2">
      <c r="A1580" s="151">
        <f t="shared" si="452"/>
        <v>45197</v>
      </c>
      <c r="B1580" s="152">
        <f t="shared" ca="1" si="461"/>
        <v>584972.14438975998</v>
      </c>
      <c r="C1580" s="153">
        <f t="shared" si="453"/>
        <v>560240</v>
      </c>
      <c r="D1580" s="154">
        <f ca="1">IF(A1580&lt;$B$1,VLOOKUP(A1580,[1]DI!$A$4:$B$15000,2,FALSE),0)</f>
        <v>0.1265</v>
      </c>
      <c r="E1580" s="155">
        <f t="shared" ca="1" si="462"/>
        <v>1.0004727899999999</v>
      </c>
      <c r="F1580" s="155">
        <f ca="1">(TRUNC(PRODUCT($E$12:$E1579),16))</f>
        <v>1.36519118080403</v>
      </c>
      <c r="G1580" s="155">
        <f t="shared" ca="1" si="463"/>
        <v>1.31452555193709</v>
      </c>
      <c r="H1580" s="155">
        <f t="shared" ca="1" si="464"/>
        <v>1.0385428999999999</v>
      </c>
      <c r="I1580" s="154">
        <f t="shared" si="454"/>
        <v>1.7999999999999999E-2</v>
      </c>
      <c r="J1580" s="156">
        <f t="shared" si="455"/>
        <v>45090</v>
      </c>
      <c r="K1580" s="157">
        <f t="shared" si="456"/>
        <v>76</v>
      </c>
      <c r="L1580" s="158">
        <f t="shared" si="457"/>
        <v>76</v>
      </c>
      <c r="M1580" s="159">
        <f t="shared" si="447"/>
        <v>1.005394793</v>
      </c>
      <c r="N1580" s="159">
        <f t="shared" ca="1" si="448"/>
        <v>1.044145624</v>
      </c>
      <c r="O1580" s="158">
        <f t="shared" si="458"/>
        <v>0</v>
      </c>
      <c r="P1580" s="155">
        <f t="shared" ca="1" si="449"/>
        <v>24732.14438976</v>
      </c>
      <c r="Q1580" s="160">
        <f t="shared" si="450"/>
        <v>0</v>
      </c>
      <c r="R1580" s="155">
        <f t="shared" si="451"/>
        <v>0</v>
      </c>
      <c r="S1580" s="161" t="str">
        <f t="shared" si="459"/>
        <v>A+J=</v>
      </c>
      <c r="T1580" s="156">
        <f t="shared" si="460"/>
        <v>45273</v>
      </c>
      <c r="U1580" s="10"/>
      <c r="V1580" s="10"/>
      <c r="W1580" s="10"/>
      <c r="X1580" s="45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ht="12.75" x14ac:dyDescent="0.2">
      <c r="A1581" s="151">
        <f t="shared" si="452"/>
        <v>45198</v>
      </c>
      <c r="B1581" s="152">
        <f t="shared" ca="1" si="461"/>
        <v>585290.14445711998</v>
      </c>
      <c r="C1581" s="153">
        <f t="shared" si="453"/>
        <v>560240</v>
      </c>
      <c r="D1581" s="154">
        <f ca="1">IF(A1581&lt;$B$1,VLOOKUP(A1581,[1]DI!$A$4:$B$15000,2,FALSE),0)</f>
        <v>0.1265</v>
      </c>
      <c r="E1581" s="155">
        <f t="shared" ca="1" si="462"/>
        <v>1.0004727899999999</v>
      </c>
      <c r="F1581" s="155">
        <f ca="1">(TRUNC(PRODUCT($E$12:$E1580),16))</f>
        <v>1.3658366295424</v>
      </c>
      <c r="G1581" s="155">
        <f t="shared" ca="1" si="463"/>
        <v>1.31452555193709</v>
      </c>
      <c r="H1581" s="155">
        <f t="shared" ca="1" si="464"/>
        <v>1.0390339099999999</v>
      </c>
      <c r="I1581" s="154">
        <f t="shared" si="454"/>
        <v>1.7999999999999999E-2</v>
      </c>
      <c r="J1581" s="156">
        <f t="shared" si="455"/>
        <v>45090</v>
      </c>
      <c r="K1581" s="157">
        <f t="shared" si="456"/>
        <v>77</v>
      </c>
      <c r="L1581" s="158">
        <f t="shared" si="457"/>
        <v>77</v>
      </c>
      <c r="M1581" s="159">
        <f t="shared" si="447"/>
        <v>1.0054659699999999</v>
      </c>
      <c r="N1581" s="159">
        <f t="shared" ca="1" si="448"/>
        <v>1.0447132379999999</v>
      </c>
      <c r="O1581" s="158">
        <f t="shared" si="458"/>
        <v>0</v>
      </c>
      <c r="P1581" s="155">
        <f t="shared" ca="1" si="449"/>
        <v>25050.144457120001</v>
      </c>
      <c r="Q1581" s="160">
        <f t="shared" si="450"/>
        <v>0</v>
      </c>
      <c r="R1581" s="155">
        <f t="shared" si="451"/>
        <v>0</v>
      </c>
      <c r="S1581" s="161" t="str">
        <f t="shared" si="459"/>
        <v>A+J=</v>
      </c>
      <c r="T1581" s="156">
        <f t="shared" si="460"/>
        <v>45273</v>
      </c>
      <c r="U1581" s="10"/>
      <c r="V1581" s="10"/>
      <c r="W1581" s="10"/>
      <c r="X1581" s="45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ht="12.75" x14ac:dyDescent="0.2">
      <c r="A1582" s="151">
        <f t="shared" si="452"/>
        <v>45199</v>
      </c>
      <c r="B1582" s="152">
        <f t="shared" ca="1" si="461"/>
        <v>585608.32268079999</v>
      </c>
      <c r="C1582" s="153">
        <f t="shared" si="453"/>
        <v>560240</v>
      </c>
      <c r="D1582" s="154">
        <f ca="1">IF(A1582&lt;$B$1,VLOOKUP(A1582,[1]DI!$A$4:$B$15000,2,FALSE),0)</f>
        <v>0</v>
      </c>
      <c r="E1582" s="155">
        <f t="shared" ca="1" si="462"/>
        <v>1</v>
      </c>
      <c r="F1582" s="155">
        <f ca="1">(TRUNC(PRODUCT($E$12:$E1581),16))</f>
        <v>1.36648238344248</v>
      </c>
      <c r="G1582" s="155">
        <f t="shared" ca="1" si="463"/>
        <v>1.31452555193709</v>
      </c>
      <c r="H1582" s="155">
        <f t="shared" ca="1" si="464"/>
        <v>1.0395251599999999</v>
      </c>
      <c r="I1582" s="154">
        <f t="shared" si="454"/>
        <v>1.7999999999999999E-2</v>
      </c>
      <c r="J1582" s="156">
        <f t="shared" si="455"/>
        <v>45090</v>
      </c>
      <c r="K1582" s="157">
        <f t="shared" si="456"/>
        <v>77</v>
      </c>
      <c r="L1582" s="158">
        <f t="shared" si="457"/>
        <v>78</v>
      </c>
      <c r="M1582" s="159">
        <f t="shared" si="447"/>
        <v>1.0055371529999999</v>
      </c>
      <c r="N1582" s="159">
        <f t="shared" ca="1" si="448"/>
        <v>1.04528117</v>
      </c>
      <c r="O1582" s="158">
        <f t="shared" si="458"/>
        <v>0</v>
      </c>
      <c r="P1582" s="155">
        <f t="shared" ca="1" si="449"/>
        <v>25368.3226808</v>
      </c>
      <c r="Q1582" s="160">
        <f t="shared" si="450"/>
        <v>0</v>
      </c>
      <c r="R1582" s="155">
        <f t="shared" si="451"/>
        <v>0</v>
      </c>
      <c r="S1582" s="161" t="str">
        <f t="shared" si="459"/>
        <v>A+J=</v>
      </c>
      <c r="T1582" s="156">
        <f t="shared" si="460"/>
        <v>45273</v>
      </c>
      <c r="U1582" s="10"/>
      <c r="V1582" s="10"/>
      <c r="W1582" s="10"/>
      <c r="X1582" s="45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ht="12.75" x14ac:dyDescent="0.2">
      <c r="A1583" s="151">
        <f t="shared" si="452"/>
        <v>45200</v>
      </c>
      <c r="B1583" s="152">
        <f t="shared" ca="1" si="461"/>
        <v>585608.32268079999</v>
      </c>
      <c r="C1583" s="153">
        <f t="shared" si="453"/>
        <v>560240</v>
      </c>
      <c r="D1583" s="154">
        <f ca="1">IF(A1583&lt;$B$1,VLOOKUP(A1583,[1]DI!$A$4:$B$15000,2,FALSE),0)</f>
        <v>0</v>
      </c>
      <c r="E1583" s="155">
        <f t="shared" ca="1" si="462"/>
        <v>1</v>
      </c>
      <c r="F1583" s="155">
        <f ca="1">(TRUNC(PRODUCT($E$12:$E1582),16))</f>
        <v>1.36648238344248</v>
      </c>
      <c r="G1583" s="155">
        <f t="shared" ca="1" si="463"/>
        <v>1.31452555193709</v>
      </c>
      <c r="H1583" s="155">
        <f t="shared" ca="1" si="464"/>
        <v>1.0395251599999999</v>
      </c>
      <c r="I1583" s="154">
        <f t="shared" si="454"/>
        <v>1.7999999999999999E-2</v>
      </c>
      <c r="J1583" s="156">
        <f t="shared" si="455"/>
        <v>45090</v>
      </c>
      <c r="K1583" s="157">
        <f t="shared" si="456"/>
        <v>77</v>
      </c>
      <c r="L1583" s="158">
        <f t="shared" si="457"/>
        <v>78</v>
      </c>
      <c r="M1583" s="159">
        <f t="shared" si="447"/>
        <v>1.0055371529999999</v>
      </c>
      <c r="N1583" s="159">
        <f t="shared" ca="1" si="448"/>
        <v>1.04528117</v>
      </c>
      <c r="O1583" s="158">
        <f t="shared" si="458"/>
        <v>0</v>
      </c>
      <c r="P1583" s="155">
        <f t="shared" ca="1" si="449"/>
        <v>25368.3226808</v>
      </c>
      <c r="Q1583" s="160">
        <f t="shared" si="450"/>
        <v>0</v>
      </c>
      <c r="R1583" s="155">
        <f t="shared" si="451"/>
        <v>0</v>
      </c>
      <c r="S1583" s="161" t="str">
        <f t="shared" si="459"/>
        <v>A+J=</v>
      </c>
      <c r="T1583" s="156">
        <f t="shared" si="460"/>
        <v>45273</v>
      </c>
      <c r="U1583" s="10"/>
      <c r="V1583" s="10"/>
      <c r="W1583" s="10"/>
      <c r="X1583" s="45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ht="12.75" x14ac:dyDescent="0.2">
      <c r="A1584" s="151">
        <f t="shared" si="452"/>
        <v>45201</v>
      </c>
      <c r="B1584" s="152">
        <f t="shared" ca="1" si="461"/>
        <v>585608.32268079999</v>
      </c>
      <c r="C1584" s="153">
        <f t="shared" si="453"/>
        <v>560240</v>
      </c>
      <c r="D1584" s="154">
        <f ca="1">IF(A1584&lt;$B$1,VLOOKUP(A1584,[1]DI!$A$4:$B$15000,2,FALSE),0)</f>
        <v>0.1265</v>
      </c>
      <c r="E1584" s="155">
        <f t="shared" ca="1" si="462"/>
        <v>1.0004727899999999</v>
      </c>
      <c r="F1584" s="155">
        <f ca="1">(TRUNC(PRODUCT($E$12:$E1583),16))</f>
        <v>1.36648238344248</v>
      </c>
      <c r="G1584" s="155">
        <f t="shared" ca="1" si="463"/>
        <v>1.31452555193709</v>
      </c>
      <c r="H1584" s="155">
        <f t="shared" ca="1" si="464"/>
        <v>1.0395251599999999</v>
      </c>
      <c r="I1584" s="154">
        <f t="shared" si="454"/>
        <v>1.7999999999999999E-2</v>
      </c>
      <c r="J1584" s="156">
        <f t="shared" si="455"/>
        <v>45090</v>
      </c>
      <c r="K1584" s="157">
        <f t="shared" si="456"/>
        <v>78</v>
      </c>
      <c r="L1584" s="158">
        <f t="shared" si="457"/>
        <v>78</v>
      </c>
      <c r="M1584" s="159">
        <f t="shared" si="447"/>
        <v>1.0055371529999999</v>
      </c>
      <c r="N1584" s="159">
        <f t="shared" ca="1" si="448"/>
        <v>1.04528117</v>
      </c>
      <c r="O1584" s="158">
        <f t="shared" si="458"/>
        <v>0</v>
      </c>
      <c r="P1584" s="155">
        <f t="shared" ca="1" si="449"/>
        <v>25368.3226808</v>
      </c>
      <c r="Q1584" s="160">
        <f t="shared" si="450"/>
        <v>0</v>
      </c>
      <c r="R1584" s="155">
        <f t="shared" si="451"/>
        <v>0</v>
      </c>
      <c r="S1584" s="161" t="str">
        <f t="shared" si="459"/>
        <v>A+J=</v>
      </c>
      <c r="T1584" s="156">
        <f t="shared" si="460"/>
        <v>45273</v>
      </c>
      <c r="U1584" s="10"/>
      <c r="V1584" s="10"/>
      <c r="W1584" s="10"/>
      <c r="X1584" s="45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ht="12.75" x14ac:dyDescent="0.2">
      <c r="A1585" s="151">
        <f t="shared" si="452"/>
        <v>45202</v>
      </c>
      <c r="B1585" s="152">
        <f t="shared" ca="1" si="461"/>
        <v>585926.67233792006</v>
      </c>
      <c r="C1585" s="153">
        <f t="shared" si="453"/>
        <v>560240</v>
      </c>
      <c r="D1585" s="154">
        <f ca="1">IF(A1585&lt;$B$1,VLOOKUP(A1585,[1]DI!$A$4:$B$15000,2,FALSE),0)</f>
        <v>0.1265</v>
      </c>
      <c r="E1585" s="155">
        <f t="shared" ca="1" si="462"/>
        <v>1.0004727899999999</v>
      </c>
      <c r="F1585" s="155">
        <f ca="1">(TRUNC(PRODUCT($E$12:$E1584),16))</f>
        <v>1.3671284426485499</v>
      </c>
      <c r="G1585" s="155">
        <f t="shared" ca="1" si="463"/>
        <v>1.31452555193709</v>
      </c>
      <c r="H1585" s="155">
        <f t="shared" ca="1" si="464"/>
        <v>1.0400166399999999</v>
      </c>
      <c r="I1585" s="154">
        <f t="shared" si="454"/>
        <v>1.7999999999999999E-2</v>
      </c>
      <c r="J1585" s="156">
        <f t="shared" si="455"/>
        <v>45090</v>
      </c>
      <c r="K1585" s="157">
        <f t="shared" si="456"/>
        <v>79</v>
      </c>
      <c r="L1585" s="158">
        <f t="shared" si="457"/>
        <v>79</v>
      </c>
      <c r="M1585" s="159">
        <f t="shared" si="447"/>
        <v>1.0056083410000001</v>
      </c>
      <c r="N1585" s="159">
        <f t="shared" ca="1" si="448"/>
        <v>1.045849408</v>
      </c>
      <c r="O1585" s="158">
        <f t="shared" si="458"/>
        <v>0</v>
      </c>
      <c r="P1585" s="155">
        <f t="shared" ca="1" si="449"/>
        <v>25686.672337920001</v>
      </c>
      <c r="Q1585" s="160">
        <f t="shared" si="450"/>
        <v>0</v>
      </c>
      <c r="R1585" s="155">
        <f t="shared" si="451"/>
        <v>0</v>
      </c>
      <c r="S1585" s="161" t="str">
        <f t="shared" si="459"/>
        <v>A+J=</v>
      </c>
      <c r="T1585" s="156">
        <f t="shared" si="460"/>
        <v>45273</v>
      </c>
      <c r="U1585" s="10"/>
      <c r="V1585" s="10"/>
      <c r="W1585" s="10"/>
      <c r="X1585" s="45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ht="12.75" x14ac:dyDescent="0.2">
      <c r="A1586" s="151">
        <f t="shared" si="452"/>
        <v>45203</v>
      </c>
      <c r="B1586" s="152">
        <f t="shared" ca="1" si="461"/>
        <v>586245.19398871996</v>
      </c>
      <c r="C1586" s="153">
        <f t="shared" si="453"/>
        <v>560240</v>
      </c>
      <c r="D1586" s="154">
        <f ca="1">IF(A1586&lt;$B$1,VLOOKUP(A1586,[1]DI!$A$4:$B$15000,2,FALSE),0)</f>
        <v>0.1265</v>
      </c>
      <c r="E1586" s="155">
        <f t="shared" ca="1" si="462"/>
        <v>1.0004727899999999</v>
      </c>
      <c r="F1586" s="155">
        <f ca="1">(TRUNC(PRODUCT($E$12:$E1585),16))</f>
        <v>1.36777480730495</v>
      </c>
      <c r="G1586" s="155">
        <f t="shared" ca="1" si="463"/>
        <v>1.31452555193709</v>
      </c>
      <c r="H1586" s="155">
        <f t="shared" ca="1" si="464"/>
        <v>1.0405083500000001</v>
      </c>
      <c r="I1586" s="154">
        <f t="shared" si="454"/>
        <v>1.7999999999999999E-2</v>
      </c>
      <c r="J1586" s="156">
        <f t="shared" si="455"/>
        <v>45090</v>
      </c>
      <c r="K1586" s="157">
        <f t="shared" si="456"/>
        <v>80</v>
      </c>
      <c r="L1586" s="158">
        <f t="shared" si="457"/>
        <v>80</v>
      </c>
      <c r="M1586" s="159">
        <f t="shared" si="447"/>
        <v>1.005679534</v>
      </c>
      <c r="N1586" s="159">
        <f t="shared" ca="1" si="448"/>
        <v>1.046417953</v>
      </c>
      <c r="O1586" s="158">
        <f t="shared" si="458"/>
        <v>0</v>
      </c>
      <c r="P1586" s="155">
        <f t="shared" ca="1" si="449"/>
        <v>26005.193988719999</v>
      </c>
      <c r="Q1586" s="160">
        <f t="shared" si="450"/>
        <v>0</v>
      </c>
      <c r="R1586" s="155">
        <f t="shared" si="451"/>
        <v>0</v>
      </c>
      <c r="S1586" s="161" t="str">
        <f t="shared" si="459"/>
        <v>A+J=</v>
      </c>
      <c r="T1586" s="156">
        <f t="shared" si="460"/>
        <v>45273</v>
      </c>
      <c r="U1586" s="10"/>
      <c r="V1586" s="10"/>
      <c r="W1586" s="10"/>
      <c r="X1586" s="45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ht="12.75" x14ac:dyDescent="0.2">
      <c r="A1587" s="151">
        <f t="shared" si="452"/>
        <v>45204</v>
      </c>
      <c r="B1587" s="152">
        <f t="shared" ca="1" si="461"/>
        <v>586563.88707296003</v>
      </c>
      <c r="C1587" s="153">
        <f t="shared" si="453"/>
        <v>560240</v>
      </c>
      <c r="D1587" s="154">
        <f ca="1">IF(A1587&lt;$B$1,VLOOKUP(A1587,[1]DI!$A$4:$B$15000,2,FALSE),0)</f>
        <v>0.1265</v>
      </c>
      <c r="E1587" s="155">
        <f t="shared" ca="1" si="462"/>
        <v>1.0004727899999999</v>
      </c>
      <c r="F1587" s="155">
        <f ca="1">(TRUNC(PRODUCT($E$12:$E1586),16))</f>
        <v>1.3684214775561001</v>
      </c>
      <c r="G1587" s="155">
        <f t="shared" ca="1" si="463"/>
        <v>1.31452555193709</v>
      </c>
      <c r="H1587" s="155">
        <f t="shared" ca="1" si="464"/>
        <v>1.0410002899999999</v>
      </c>
      <c r="I1587" s="154">
        <f t="shared" si="454"/>
        <v>1.7999999999999999E-2</v>
      </c>
      <c r="J1587" s="156">
        <f t="shared" si="455"/>
        <v>45090</v>
      </c>
      <c r="K1587" s="157">
        <f t="shared" si="456"/>
        <v>81</v>
      </c>
      <c r="L1587" s="158">
        <f t="shared" si="457"/>
        <v>81</v>
      </c>
      <c r="M1587" s="159">
        <f t="shared" si="447"/>
        <v>1.0057507320000001</v>
      </c>
      <c r="N1587" s="159">
        <f t="shared" ca="1" si="448"/>
        <v>1.0469868040000001</v>
      </c>
      <c r="O1587" s="158">
        <f t="shared" si="458"/>
        <v>0</v>
      </c>
      <c r="P1587" s="155">
        <f t="shared" ca="1" si="449"/>
        <v>26323.887072959998</v>
      </c>
      <c r="Q1587" s="160">
        <f t="shared" si="450"/>
        <v>0</v>
      </c>
      <c r="R1587" s="155">
        <f t="shared" si="451"/>
        <v>0</v>
      </c>
      <c r="S1587" s="161" t="str">
        <f t="shared" si="459"/>
        <v>A+J=</v>
      </c>
      <c r="T1587" s="156">
        <f t="shared" si="460"/>
        <v>45273</v>
      </c>
      <c r="U1587" s="10"/>
      <c r="V1587" s="10"/>
      <c r="W1587" s="10"/>
      <c r="X1587" s="45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ht="12.75" x14ac:dyDescent="0.2">
      <c r="A1588" s="151">
        <f t="shared" si="452"/>
        <v>45205</v>
      </c>
      <c r="B1588" s="152">
        <f t="shared" ca="1" si="461"/>
        <v>586882.75159064005</v>
      </c>
      <c r="C1588" s="153">
        <f t="shared" si="453"/>
        <v>560240</v>
      </c>
      <c r="D1588" s="154">
        <f ca="1">IF(A1588&lt;$B$1,VLOOKUP(A1588,[1]DI!$A$4:$B$15000,2,FALSE),0)</f>
        <v>0.1265</v>
      </c>
      <c r="E1588" s="155">
        <f t="shared" ca="1" si="462"/>
        <v>1.0004727899999999</v>
      </c>
      <c r="F1588" s="155">
        <f ca="1">(TRUNC(PRODUCT($E$12:$E1587),16))</f>
        <v>1.3690684535464701</v>
      </c>
      <c r="G1588" s="155">
        <f t="shared" ca="1" si="463"/>
        <v>1.31452555193709</v>
      </c>
      <c r="H1588" s="155">
        <f t="shared" ca="1" si="464"/>
        <v>1.04149246</v>
      </c>
      <c r="I1588" s="154">
        <f t="shared" si="454"/>
        <v>1.7999999999999999E-2</v>
      </c>
      <c r="J1588" s="156">
        <f t="shared" si="455"/>
        <v>45090</v>
      </c>
      <c r="K1588" s="157">
        <f t="shared" si="456"/>
        <v>82</v>
      </c>
      <c r="L1588" s="158">
        <f t="shared" si="457"/>
        <v>82</v>
      </c>
      <c r="M1588" s="159">
        <f t="shared" si="447"/>
        <v>1.0058219349999999</v>
      </c>
      <c r="N1588" s="159">
        <f t="shared" ca="1" si="448"/>
        <v>1.047555961</v>
      </c>
      <c r="O1588" s="158">
        <f t="shared" si="458"/>
        <v>0</v>
      </c>
      <c r="P1588" s="155">
        <f t="shared" ca="1" si="449"/>
        <v>26642.75159064</v>
      </c>
      <c r="Q1588" s="160">
        <f t="shared" si="450"/>
        <v>0</v>
      </c>
      <c r="R1588" s="155">
        <f t="shared" si="451"/>
        <v>0</v>
      </c>
      <c r="S1588" s="161" t="str">
        <f t="shared" si="459"/>
        <v>A+J=</v>
      </c>
      <c r="T1588" s="156">
        <f t="shared" si="460"/>
        <v>45273</v>
      </c>
      <c r="U1588" s="10"/>
      <c r="V1588" s="10"/>
      <c r="W1588" s="10"/>
      <c r="X1588" s="45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ht="12.75" x14ac:dyDescent="0.2">
      <c r="A1589" s="151">
        <f t="shared" si="452"/>
        <v>45206</v>
      </c>
      <c r="B1589" s="152">
        <f t="shared" ca="1" si="461"/>
        <v>587201.79426463996</v>
      </c>
      <c r="C1589" s="153">
        <f t="shared" si="453"/>
        <v>560240</v>
      </c>
      <c r="D1589" s="154">
        <f ca="1">IF(A1589&lt;$B$1,VLOOKUP(A1589,[1]DI!$A$4:$B$15000,2,FALSE),0)</f>
        <v>0</v>
      </c>
      <c r="E1589" s="155">
        <f t="shared" ca="1" si="462"/>
        <v>1</v>
      </c>
      <c r="F1589" s="155">
        <f ca="1">(TRUNC(PRODUCT($E$12:$E1588),16))</f>
        <v>1.36971573542062</v>
      </c>
      <c r="G1589" s="155">
        <f t="shared" ca="1" si="463"/>
        <v>1.31452555193709</v>
      </c>
      <c r="H1589" s="155">
        <f t="shared" ca="1" si="464"/>
        <v>1.0419848700000001</v>
      </c>
      <c r="I1589" s="154">
        <f t="shared" si="454"/>
        <v>1.7999999999999999E-2</v>
      </c>
      <c r="J1589" s="156">
        <f t="shared" si="455"/>
        <v>45090</v>
      </c>
      <c r="K1589" s="157">
        <f t="shared" si="456"/>
        <v>82</v>
      </c>
      <c r="L1589" s="158">
        <f t="shared" si="457"/>
        <v>83</v>
      </c>
      <c r="M1589" s="159">
        <f t="shared" si="447"/>
        <v>1.005893143</v>
      </c>
      <c r="N1589" s="159">
        <f t="shared" ca="1" si="448"/>
        <v>1.0481254360000001</v>
      </c>
      <c r="O1589" s="158">
        <f t="shared" si="458"/>
        <v>0</v>
      </c>
      <c r="P1589" s="155">
        <f t="shared" ca="1" si="449"/>
        <v>26961.794264640001</v>
      </c>
      <c r="Q1589" s="160">
        <f t="shared" si="450"/>
        <v>0</v>
      </c>
      <c r="R1589" s="155">
        <f t="shared" si="451"/>
        <v>0</v>
      </c>
      <c r="S1589" s="161" t="str">
        <f t="shared" si="459"/>
        <v>A+J=</v>
      </c>
      <c r="T1589" s="156">
        <f t="shared" si="460"/>
        <v>45273</v>
      </c>
      <c r="U1589" s="10"/>
      <c r="V1589" s="10"/>
      <c r="W1589" s="10"/>
      <c r="X1589" s="45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ht="12.75" x14ac:dyDescent="0.2">
      <c r="A1590" s="151">
        <f t="shared" si="452"/>
        <v>45207</v>
      </c>
      <c r="B1590" s="152">
        <f t="shared" ca="1" si="461"/>
        <v>587201.79426463996</v>
      </c>
      <c r="C1590" s="153">
        <f t="shared" si="453"/>
        <v>560240</v>
      </c>
      <c r="D1590" s="154">
        <f ca="1">IF(A1590&lt;$B$1,VLOOKUP(A1590,[1]DI!$A$4:$B$15000,2,FALSE),0)</f>
        <v>0</v>
      </c>
      <c r="E1590" s="155">
        <f t="shared" ca="1" si="462"/>
        <v>1</v>
      </c>
      <c r="F1590" s="155">
        <f ca="1">(TRUNC(PRODUCT($E$12:$E1589),16))</f>
        <v>1.36971573542062</v>
      </c>
      <c r="G1590" s="155">
        <f t="shared" ca="1" si="463"/>
        <v>1.31452555193709</v>
      </c>
      <c r="H1590" s="155">
        <f t="shared" ca="1" si="464"/>
        <v>1.0419848700000001</v>
      </c>
      <c r="I1590" s="154">
        <f t="shared" si="454"/>
        <v>1.7999999999999999E-2</v>
      </c>
      <c r="J1590" s="156">
        <f t="shared" si="455"/>
        <v>45090</v>
      </c>
      <c r="K1590" s="157">
        <f t="shared" si="456"/>
        <v>82</v>
      </c>
      <c r="L1590" s="158">
        <f t="shared" si="457"/>
        <v>83</v>
      </c>
      <c r="M1590" s="159">
        <f t="shared" si="447"/>
        <v>1.005893143</v>
      </c>
      <c r="N1590" s="159">
        <f t="shared" ca="1" si="448"/>
        <v>1.0481254360000001</v>
      </c>
      <c r="O1590" s="158">
        <f t="shared" si="458"/>
        <v>0</v>
      </c>
      <c r="P1590" s="155">
        <f t="shared" ca="1" si="449"/>
        <v>26961.794264640001</v>
      </c>
      <c r="Q1590" s="160">
        <f t="shared" si="450"/>
        <v>0</v>
      </c>
      <c r="R1590" s="155">
        <f t="shared" si="451"/>
        <v>0</v>
      </c>
      <c r="S1590" s="161" t="str">
        <f t="shared" si="459"/>
        <v>A+J=</v>
      </c>
      <c r="T1590" s="156">
        <f t="shared" si="460"/>
        <v>45273</v>
      </c>
      <c r="U1590" s="10"/>
      <c r="V1590" s="10"/>
      <c r="W1590" s="10"/>
      <c r="X1590" s="45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ht="12.75" x14ac:dyDescent="0.2">
      <c r="A1591" s="151">
        <f t="shared" si="452"/>
        <v>45208</v>
      </c>
      <c r="B1591" s="152">
        <f t="shared" ca="1" si="461"/>
        <v>587201.79426463996</v>
      </c>
      <c r="C1591" s="153">
        <f t="shared" si="453"/>
        <v>560240</v>
      </c>
      <c r="D1591" s="154">
        <f ca="1">IF(A1591&lt;$B$1,VLOOKUP(A1591,[1]DI!$A$4:$B$15000,2,FALSE),0)</f>
        <v>0.1265</v>
      </c>
      <c r="E1591" s="155">
        <f t="shared" ca="1" si="462"/>
        <v>1.0004727899999999</v>
      </c>
      <c r="F1591" s="155">
        <f ca="1">(TRUNC(PRODUCT($E$12:$E1590),16))</f>
        <v>1.36971573542062</v>
      </c>
      <c r="G1591" s="155">
        <f t="shared" ca="1" si="463"/>
        <v>1.31452555193709</v>
      </c>
      <c r="H1591" s="155">
        <f t="shared" ca="1" si="464"/>
        <v>1.0419848700000001</v>
      </c>
      <c r="I1591" s="154">
        <f t="shared" si="454"/>
        <v>1.7999999999999999E-2</v>
      </c>
      <c r="J1591" s="156">
        <f t="shared" si="455"/>
        <v>45090</v>
      </c>
      <c r="K1591" s="157">
        <f t="shared" si="456"/>
        <v>83</v>
      </c>
      <c r="L1591" s="158">
        <f t="shared" si="457"/>
        <v>83</v>
      </c>
      <c r="M1591" s="159">
        <f t="shared" si="447"/>
        <v>1.005893143</v>
      </c>
      <c r="N1591" s="159">
        <f t="shared" ca="1" si="448"/>
        <v>1.0481254360000001</v>
      </c>
      <c r="O1591" s="158">
        <f t="shared" si="458"/>
        <v>0</v>
      </c>
      <c r="P1591" s="155">
        <f t="shared" ca="1" si="449"/>
        <v>26961.794264640001</v>
      </c>
      <c r="Q1591" s="160">
        <f t="shared" si="450"/>
        <v>0</v>
      </c>
      <c r="R1591" s="155">
        <f t="shared" si="451"/>
        <v>0</v>
      </c>
      <c r="S1591" s="161" t="str">
        <f t="shared" si="459"/>
        <v>A+J=</v>
      </c>
      <c r="T1591" s="156">
        <f t="shared" si="460"/>
        <v>45273</v>
      </c>
      <c r="U1591" s="10"/>
      <c r="V1591" s="10"/>
      <c r="W1591" s="10"/>
      <c r="X1591" s="45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ht="12.75" x14ac:dyDescent="0.2">
      <c r="A1592" s="151">
        <f t="shared" si="452"/>
        <v>45209</v>
      </c>
      <c r="B1592" s="152">
        <f t="shared" ca="1" si="461"/>
        <v>587521.00837207003</v>
      </c>
      <c r="C1592" s="153">
        <f t="shared" si="453"/>
        <v>560240</v>
      </c>
      <c r="D1592" s="154">
        <f ca="1">IF(A1592&lt;$B$1,VLOOKUP(A1592,[1]DI!$A$4:$B$15000,2,FALSE),0)</f>
        <v>0.1265</v>
      </c>
      <c r="E1592" s="155">
        <f t="shared" ca="1" si="462"/>
        <v>1.0004727899999999</v>
      </c>
      <c r="F1592" s="155">
        <f ca="1">(TRUNC(PRODUCT($E$12:$E1591),16))</f>
        <v>1.37036332332317</v>
      </c>
      <c r="G1592" s="155">
        <f t="shared" ca="1" si="463"/>
        <v>1.31452555193709</v>
      </c>
      <c r="H1592" s="155">
        <f t="shared" ca="1" si="464"/>
        <v>1.0424775100000001</v>
      </c>
      <c r="I1592" s="154">
        <f t="shared" si="454"/>
        <v>1.7999999999999999E-2</v>
      </c>
      <c r="J1592" s="156">
        <f t="shared" si="455"/>
        <v>45090</v>
      </c>
      <c r="K1592" s="157">
        <f t="shared" si="456"/>
        <v>84</v>
      </c>
      <c r="L1592" s="158">
        <f t="shared" si="457"/>
        <v>84</v>
      </c>
      <c r="M1592" s="159">
        <f t="shared" si="447"/>
        <v>1.005964356</v>
      </c>
      <c r="N1592" s="159">
        <f t="shared" ca="1" si="448"/>
        <v>1.0486952169999999</v>
      </c>
      <c r="O1592" s="158">
        <f t="shared" si="458"/>
        <v>0</v>
      </c>
      <c r="P1592" s="155">
        <f t="shared" ca="1" si="449"/>
        <v>27281.008372069999</v>
      </c>
      <c r="Q1592" s="160">
        <f t="shared" si="450"/>
        <v>0</v>
      </c>
      <c r="R1592" s="155">
        <f t="shared" si="451"/>
        <v>0</v>
      </c>
      <c r="S1592" s="161" t="str">
        <f t="shared" si="459"/>
        <v>A+J=</v>
      </c>
      <c r="T1592" s="156">
        <f t="shared" si="460"/>
        <v>45273</v>
      </c>
      <c r="U1592" s="10"/>
      <c r="V1592" s="10"/>
      <c r="W1592" s="10"/>
      <c r="X1592" s="45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ht="12.75" x14ac:dyDescent="0.2">
      <c r="A1593" s="151">
        <f t="shared" si="452"/>
        <v>45210</v>
      </c>
      <c r="B1593" s="152">
        <f t="shared" ca="1" si="461"/>
        <v>587840.39447319997</v>
      </c>
      <c r="C1593" s="153">
        <f t="shared" si="453"/>
        <v>560240</v>
      </c>
      <c r="D1593" s="154">
        <f ca="1">IF(A1593&lt;$B$1,VLOOKUP(A1593,[1]DI!$A$4:$B$15000,2,FALSE),0)</f>
        <v>0.1265</v>
      </c>
      <c r="E1593" s="155">
        <f t="shared" ca="1" si="462"/>
        <v>1.0004727899999999</v>
      </c>
      <c r="F1593" s="155">
        <f ca="1">(TRUNC(PRODUCT($E$12:$E1592),16))</f>
        <v>1.37101121739881</v>
      </c>
      <c r="G1593" s="155">
        <f t="shared" ca="1" si="463"/>
        <v>1.31452555193709</v>
      </c>
      <c r="H1593" s="155">
        <f t="shared" ca="1" si="464"/>
        <v>1.0429703800000001</v>
      </c>
      <c r="I1593" s="154">
        <f t="shared" si="454"/>
        <v>1.7999999999999999E-2</v>
      </c>
      <c r="J1593" s="156">
        <f t="shared" si="455"/>
        <v>45090</v>
      </c>
      <c r="K1593" s="157">
        <f t="shared" si="456"/>
        <v>85</v>
      </c>
      <c r="L1593" s="158">
        <f t="shared" si="457"/>
        <v>85</v>
      </c>
      <c r="M1593" s="159">
        <f t="shared" si="447"/>
        <v>1.006035574</v>
      </c>
      <c r="N1593" s="159">
        <f t="shared" ca="1" si="448"/>
        <v>1.049265305</v>
      </c>
      <c r="O1593" s="158">
        <f t="shared" si="458"/>
        <v>0</v>
      </c>
      <c r="P1593" s="155">
        <f t="shared" ca="1" si="449"/>
        <v>27600.394473200002</v>
      </c>
      <c r="Q1593" s="160">
        <f t="shared" si="450"/>
        <v>0</v>
      </c>
      <c r="R1593" s="155">
        <f t="shared" si="451"/>
        <v>0</v>
      </c>
      <c r="S1593" s="161" t="str">
        <f t="shared" si="459"/>
        <v>A+J=</v>
      </c>
      <c r="T1593" s="156">
        <f t="shared" si="460"/>
        <v>45273</v>
      </c>
      <c r="U1593" s="10"/>
      <c r="V1593" s="10"/>
      <c r="W1593" s="10"/>
      <c r="X1593" s="45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ht="12.75" x14ac:dyDescent="0.2">
      <c r="A1594" s="151">
        <f t="shared" si="452"/>
        <v>45211</v>
      </c>
      <c r="B1594" s="152">
        <f t="shared" ca="1" si="461"/>
        <v>588159.9581704</v>
      </c>
      <c r="C1594" s="153">
        <f t="shared" si="453"/>
        <v>560240</v>
      </c>
      <c r="D1594" s="154">
        <f ca="1">IF(A1594&lt;$B$1,VLOOKUP(A1594,[1]DI!$A$4:$B$15000,2,FALSE),0)</f>
        <v>0</v>
      </c>
      <c r="E1594" s="155">
        <f t="shared" ca="1" si="462"/>
        <v>1</v>
      </c>
      <c r="F1594" s="155">
        <f ca="1">(TRUNC(PRODUCT($E$12:$E1593),16))</f>
        <v>1.3716594177922801</v>
      </c>
      <c r="G1594" s="155">
        <f t="shared" ca="1" si="463"/>
        <v>1.31452555193709</v>
      </c>
      <c r="H1594" s="155">
        <f t="shared" ca="1" si="464"/>
        <v>1.0434634899999999</v>
      </c>
      <c r="I1594" s="154">
        <f t="shared" si="454"/>
        <v>1.7999999999999999E-2</v>
      </c>
      <c r="J1594" s="156">
        <f t="shared" si="455"/>
        <v>45090</v>
      </c>
      <c r="K1594" s="157">
        <f t="shared" si="456"/>
        <v>85</v>
      </c>
      <c r="L1594" s="158">
        <f t="shared" si="457"/>
        <v>86</v>
      </c>
      <c r="M1594" s="159">
        <f t="shared" si="447"/>
        <v>1.0061067969999999</v>
      </c>
      <c r="N1594" s="159">
        <f t="shared" ca="1" si="448"/>
        <v>1.04983571</v>
      </c>
      <c r="O1594" s="158">
        <f t="shared" si="458"/>
        <v>0</v>
      </c>
      <c r="P1594" s="155">
        <f t="shared" ca="1" si="449"/>
        <v>27919.958170400001</v>
      </c>
      <c r="Q1594" s="160">
        <f t="shared" si="450"/>
        <v>0</v>
      </c>
      <c r="R1594" s="155">
        <f t="shared" si="451"/>
        <v>0</v>
      </c>
      <c r="S1594" s="161" t="str">
        <f t="shared" si="459"/>
        <v>A+J=</v>
      </c>
      <c r="T1594" s="156">
        <f t="shared" si="460"/>
        <v>45273</v>
      </c>
      <c r="U1594" s="10"/>
      <c r="V1594" s="10"/>
      <c r="W1594" s="10"/>
      <c r="X1594" s="45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ht="12.75" x14ac:dyDescent="0.2">
      <c r="A1595" s="151">
        <f t="shared" si="452"/>
        <v>45212</v>
      </c>
      <c r="B1595" s="152">
        <f t="shared" ca="1" si="461"/>
        <v>588159.9581704</v>
      </c>
      <c r="C1595" s="153">
        <f t="shared" si="453"/>
        <v>560240</v>
      </c>
      <c r="D1595" s="154">
        <f ca="1">IF(A1595&lt;$B$1,VLOOKUP(A1595,[1]DI!$A$4:$B$15000,2,FALSE),0)</f>
        <v>0.1265</v>
      </c>
      <c r="E1595" s="155">
        <f t="shared" ca="1" si="462"/>
        <v>1.0004727899999999</v>
      </c>
      <c r="F1595" s="155">
        <f ca="1">(TRUNC(PRODUCT($E$12:$E1594),16))</f>
        <v>1.3716594177922801</v>
      </c>
      <c r="G1595" s="155">
        <f t="shared" ca="1" si="463"/>
        <v>1.31452555193709</v>
      </c>
      <c r="H1595" s="155">
        <f t="shared" ca="1" si="464"/>
        <v>1.0434634899999999</v>
      </c>
      <c r="I1595" s="154">
        <f t="shared" si="454"/>
        <v>1.7999999999999999E-2</v>
      </c>
      <c r="J1595" s="156">
        <f t="shared" si="455"/>
        <v>45090</v>
      </c>
      <c r="K1595" s="157">
        <f t="shared" si="456"/>
        <v>86</v>
      </c>
      <c r="L1595" s="158">
        <f t="shared" si="457"/>
        <v>86</v>
      </c>
      <c r="M1595" s="159">
        <f t="shared" si="447"/>
        <v>1.0061067969999999</v>
      </c>
      <c r="N1595" s="159">
        <f t="shared" ca="1" si="448"/>
        <v>1.04983571</v>
      </c>
      <c r="O1595" s="158">
        <f t="shared" si="458"/>
        <v>0</v>
      </c>
      <c r="P1595" s="155">
        <f t="shared" ca="1" si="449"/>
        <v>27919.958170400001</v>
      </c>
      <c r="Q1595" s="160">
        <f t="shared" si="450"/>
        <v>0</v>
      </c>
      <c r="R1595" s="155">
        <f t="shared" si="451"/>
        <v>0</v>
      </c>
      <c r="S1595" s="161" t="str">
        <f t="shared" si="459"/>
        <v>A+J=</v>
      </c>
      <c r="T1595" s="156">
        <f t="shared" si="460"/>
        <v>45273</v>
      </c>
      <c r="U1595" s="10"/>
      <c r="V1595" s="10"/>
      <c r="W1595" s="10"/>
      <c r="X1595" s="45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ht="12.75" x14ac:dyDescent="0.2">
      <c r="A1596" s="151">
        <f t="shared" si="452"/>
        <v>45213</v>
      </c>
      <c r="B1596" s="152">
        <f t="shared" ca="1" si="461"/>
        <v>588479.69330103998</v>
      </c>
      <c r="C1596" s="153">
        <f t="shared" si="453"/>
        <v>560240</v>
      </c>
      <c r="D1596" s="154">
        <f ca="1">IF(A1596&lt;$B$1,VLOOKUP(A1596,[1]DI!$A$4:$B$15000,2,FALSE),0)</f>
        <v>0</v>
      </c>
      <c r="E1596" s="155">
        <f t="shared" ca="1" si="462"/>
        <v>1</v>
      </c>
      <c r="F1596" s="155">
        <f ca="1">(TRUNC(PRODUCT($E$12:$E1595),16))</f>
        <v>1.37230792464842</v>
      </c>
      <c r="G1596" s="155">
        <f t="shared" ca="1" si="463"/>
        <v>1.31452555193709</v>
      </c>
      <c r="H1596" s="155">
        <f t="shared" ca="1" si="464"/>
        <v>1.0439568299999999</v>
      </c>
      <c r="I1596" s="154">
        <f t="shared" si="454"/>
        <v>1.7999999999999999E-2</v>
      </c>
      <c r="J1596" s="156">
        <f t="shared" si="455"/>
        <v>45090</v>
      </c>
      <c r="K1596" s="157">
        <f t="shared" si="456"/>
        <v>86</v>
      </c>
      <c r="L1596" s="158">
        <f t="shared" si="457"/>
        <v>87</v>
      </c>
      <c r="M1596" s="159">
        <f t="shared" si="447"/>
        <v>1.0061780250000001</v>
      </c>
      <c r="N1596" s="159">
        <f t="shared" ca="1" si="448"/>
        <v>1.0504064209999999</v>
      </c>
      <c r="O1596" s="158">
        <f t="shared" si="458"/>
        <v>0</v>
      </c>
      <c r="P1596" s="155">
        <f t="shared" ca="1" si="449"/>
        <v>28239.693301039999</v>
      </c>
      <c r="Q1596" s="160">
        <f t="shared" si="450"/>
        <v>0</v>
      </c>
      <c r="R1596" s="155">
        <f t="shared" si="451"/>
        <v>0</v>
      </c>
      <c r="S1596" s="161" t="str">
        <f t="shared" si="459"/>
        <v>A+J=</v>
      </c>
      <c r="T1596" s="156">
        <f t="shared" si="460"/>
        <v>45273</v>
      </c>
      <c r="U1596" s="10"/>
      <c r="V1596" s="10"/>
      <c r="W1596" s="10"/>
      <c r="X1596" s="45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ht="12.75" x14ac:dyDescent="0.2">
      <c r="A1597" s="151">
        <f t="shared" si="452"/>
        <v>45214</v>
      </c>
      <c r="B1597" s="152">
        <f t="shared" ca="1" si="461"/>
        <v>588479.69330103998</v>
      </c>
      <c r="C1597" s="153">
        <f t="shared" si="453"/>
        <v>560240</v>
      </c>
      <c r="D1597" s="154">
        <f ca="1">IF(A1597&lt;$B$1,VLOOKUP(A1597,[1]DI!$A$4:$B$15000,2,FALSE),0)</f>
        <v>0</v>
      </c>
      <c r="E1597" s="155">
        <f t="shared" ca="1" si="462"/>
        <v>1</v>
      </c>
      <c r="F1597" s="155">
        <f ca="1">(TRUNC(PRODUCT($E$12:$E1596),16))</f>
        <v>1.37230792464842</v>
      </c>
      <c r="G1597" s="155">
        <f t="shared" ca="1" si="463"/>
        <v>1.31452555193709</v>
      </c>
      <c r="H1597" s="155">
        <f t="shared" ca="1" si="464"/>
        <v>1.0439568299999999</v>
      </c>
      <c r="I1597" s="154">
        <f t="shared" si="454"/>
        <v>1.7999999999999999E-2</v>
      </c>
      <c r="J1597" s="156">
        <f t="shared" si="455"/>
        <v>45090</v>
      </c>
      <c r="K1597" s="157">
        <f t="shared" si="456"/>
        <v>86</v>
      </c>
      <c r="L1597" s="158">
        <f t="shared" si="457"/>
        <v>87</v>
      </c>
      <c r="M1597" s="159">
        <f t="shared" si="447"/>
        <v>1.0061780250000001</v>
      </c>
      <c r="N1597" s="159">
        <f t="shared" ca="1" si="448"/>
        <v>1.0504064209999999</v>
      </c>
      <c r="O1597" s="158">
        <f t="shared" si="458"/>
        <v>0</v>
      </c>
      <c r="P1597" s="155">
        <f t="shared" ca="1" si="449"/>
        <v>28239.693301039999</v>
      </c>
      <c r="Q1597" s="160">
        <f t="shared" si="450"/>
        <v>0</v>
      </c>
      <c r="R1597" s="155">
        <f t="shared" si="451"/>
        <v>0</v>
      </c>
      <c r="S1597" s="161" t="str">
        <f t="shared" si="459"/>
        <v>A+J=</v>
      </c>
      <c r="T1597" s="156">
        <f t="shared" si="460"/>
        <v>45273</v>
      </c>
      <c r="U1597" s="10"/>
      <c r="V1597" s="10"/>
      <c r="W1597" s="10"/>
      <c r="X1597" s="45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ht="12.75" x14ac:dyDescent="0.2">
      <c r="A1598" s="151">
        <f t="shared" si="452"/>
        <v>45215</v>
      </c>
      <c r="B1598" s="152">
        <f t="shared" ca="1" si="461"/>
        <v>588479.69330103998</v>
      </c>
      <c r="C1598" s="153">
        <f t="shared" si="453"/>
        <v>560240</v>
      </c>
      <c r="D1598" s="154">
        <f ca="1">IF(A1598&lt;$B$1,VLOOKUP(A1598,[1]DI!$A$4:$B$15000,2,FALSE),0)</f>
        <v>0.1265</v>
      </c>
      <c r="E1598" s="155">
        <f t="shared" ca="1" si="462"/>
        <v>1.0004727899999999</v>
      </c>
      <c r="F1598" s="155">
        <f ca="1">(TRUNC(PRODUCT($E$12:$E1597),16))</f>
        <v>1.37230792464842</v>
      </c>
      <c r="G1598" s="155">
        <f t="shared" ca="1" si="463"/>
        <v>1.31452555193709</v>
      </c>
      <c r="H1598" s="155">
        <f t="shared" ca="1" si="464"/>
        <v>1.0439568299999999</v>
      </c>
      <c r="I1598" s="154">
        <f t="shared" si="454"/>
        <v>1.7999999999999999E-2</v>
      </c>
      <c r="J1598" s="156">
        <f t="shared" si="455"/>
        <v>45090</v>
      </c>
      <c r="K1598" s="157">
        <f t="shared" si="456"/>
        <v>87</v>
      </c>
      <c r="L1598" s="158">
        <f t="shared" si="457"/>
        <v>87</v>
      </c>
      <c r="M1598" s="159">
        <f t="shared" si="447"/>
        <v>1.0061780250000001</v>
      </c>
      <c r="N1598" s="159">
        <f t="shared" ca="1" si="448"/>
        <v>1.0504064209999999</v>
      </c>
      <c r="O1598" s="158">
        <f t="shared" si="458"/>
        <v>0</v>
      </c>
      <c r="P1598" s="155">
        <f t="shared" ca="1" si="449"/>
        <v>28239.693301039999</v>
      </c>
      <c r="Q1598" s="160">
        <f t="shared" si="450"/>
        <v>0</v>
      </c>
      <c r="R1598" s="155">
        <f t="shared" si="451"/>
        <v>0</v>
      </c>
      <c r="S1598" s="161" t="str">
        <f t="shared" si="459"/>
        <v>A+J=</v>
      </c>
      <c r="T1598" s="156">
        <f t="shared" si="460"/>
        <v>45273</v>
      </c>
      <c r="U1598" s="10"/>
      <c r="V1598" s="10"/>
      <c r="W1598" s="10"/>
      <c r="X1598" s="45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ht="12.75" x14ac:dyDescent="0.2">
      <c r="A1599" s="151">
        <f t="shared" si="452"/>
        <v>45216</v>
      </c>
      <c r="B1599" s="152">
        <f t="shared" ca="1" si="461"/>
        <v>588799.60098560003</v>
      </c>
      <c r="C1599" s="153">
        <f t="shared" si="453"/>
        <v>560240</v>
      </c>
      <c r="D1599" s="154">
        <f ca="1">IF(A1599&lt;$B$1,VLOOKUP(A1599,[1]DI!$A$4:$B$15000,2,FALSE),0)</f>
        <v>0.1265</v>
      </c>
      <c r="E1599" s="155">
        <f t="shared" ca="1" si="462"/>
        <v>1.0004727899999999</v>
      </c>
      <c r="F1599" s="155">
        <f ca="1">(TRUNC(PRODUCT($E$12:$E1598),16))</f>
        <v>1.3729567381121099</v>
      </c>
      <c r="G1599" s="155">
        <f t="shared" ca="1" si="463"/>
        <v>1.31452555193709</v>
      </c>
      <c r="H1599" s="155">
        <f t="shared" ca="1" si="464"/>
        <v>1.0444503999999999</v>
      </c>
      <c r="I1599" s="154">
        <f t="shared" si="454"/>
        <v>1.7999999999999999E-2</v>
      </c>
      <c r="J1599" s="156">
        <f t="shared" si="455"/>
        <v>45090</v>
      </c>
      <c r="K1599" s="157">
        <f t="shared" si="456"/>
        <v>88</v>
      </c>
      <c r="L1599" s="158">
        <f t="shared" si="457"/>
        <v>88</v>
      </c>
      <c r="M1599" s="159">
        <f t="shared" si="447"/>
        <v>1.006249258</v>
      </c>
      <c r="N1599" s="159">
        <f t="shared" ca="1" si="448"/>
        <v>1.05097744</v>
      </c>
      <c r="O1599" s="158">
        <f t="shared" si="458"/>
        <v>0</v>
      </c>
      <c r="P1599" s="155">
        <f t="shared" ca="1" si="449"/>
        <v>28559.600985599998</v>
      </c>
      <c r="Q1599" s="160">
        <f t="shared" si="450"/>
        <v>0</v>
      </c>
      <c r="R1599" s="155">
        <f t="shared" si="451"/>
        <v>0</v>
      </c>
      <c r="S1599" s="161" t="str">
        <f t="shared" si="459"/>
        <v>A+J=</v>
      </c>
      <c r="T1599" s="156">
        <f t="shared" si="460"/>
        <v>45273</v>
      </c>
      <c r="U1599" s="10"/>
      <c r="V1599" s="10"/>
      <c r="W1599" s="10"/>
      <c r="X1599" s="45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ht="12.75" x14ac:dyDescent="0.2">
      <c r="A1600" s="151">
        <f t="shared" si="452"/>
        <v>45217</v>
      </c>
      <c r="B1600" s="152">
        <f t="shared" ca="1" si="461"/>
        <v>589119.68682647997</v>
      </c>
      <c r="C1600" s="153">
        <f t="shared" si="453"/>
        <v>560240</v>
      </c>
      <c r="D1600" s="154">
        <f ca="1">IF(A1600&lt;$B$1,VLOOKUP(A1600,[1]DI!$A$4:$B$15000,2,FALSE),0)</f>
        <v>0.1265</v>
      </c>
      <c r="E1600" s="155">
        <f t="shared" ca="1" si="462"/>
        <v>1.0004727899999999</v>
      </c>
      <c r="F1600" s="155">
        <f ca="1">(TRUNC(PRODUCT($E$12:$E1599),16))</f>
        <v>1.3736058583283199</v>
      </c>
      <c r="G1600" s="155">
        <f t="shared" ca="1" si="463"/>
        <v>1.31452555193709</v>
      </c>
      <c r="H1600" s="155">
        <f t="shared" ca="1" si="464"/>
        <v>1.0449442099999999</v>
      </c>
      <c r="I1600" s="154">
        <f t="shared" si="454"/>
        <v>1.7999999999999999E-2</v>
      </c>
      <c r="J1600" s="156">
        <f t="shared" si="455"/>
        <v>45090</v>
      </c>
      <c r="K1600" s="157">
        <f t="shared" si="456"/>
        <v>89</v>
      </c>
      <c r="L1600" s="158">
        <f t="shared" si="457"/>
        <v>89</v>
      </c>
      <c r="M1600" s="159">
        <f t="shared" si="447"/>
        <v>1.0063204969999999</v>
      </c>
      <c r="N1600" s="159">
        <f t="shared" ca="1" si="448"/>
        <v>1.051548777</v>
      </c>
      <c r="O1600" s="158">
        <f t="shared" si="458"/>
        <v>0</v>
      </c>
      <c r="P1600" s="155">
        <f t="shared" ca="1" si="449"/>
        <v>28879.68682648</v>
      </c>
      <c r="Q1600" s="160">
        <f t="shared" si="450"/>
        <v>0</v>
      </c>
      <c r="R1600" s="155">
        <f t="shared" si="451"/>
        <v>0</v>
      </c>
      <c r="S1600" s="161" t="str">
        <f t="shared" si="459"/>
        <v>A+J=</v>
      </c>
      <c r="T1600" s="156">
        <f t="shared" si="460"/>
        <v>45273</v>
      </c>
      <c r="U1600" s="10"/>
      <c r="V1600" s="10"/>
      <c r="W1600" s="10"/>
      <c r="X1600" s="45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ht="12.75" x14ac:dyDescent="0.2">
      <c r="A1601" s="151">
        <f t="shared" si="452"/>
        <v>45218</v>
      </c>
      <c r="B1601" s="152">
        <f t="shared" ca="1" si="461"/>
        <v>589439.93793816003</v>
      </c>
      <c r="C1601" s="153">
        <f t="shared" si="453"/>
        <v>560240</v>
      </c>
      <c r="D1601" s="154">
        <f ca="1">IF(A1601&lt;$B$1,VLOOKUP(A1601,[1]DI!$A$4:$B$15000,2,FALSE),0)</f>
        <v>0.1265</v>
      </c>
      <c r="E1601" s="155">
        <f t="shared" ca="1" si="462"/>
        <v>1.0004727899999999</v>
      </c>
      <c r="F1601" s="155">
        <f ca="1">(TRUNC(PRODUCT($E$12:$E1600),16))</f>
        <v>1.37425528544208</v>
      </c>
      <c r="G1601" s="155">
        <f t="shared" ca="1" si="463"/>
        <v>1.31452555193709</v>
      </c>
      <c r="H1601" s="155">
        <f t="shared" ca="1" si="464"/>
        <v>1.04543824</v>
      </c>
      <c r="I1601" s="154">
        <f t="shared" si="454"/>
        <v>1.7999999999999999E-2</v>
      </c>
      <c r="J1601" s="156">
        <f t="shared" si="455"/>
        <v>45090</v>
      </c>
      <c r="K1601" s="157">
        <f t="shared" si="456"/>
        <v>90</v>
      </c>
      <c r="L1601" s="158">
        <f t="shared" si="457"/>
        <v>90</v>
      </c>
      <c r="M1601" s="159">
        <f t="shared" si="447"/>
        <v>1.00639174</v>
      </c>
      <c r="N1601" s="159">
        <f t="shared" ca="1" si="448"/>
        <v>1.052120409</v>
      </c>
      <c r="O1601" s="158">
        <f t="shared" si="458"/>
        <v>0</v>
      </c>
      <c r="P1601" s="155">
        <f t="shared" ca="1" si="449"/>
        <v>29199.937938160001</v>
      </c>
      <c r="Q1601" s="160">
        <f t="shared" si="450"/>
        <v>0</v>
      </c>
      <c r="R1601" s="155">
        <f t="shared" si="451"/>
        <v>0</v>
      </c>
      <c r="S1601" s="161" t="str">
        <f t="shared" si="459"/>
        <v>A+J=</v>
      </c>
      <c r="T1601" s="156">
        <f t="shared" si="460"/>
        <v>45273</v>
      </c>
      <c r="U1601" s="10"/>
      <c r="V1601" s="10"/>
      <c r="W1601" s="10"/>
      <c r="X1601" s="45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ht="12.75" x14ac:dyDescent="0.2">
      <c r="A1602" s="151">
        <f t="shared" si="452"/>
        <v>45219</v>
      </c>
      <c r="B1602" s="152">
        <f t="shared" ca="1" si="461"/>
        <v>589760.37280856003</v>
      </c>
      <c r="C1602" s="153">
        <f t="shared" si="453"/>
        <v>560240</v>
      </c>
      <c r="D1602" s="154">
        <f ca="1">IF(A1602&lt;$B$1,VLOOKUP(A1602,[1]DI!$A$4:$B$15000,2,FALSE),0)</f>
        <v>0.1265</v>
      </c>
      <c r="E1602" s="155">
        <f t="shared" ca="1" si="462"/>
        <v>1.0004727899999999</v>
      </c>
      <c r="F1602" s="155">
        <f ca="1">(TRUNC(PRODUCT($E$12:$E1601),16))</f>
        <v>1.37490501959849</v>
      </c>
      <c r="G1602" s="155">
        <f t="shared" ca="1" si="463"/>
        <v>1.31452555193709</v>
      </c>
      <c r="H1602" s="155">
        <f t="shared" ca="1" si="464"/>
        <v>1.04593252</v>
      </c>
      <c r="I1602" s="154">
        <f t="shared" si="454"/>
        <v>1.7999999999999999E-2</v>
      </c>
      <c r="J1602" s="156">
        <f t="shared" si="455"/>
        <v>45090</v>
      </c>
      <c r="K1602" s="157">
        <f t="shared" si="456"/>
        <v>91</v>
      </c>
      <c r="L1602" s="158">
        <f t="shared" si="457"/>
        <v>91</v>
      </c>
      <c r="M1602" s="159">
        <f t="shared" si="447"/>
        <v>1.006462988</v>
      </c>
      <c r="N1602" s="159">
        <f t="shared" ca="1" si="448"/>
        <v>1.0526923690000001</v>
      </c>
      <c r="O1602" s="158">
        <f t="shared" si="458"/>
        <v>0</v>
      </c>
      <c r="P1602" s="155">
        <f t="shared" ca="1" si="449"/>
        <v>29520.372808560001</v>
      </c>
      <c r="Q1602" s="160">
        <f t="shared" si="450"/>
        <v>0</v>
      </c>
      <c r="R1602" s="155">
        <f t="shared" si="451"/>
        <v>0</v>
      </c>
      <c r="S1602" s="161" t="str">
        <f t="shared" si="459"/>
        <v>A+J=</v>
      </c>
      <c r="T1602" s="156">
        <f t="shared" si="460"/>
        <v>45273</v>
      </c>
      <c r="U1602" s="10"/>
      <c r="V1602" s="10"/>
      <c r="W1602" s="10"/>
      <c r="X1602" s="45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ht="12.75" x14ac:dyDescent="0.2">
      <c r="A1603" s="151">
        <f t="shared" si="452"/>
        <v>45220</v>
      </c>
      <c r="B1603" s="152">
        <f t="shared" ca="1" si="461"/>
        <v>590080.97463047004</v>
      </c>
      <c r="C1603" s="153">
        <f t="shared" si="453"/>
        <v>560240</v>
      </c>
      <c r="D1603" s="154">
        <f ca="1">IF(A1603&lt;$B$1,VLOOKUP(A1603,[1]DI!$A$4:$B$15000,2,FALSE),0)</f>
        <v>0</v>
      </c>
      <c r="E1603" s="155">
        <f t="shared" ca="1" si="462"/>
        <v>1</v>
      </c>
      <c r="F1603" s="155">
        <f ca="1">(TRUNC(PRODUCT($E$12:$E1602),16))</f>
        <v>1.3755550609427001</v>
      </c>
      <c r="G1603" s="155">
        <f t="shared" ca="1" si="463"/>
        <v>1.31452555193709</v>
      </c>
      <c r="H1603" s="155">
        <f t="shared" ca="1" si="464"/>
        <v>1.0464270200000001</v>
      </c>
      <c r="I1603" s="154">
        <f t="shared" si="454"/>
        <v>1.7999999999999999E-2</v>
      </c>
      <c r="J1603" s="156">
        <f t="shared" si="455"/>
        <v>45090</v>
      </c>
      <c r="K1603" s="157">
        <f t="shared" si="456"/>
        <v>91</v>
      </c>
      <c r="L1603" s="158">
        <f t="shared" si="457"/>
        <v>92</v>
      </c>
      <c r="M1603" s="159">
        <f t="shared" si="447"/>
        <v>1.0065342420000001</v>
      </c>
      <c r="N1603" s="159">
        <f t="shared" ca="1" si="448"/>
        <v>1.0532646269999999</v>
      </c>
      <c r="O1603" s="158">
        <f t="shared" si="458"/>
        <v>0</v>
      </c>
      <c r="P1603" s="155">
        <f t="shared" ca="1" si="449"/>
        <v>29840.974630469998</v>
      </c>
      <c r="Q1603" s="160">
        <f t="shared" si="450"/>
        <v>0</v>
      </c>
      <c r="R1603" s="155">
        <f t="shared" si="451"/>
        <v>0</v>
      </c>
      <c r="S1603" s="161" t="str">
        <f t="shared" si="459"/>
        <v>A+J=</v>
      </c>
      <c r="T1603" s="156">
        <f t="shared" si="460"/>
        <v>45273</v>
      </c>
      <c r="U1603" s="10"/>
      <c r="V1603" s="10"/>
      <c r="W1603" s="10"/>
      <c r="X1603" s="45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ht="12.75" x14ac:dyDescent="0.2">
      <c r="A1604" s="151">
        <f t="shared" si="452"/>
        <v>45221</v>
      </c>
      <c r="B1604" s="152">
        <f t="shared" ca="1" si="461"/>
        <v>590080.97463047004</v>
      </c>
      <c r="C1604" s="153">
        <f t="shared" si="453"/>
        <v>560240</v>
      </c>
      <c r="D1604" s="154">
        <f ca="1">IF(A1604&lt;$B$1,VLOOKUP(A1604,[1]DI!$A$4:$B$15000,2,FALSE),0)</f>
        <v>0</v>
      </c>
      <c r="E1604" s="155">
        <f t="shared" ca="1" si="462"/>
        <v>1</v>
      </c>
      <c r="F1604" s="155">
        <f ca="1">(TRUNC(PRODUCT($E$12:$E1603),16))</f>
        <v>1.3755550609427001</v>
      </c>
      <c r="G1604" s="155">
        <f t="shared" ca="1" si="463"/>
        <v>1.31452555193709</v>
      </c>
      <c r="H1604" s="155">
        <f t="shared" ca="1" si="464"/>
        <v>1.0464270200000001</v>
      </c>
      <c r="I1604" s="154">
        <f t="shared" si="454"/>
        <v>1.7999999999999999E-2</v>
      </c>
      <c r="J1604" s="156">
        <f t="shared" si="455"/>
        <v>45090</v>
      </c>
      <c r="K1604" s="157">
        <f t="shared" si="456"/>
        <v>91</v>
      </c>
      <c r="L1604" s="158">
        <f t="shared" si="457"/>
        <v>92</v>
      </c>
      <c r="M1604" s="159">
        <f t="shared" si="447"/>
        <v>1.0065342420000001</v>
      </c>
      <c r="N1604" s="159">
        <f t="shared" ca="1" si="448"/>
        <v>1.0532646269999999</v>
      </c>
      <c r="O1604" s="158">
        <f t="shared" si="458"/>
        <v>0</v>
      </c>
      <c r="P1604" s="155">
        <f t="shared" ca="1" si="449"/>
        <v>29840.974630469998</v>
      </c>
      <c r="Q1604" s="160">
        <f t="shared" si="450"/>
        <v>0</v>
      </c>
      <c r="R1604" s="155">
        <f t="shared" si="451"/>
        <v>0</v>
      </c>
      <c r="S1604" s="161" t="str">
        <f t="shared" si="459"/>
        <v>A+J=</v>
      </c>
      <c r="T1604" s="156">
        <f t="shared" si="460"/>
        <v>45273</v>
      </c>
      <c r="U1604" s="10"/>
      <c r="V1604" s="10"/>
      <c r="W1604" s="10"/>
      <c r="X1604" s="45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ht="12.75" x14ac:dyDescent="0.2">
      <c r="A1605" s="151">
        <f t="shared" si="452"/>
        <v>45222</v>
      </c>
      <c r="B1605" s="152">
        <f t="shared" ca="1" si="461"/>
        <v>590080.97463047004</v>
      </c>
      <c r="C1605" s="153">
        <f t="shared" si="453"/>
        <v>560240</v>
      </c>
      <c r="D1605" s="154">
        <f ca="1">IF(A1605&lt;$B$1,VLOOKUP(A1605,[1]DI!$A$4:$B$15000,2,FALSE),0)</f>
        <v>0.1265</v>
      </c>
      <c r="E1605" s="155">
        <f t="shared" ca="1" si="462"/>
        <v>1.0004727899999999</v>
      </c>
      <c r="F1605" s="155">
        <f ca="1">(TRUNC(PRODUCT($E$12:$E1604),16))</f>
        <v>1.3755550609427001</v>
      </c>
      <c r="G1605" s="155">
        <f t="shared" ca="1" si="463"/>
        <v>1.31452555193709</v>
      </c>
      <c r="H1605" s="155">
        <f t="shared" ca="1" si="464"/>
        <v>1.0464270200000001</v>
      </c>
      <c r="I1605" s="154">
        <f t="shared" si="454"/>
        <v>1.7999999999999999E-2</v>
      </c>
      <c r="J1605" s="156">
        <f t="shared" si="455"/>
        <v>45090</v>
      </c>
      <c r="K1605" s="157">
        <f t="shared" si="456"/>
        <v>92</v>
      </c>
      <c r="L1605" s="158">
        <f t="shared" si="457"/>
        <v>92</v>
      </c>
      <c r="M1605" s="159">
        <f t="shared" si="447"/>
        <v>1.0065342420000001</v>
      </c>
      <c r="N1605" s="159">
        <f t="shared" ca="1" si="448"/>
        <v>1.0532646269999999</v>
      </c>
      <c r="O1605" s="158">
        <f t="shared" si="458"/>
        <v>0</v>
      </c>
      <c r="P1605" s="155">
        <f t="shared" ca="1" si="449"/>
        <v>29840.974630469998</v>
      </c>
      <c r="Q1605" s="160">
        <f t="shared" si="450"/>
        <v>0</v>
      </c>
      <c r="R1605" s="155">
        <f t="shared" si="451"/>
        <v>0</v>
      </c>
      <c r="S1605" s="161" t="str">
        <f t="shared" si="459"/>
        <v>A+J=</v>
      </c>
      <c r="T1605" s="156">
        <f t="shared" si="460"/>
        <v>45273</v>
      </c>
      <c r="U1605" s="10"/>
      <c r="V1605" s="10"/>
      <c r="W1605" s="10"/>
      <c r="X1605" s="45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ht="12.75" x14ac:dyDescent="0.2">
      <c r="A1606" s="151">
        <f t="shared" si="452"/>
        <v>45223</v>
      </c>
      <c r="B1606" s="152">
        <f t="shared" ca="1" si="461"/>
        <v>590401.75404847995</v>
      </c>
      <c r="C1606" s="153">
        <f t="shared" si="453"/>
        <v>560240</v>
      </c>
      <c r="D1606" s="154">
        <f ca="1">IF(A1606&lt;$B$1,VLOOKUP(A1606,[1]DI!$A$4:$B$15000,2,FALSE),0)</f>
        <v>0.1265</v>
      </c>
      <c r="E1606" s="155">
        <f t="shared" ca="1" si="462"/>
        <v>1.0004727899999999</v>
      </c>
      <c r="F1606" s="155">
        <f ca="1">(TRUNC(PRODUCT($E$12:$E1605),16))</f>
        <v>1.3762054096199601</v>
      </c>
      <c r="G1606" s="155">
        <f t="shared" ca="1" si="463"/>
        <v>1.31452555193709</v>
      </c>
      <c r="H1606" s="155">
        <f t="shared" ca="1" si="464"/>
        <v>1.04692176</v>
      </c>
      <c r="I1606" s="154">
        <f t="shared" si="454"/>
        <v>1.7999999999999999E-2</v>
      </c>
      <c r="J1606" s="156">
        <f t="shared" si="455"/>
        <v>45090</v>
      </c>
      <c r="K1606" s="157">
        <f t="shared" si="456"/>
        <v>93</v>
      </c>
      <c r="L1606" s="158">
        <f t="shared" si="457"/>
        <v>93</v>
      </c>
      <c r="M1606" s="159">
        <f t="shared" si="447"/>
        <v>1.0066055</v>
      </c>
      <c r="N1606" s="159">
        <f t="shared" ca="1" si="448"/>
        <v>1.053837202</v>
      </c>
      <c r="O1606" s="158">
        <f t="shared" si="458"/>
        <v>0</v>
      </c>
      <c r="P1606" s="155">
        <f t="shared" ca="1" si="449"/>
        <v>30161.754048480001</v>
      </c>
      <c r="Q1606" s="160">
        <f t="shared" si="450"/>
        <v>0</v>
      </c>
      <c r="R1606" s="155">
        <f t="shared" si="451"/>
        <v>0</v>
      </c>
      <c r="S1606" s="161" t="str">
        <f t="shared" si="459"/>
        <v>A+J=</v>
      </c>
      <c r="T1606" s="156">
        <f t="shared" si="460"/>
        <v>45273</v>
      </c>
      <c r="U1606" s="10"/>
      <c r="V1606" s="10"/>
      <c r="W1606" s="10"/>
      <c r="X1606" s="45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ht="12.75" x14ac:dyDescent="0.2">
      <c r="A1607" s="151">
        <f t="shared" si="452"/>
        <v>45224</v>
      </c>
      <c r="B1607" s="152">
        <f t="shared" ca="1" si="461"/>
        <v>590722.71050231997</v>
      </c>
      <c r="C1607" s="153">
        <f t="shared" si="453"/>
        <v>560240</v>
      </c>
      <c r="D1607" s="154">
        <f ca="1">IF(A1607&lt;$B$1,VLOOKUP(A1607,[1]DI!$A$4:$B$15000,2,FALSE),0)</f>
        <v>0.1265</v>
      </c>
      <c r="E1607" s="155">
        <f t="shared" ca="1" si="462"/>
        <v>1.0004727899999999</v>
      </c>
      <c r="F1607" s="155">
        <f ca="1">(TRUNC(PRODUCT($E$12:$E1606),16))</f>
        <v>1.37685606577558</v>
      </c>
      <c r="G1607" s="155">
        <f t="shared" ca="1" si="463"/>
        <v>1.31452555193709</v>
      </c>
      <c r="H1607" s="155">
        <f t="shared" ca="1" si="464"/>
        <v>1.0474167400000001</v>
      </c>
      <c r="I1607" s="154">
        <f t="shared" si="454"/>
        <v>1.7999999999999999E-2</v>
      </c>
      <c r="J1607" s="156">
        <f t="shared" si="455"/>
        <v>45090</v>
      </c>
      <c r="K1607" s="157">
        <f t="shared" si="456"/>
        <v>94</v>
      </c>
      <c r="L1607" s="158">
        <f t="shared" si="457"/>
        <v>94</v>
      </c>
      <c r="M1607" s="159">
        <f t="shared" si="447"/>
        <v>1.006676763</v>
      </c>
      <c r="N1607" s="159">
        <f t="shared" ca="1" si="448"/>
        <v>1.054410093</v>
      </c>
      <c r="O1607" s="158">
        <f t="shared" si="458"/>
        <v>0</v>
      </c>
      <c r="P1607" s="155">
        <f t="shared" ca="1" si="449"/>
        <v>30482.710502319998</v>
      </c>
      <c r="Q1607" s="160">
        <f t="shared" si="450"/>
        <v>0</v>
      </c>
      <c r="R1607" s="155">
        <f t="shared" si="451"/>
        <v>0</v>
      </c>
      <c r="S1607" s="161" t="str">
        <f t="shared" si="459"/>
        <v>A+J=</v>
      </c>
      <c r="T1607" s="156">
        <f t="shared" si="460"/>
        <v>45273</v>
      </c>
      <c r="U1607" s="10"/>
      <c r="V1607" s="10"/>
      <c r="W1607" s="10"/>
      <c r="X1607" s="45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ht="12.75" x14ac:dyDescent="0.2">
      <c r="A1608" s="151">
        <f t="shared" si="452"/>
        <v>45225</v>
      </c>
      <c r="B1608" s="152">
        <f t="shared" ca="1" si="461"/>
        <v>591043.84007031994</v>
      </c>
      <c r="C1608" s="153">
        <f t="shared" si="453"/>
        <v>560240</v>
      </c>
      <c r="D1608" s="154">
        <f ca="1">IF(A1608&lt;$B$1,VLOOKUP(A1608,[1]DI!$A$4:$B$15000,2,FALSE),0)</f>
        <v>0.1265</v>
      </c>
      <c r="E1608" s="155">
        <f t="shared" ca="1" si="462"/>
        <v>1.0004727899999999</v>
      </c>
      <c r="F1608" s="155">
        <f ca="1">(TRUNC(PRODUCT($E$12:$E1607),16))</f>
        <v>1.3775070295549201</v>
      </c>
      <c r="G1608" s="155">
        <f t="shared" ca="1" si="463"/>
        <v>1.31452555193709</v>
      </c>
      <c r="H1608" s="155">
        <f t="shared" ca="1" si="464"/>
        <v>1.04791195</v>
      </c>
      <c r="I1608" s="154">
        <f t="shared" si="454"/>
        <v>1.7999999999999999E-2</v>
      </c>
      <c r="J1608" s="156">
        <f t="shared" si="455"/>
        <v>45090</v>
      </c>
      <c r="K1608" s="157">
        <f t="shared" si="456"/>
        <v>95</v>
      </c>
      <c r="L1608" s="158">
        <f t="shared" si="457"/>
        <v>95</v>
      </c>
      <c r="M1608" s="159">
        <f t="shared" si="447"/>
        <v>1.006748032</v>
      </c>
      <c r="N1608" s="159">
        <f t="shared" ca="1" si="448"/>
        <v>1.054983293</v>
      </c>
      <c r="O1608" s="158">
        <f t="shared" si="458"/>
        <v>0</v>
      </c>
      <c r="P1608" s="155">
        <f t="shared" ca="1" si="449"/>
        <v>30803.840070319999</v>
      </c>
      <c r="Q1608" s="160">
        <f t="shared" si="450"/>
        <v>0</v>
      </c>
      <c r="R1608" s="155">
        <f t="shared" si="451"/>
        <v>0</v>
      </c>
      <c r="S1608" s="161" t="str">
        <f t="shared" si="459"/>
        <v>A+J=</v>
      </c>
      <c r="T1608" s="156">
        <f t="shared" si="460"/>
        <v>45273</v>
      </c>
      <c r="U1608" s="10"/>
      <c r="V1608" s="10"/>
      <c r="W1608" s="10"/>
      <c r="X1608" s="45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ht="12.75" x14ac:dyDescent="0.2">
      <c r="A1609" s="151">
        <f t="shared" si="452"/>
        <v>45226</v>
      </c>
      <c r="B1609" s="152">
        <f t="shared" ca="1" si="461"/>
        <v>591365.14219223999</v>
      </c>
      <c r="C1609" s="153">
        <f t="shared" si="453"/>
        <v>560240</v>
      </c>
      <c r="D1609" s="154">
        <f ca="1">IF(A1609&lt;$B$1,VLOOKUP(A1609,[1]DI!$A$4:$B$15000,2,FALSE),0)</f>
        <v>0.1265</v>
      </c>
      <c r="E1609" s="155">
        <f t="shared" ca="1" si="462"/>
        <v>1.0004727899999999</v>
      </c>
      <c r="F1609" s="155">
        <f ca="1">(TRUNC(PRODUCT($E$12:$E1608),16))</f>
        <v>1.37815830110342</v>
      </c>
      <c r="G1609" s="155">
        <f t="shared" ca="1" si="463"/>
        <v>1.31452555193709</v>
      </c>
      <c r="H1609" s="155">
        <f t="shared" ca="1" si="464"/>
        <v>1.0484073899999999</v>
      </c>
      <c r="I1609" s="154">
        <f t="shared" si="454"/>
        <v>1.7999999999999999E-2</v>
      </c>
      <c r="J1609" s="156">
        <f t="shared" si="455"/>
        <v>45090</v>
      </c>
      <c r="K1609" s="157">
        <f t="shared" si="456"/>
        <v>96</v>
      </c>
      <c r="L1609" s="158">
        <f t="shared" si="457"/>
        <v>96</v>
      </c>
      <c r="M1609" s="159">
        <f t="shared" si="447"/>
        <v>1.0068193059999999</v>
      </c>
      <c r="N1609" s="159">
        <f t="shared" ca="1" si="448"/>
        <v>1.055556801</v>
      </c>
      <c r="O1609" s="158">
        <f t="shared" si="458"/>
        <v>0</v>
      </c>
      <c r="P1609" s="155">
        <f t="shared" ca="1" si="449"/>
        <v>31125.14219224</v>
      </c>
      <c r="Q1609" s="160">
        <f t="shared" si="450"/>
        <v>0</v>
      </c>
      <c r="R1609" s="155">
        <f t="shared" si="451"/>
        <v>0</v>
      </c>
      <c r="S1609" s="161" t="str">
        <f t="shared" si="459"/>
        <v>A+J=</v>
      </c>
      <c r="T1609" s="156">
        <f t="shared" si="460"/>
        <v>45273</v>
      </c>
      <c r="U1609" s="10"/>
      <c r="V1609" s="10"/>
      <c r="W1609" s="10"/>
      <c r="X1609" s="45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ht="12.75" x14ac:dyDescent="0.2">
      <c r="A1610" s="151">
        <f t="shared" si="452"/>
        <v>45227</v>
      </c>
      <c r="B1610" s="152">
        <f t="shared" ca="1" si="461"/>
        <v>591686.62135000003</v>
      </c>
      <c r="C1610" s="153">
        <f t="shared" si="453"/>
        <v>560240</v>
      </c>
      <c r="D1610" s="154">
        <f ca="1">IF(A1610&lt;$B$1,VLOOKUP(A1610,[1]DI!$A$4:$B$15000,2,FALSE),0)</f>
        <v>0</v>
      </c>
      <c r="E1610" s="155">
        <f t="shared" ca="1" si="462"/>
        <v>1</v>
      </c>
      <c r="F1610" s="155">
        <f ca="1">(TRUNC(PRODUCT($E$12:$E1609),16))</f>
        <v>1.3788098805666</v>
      </c>
      <c r="G1610" s="155">
        <f t="shared" ca="1" si="463"/>
        <v>1.31452555193709</v>
      </c>
      <c r="H1610" s="155">
        <f t="shared" ca="1" si="464"/>
        <v>1.0489030699999999</v>
      </c>
      <c r="I1610" s="154">
        <f t="shared" si="454"/>
        <v>1.7999999999999999E-2</v>
      </c>
      <c r="J1610" s="156">
        <f t="shared" si="455"/>
        <v>45090</v>
      </c>
      <c r="K1610" s="157">
        <f t="shared" si="456"/>
        <v>96</v>
      </c>
      <c r="L1610" s="158">
        <f t="shared" si="457"/>
        <v>97</v>
      </c>
      <c r="M1610" s="159">
        <f t="shared" si="447"/>
        <v>1.006890584</v>
      </c>
      <c r="N1610" s="159">
        <f t="shared" ca="1" si="448"/>
        <v>1.056130625</v>
      </c>
      <c r="O1610" s="158">
        <f t="shared" si="458"/>
        <v>0</v>
      </c>
      <c r="P1610" s="155">
        <f t="shared" ca="1" si="449"/>
        <v>31446.621350000001</v>
      </c>
      <c r="Q1610" s="160">
        <f t="shared" si="450"/>
        <v>0</v>
      </c>
      <c r="R1610" s="155">
        <f t="shared" si="451"/>
        <v>0</v>
      </c>
      <c r="S1610" s="161" t="str">
        <f t="shared" si="459"/>
        <v>A+J=</v>
      </c>
      <c r="T1610" s="156">
        <f t="shared" si="460"/>
        <v>45273</v>
      </c>
      <c r="U1610" s="10"/>
      <c r="V1610" s="10"/>
      <c r="W1610" s="10"/>
      <c r="X1610" s="45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ht="12.75" x14ac:dyDescent="0.2">
      <c r="A1611" s="151">
        <f t="shared" si="452"/>
        <v>45228</v>
      </c>
      <c r="B1611" s="152">
        <f t="shared" ca="1" si="461"/>
        <v>591686.62135000003</v>
      </c>
      <c r="C1611" s="153">
        <f t="shared" si="453"/>
        <v>560240</v>
      </c>
      <c r="D1611" s="154">
        <f ca="1">IF(A1611&lt;$B$1,VLOOKUP(A1611,[1]DI!$A$4:$B$15000,2,FALSE),0)</f>
        <v>0</v>
      </c>
      <c r="E1611" s="155">
        <f t="shared" ca="1" si="462"/>
        <v>1</v>
      </c>
      <c r="F1611" s="155">
        <f ca="1">(TRUNC(PRODUCT($E$12:$E1610),16))</f>
        <v>1.3788098805666</v>
      </c>
      <c r="G1611" s="155">
        <f t="shared" ca="1" si="463"/>
        <v>1.31452555193709</v>
      </c>
      <c r="H1611" s="155">
        <f t="shared" ca="1" si="464"/>
        <v>1.0489030699999999</v>
      </c>
      <c r="I1611" s="154">
        <f t="shared" si="454"/>
        <v>1.7999999999999999E-2</v>
      </c>
      <c r="J1611" s="156">
        <f t="shared" si="455"/>
        <v>45090</v>
      </c>
      <c r="K1611" s="157">
        <f t="shared" si="456"/>
        <v>96</v>
      </c>
      <c r="L1611" s="158">
        <f t="shared" si="457"/>
        <v>97</v>
      </c>
      <c r="M1611" s="159">
        <f t="shared" si="447"/>
        <v>1.006890584</v>
      </c>
      <c r="N1611" s="159">
        <f t="shared" ca="1" si="448"/>
        <v>1.056130625</v>
      </c>
      <c r="O1611" s="158">
        <f t="shared" si="458"/>
        <v>0</v>
      </c>
      <c r="P1611" s="155">
        <f t="shared" ca="1" si="449"/>
        <v>31446.621350000001</v>
      </c>
      <c r="Q1611" s="160">
        <f t="shared" si="450"/>
        <v>0</v>
      </c>
      <c r="R1611" s="155">
        <f t="shared" si="451"/>
        <v>0</v>
      </c>
      <c r="S1611" s="161" t="str">
        <f t="shared" si="459"/>
        <v>A+J=</v>
      </c>
      <c r="T1611" s="156">
        <f t="shared" si="460"/>
        <v>45273</v>
      </c>
      <c r="U1611" s="10"/>
      <c r="V1611" s="10"/>
      <c r="W1611" s="10"/>
      <c r="X1611" s="45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ht="12.75" x14ac:dyDescent="0.2">
      <c r="A1612" s="151">
        <f t="shared" si="452"/>
        <v>45229</v>
      </c>
      <c r="B1612" s="152">
        <f t="shared" ca="1" si="461"/>
        <v>591686.62135000003</v>
      </c>
      <c r="C1612" s="153">
        <f t="shared" si="453"/>
        <v>560240</v>
      </c>
      <c r="D1612" s="154">
        <f ca="1">IF(A1612&lt;$B$1,VLOOKUP(A1612,[1]DI!$A$4:$B$15000,2,FALSE),0)</f>
        <v>0.1265</v>
      </c>
      <c r="E1612" s="155">
        <f t="shared" ca="1" si="462"/>
        <v>1.0004727899999999</v>
      </c>
      <c r="F1612" s="155">
        <f ca="1">(TRUNC(PRODUCT($E$12:$E1611),16))</f>
        <v>1.3788098805666</v>
      </c>
      <c r="G1612" s="155">
        <f t="shared" ca="1" si="463"/>
        <v>1.31452555193709</v>
      </c>
      <c r="H1612" s="155">
        <f t="shared" ca="1" si="464"/>
        <v>1.0489030699999999</v>
      </c>
      <c r="I1612" s="154">
        <f t="shared" si="454"/>
        <v>1.7999999999999999E-2</v>
      </c>
      <c r="J1612" s="156">
        <f t="shared" si="455"/>
        <v>45090</v>
      </c>
      <c r="K1612" s="157">
        <f t="shared" si="456"/>
        <v>97</v>
      </c>
      <c r="L1612" s="158">
        <f t="shared" si="457"/>
        <v>97</v>
      </c>
      <c r="M1612" s="159">
        <f t="shared" ref="M1612:M1675" si="465">ROUND((I1612+1)^(L1612/252),9)</f>
        <v>1.006890584</v>
      </c>
      <c r="N1612" s="159">
        <f t="shared" ref="N1612:N1675" ca="1" si="466">ROUND(H1612*M1612,9)</f>
        <v>1.056130625</v>
      </c>
      <c r="O1612" s="158">
        <f t="shared" si="458"/>
        <v>0</v>
      </c>
      <c r="P1612" s="155">
        <f t="shared" ref="P1612:P1675" ca="1" si="467">TRUNC(((N1612-1)*C1612),8)</f>
        <v>31446.621350000001</v>
      </c>
      <c r="Q1612" s="160">
        <f t="shared" ref="Q1612:Q1675" si="468">IF($O1612&gt;0,VLOOKUP($O1612,$W$12:$AC$150,7),0)</f>
        <v>0</v>
      </c>
      <c r="R1612" s="155">
        <f t="shared" ref="R1612:R1675" si="469">IF(Q1612&gt;0,TRUNC(Q1612*C$12,8),0)</f>
        <v>0</v>
      </c>
      <c r="S1612" s="161" t="str">
        <f t="shared" si="459"/>
        <v>A+J=</v>
      </c>
      <c r="T1612" s="156">
        <f t="shared" si="460"/>
        <v>45273</v>
      </c>
      <c r="U1612" s="10"/>
      <c r="V1612" s="10"/>
      <c r="W1612" s="10"/>
      <c r="X1612" s="45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ht="12.75" x14ac:dyDescent="0.2">
      <c r="A1613" s="151">
        <f t="shared" ref="A1613:A1676" si="470">(A1612+1)</f>
        <v>45230</v>
      </c>
      <c r="B1613" s="152">
        <f t="shared" ca="1" si="461"/>
        <v>592008.27306168003</v>
      </c>
      <c r="C1613" s="153">
        <f t="shared" ref="C1613:C1676" si="471">(C1612-R1612)</f>
        <v>560240</v>
      </c>
      <c r="D1613" s="154">
        <f ca="1">IF(A1613&lt;$B$1,VLOOKUP(A1613,[1]DI!$A$4:$B$15000,2,FALSE),0)</f>
        <v>0.1265</v>
      </c>
      <c r="E1613" s="155">
        <f t="shared" ca="1" si="462"/>
        <v>1.0004727899999999</v>
      </c>
      <c r="F1613" s="155">
        <f ca="1">(TRUNC(PRODUCT($E$12:$E1612),16))</f>
        <v>1.3794617680900301</v>
      </c>
      <c r="G1613" s="155">
        <f t="shared" ca="1" si="463"/>
        <v>1.31452555193709</v>
      </c>
      <c r="H1613" s="155">
        <f t="shared" ca="1" si="464"/>
        <v>1.0493989800000001</v>
      </c>
      <c r="I1613" s="154">
        <f t="shared" ref="I1613:I1676" si="472">I1612</f>
        <v>1.7999999999999999E-2</v>
      </c>
      <c r="J1613" s="156">
        <f t="shared" ref="J1613:J1676" si="473">IF(O1612&gt;0,VLOOKUP(O1612,W$12:AG$150,2),J1612)</f>
        <v>45090</v>
      </c>
      <c r="K1613" s="157">
        <f t="shared" ref="K1613:K1676" si="474">IF(A1613&gt;J1613,IF(NETWORKDAYS(J1613,A1613,$W$160:$W$544)-1=0,1,NETWORKDAYS(J1613,A1613,$W$160:$W$544)-1),0)</f>
        <v>98</v>
      </c>
      <c r="L1613" s="158">
        <f t="shared" ref="L1613:L1676" si="475">IF(AND(K1613=1,K1612=1),1,IF(K1613&gt;0,IF(K1613=K1612,K1613+1,K1613),0))</f>
        <v>98</v>
      </c>
      <c r="M1613" s="159">
        <f t="shared" si="465"/>
        <v>1.0069618680000001</v>
      </c>
      <c r="N1613" s="159">
        <f t="shared" ca="1" si="466"/>
        <v>1.0567047570000001</v>
      </c>
      <c r="O1613" s="158">
        <f t="shared" ref="O1613:O1676" si="476">IF(VLOOKUP(A1613,X$12:AE$150,8)=VLOOKUP(A1612,X$12:AE$150,8),0,VLOOKUP(A1613,X$12:AE$150,8))</f>
        <v>0</v>
      </c>
      <c r="P1613" s="155">
        <f t="shared" ca="1" si="467"/>
        <v>31768.27306168</v>
      </c>
      <c r="Q1613" s="160">
        <f t="shared" si="468"/>
        <v>0</v>
      </c>
      <c r="R1613" s="155">
        <f t="shared" si="469"/>
        <v>0</v>
      </c>
      <c r="S1613" s="161" t="str">
        <f t="shared" ref="S1613:S1676" si="477">IF(O1612&gt;0,VLOOKUP(O1612,W$12:AG$150,10),S1612)</f>
        <v>A+J=</v>
      </c>
      <c r="T1613" s="156">
        <f t="shared" ref="T1613:T1676" si="478">IF(O1612&gt;0,VLOOKUP(O1612,W$12:AG$150,11),T1612)</f>
        <v>45273</v>
      </c>
      <c r="U1613" s="10"/>
      <c r="V1613" s="10"/>
      <c r="W1613" s="10"/>
      <c r="X1613" s="45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ht="12.75" x14ac:dyDescent="0.2">
      <c r="A1614" s="151">
        <f t="shared" si="470"/>
        <v>45231</v>
      </c>
      <c r="B1614" s="152">
        <f t="shared" ref="B1614:B1677" ca="1" si="479">IF(A1614&lt;=TODAY(),C1614+P1614,IF(AND(A1614&gt;TODAY(),A1614&lt;=$B$1),IF(VLOOKUP(TODAY(),$A$10:$D$5000,4,FALSE)=0,"n.d",C1614+P1614),"n.d"))</f>
        <v>592330.09732727997</v>
      </c>
      <c r="C1614" s="153">
        <f t="shared" si="471"/>
        <v>560240</v>
      </c>
      <c r="D1614" s="154">
        <f ca="1">IF(A1614&lt;$B$1,VLOOKUP(A1614,[1]DI!$A$4:$B$15000,2,FALSE),0)</f>
        <v>0.1265</v>
      </c>
      <c r="E1614" s="155">
        <f t="shared" ref="E1614:E1677" ca="1" si="480">ROUND(((1+D1614)^(1/252)),8)</f>
        <v>1.0004727899999999</v>
      </c>
      <c r="F1614" s="155">
        <f ca="1">(TRUNC(PRODUCT($E$12:$E1613),16))</f>
        <v>1.38011396381937</v>
      </c>
      <c r="G1614" s="155">
        <f t="shared" ref="G1614:G1677" ca="1" si="481">IF(O1613&gt;0,F1613,G1613)</f>
        <v>1.31452555193709</v>
      </c>
      <c r="H1614" s="155">
        <f t="shared" ref="H1614:H1677" ca="1" si="482">ROUND(F1614/G1614,8)</f>
        <v>1.04989512</v>
      </c>
      <c r="I1614" s="154">
        <f t="shared" si="472"/>
        <v>1.7999999999999999E-2</v>
      </c>
      <c r="J1614" s="156">
        <f t="shared" si="473"/>
        <v>45090</v>
      </c>
      <c r="K1614" s="157">
        <f t="shared" si="474"/>
        <v>99</v>
      </c>
      <c r="L1614" s="158">
        <f t="shared" si="475"/>
        <v>99</v>
      </c>
      <c r="M1614" s="159">
        <f t="shared" si="465"/>
        <v>1.007033157</v>
      </c>
      <c r="N1614" s="159">
        <f t="shared" ca="1" si="466"/>
        <v>1.0572791969999999</v>
      </c>
      <c r="O1614" s="158">
        <f t="shared" si="476"/>
        <v>0</v>
      </c>
      <c r="P1614" s="155">
        <f t="shared" ca="1" si="467"/>
        <v>32090.09732728</v>
      </c>
      <c r="Q1614" s="160">
        <f t="shared" si="468"/>
        <v>0</v>
      </c>
      <c r="R1614" s="155">
        <f t="shared" si="469"/>
        <v>0</v>
      </c>
      <c r="S1614" s="161" t="str">
        <f t="shared" si="477"/>
        <v>A+J=</v>
      </c>
      <c r="T1614" s="156">
        <f t="shared" si="478"/>
        <v>45273</v>
      </c>
      <c r="U1614" s="10"/>
      <c r="V1614" s="10"/>
      <c r="W1614" s="10"/>
      <c r="X1614" s="45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ht="12.75" x14ac:dyDescent="0.2">
      <c r="A1615" s="151">
        <f t="shared" si="470"/>
        <v>45232</v>
      </c>
      <c r="B1615" s="152">
        <f t="shared" ca="1" si="479"/>
        <v>592652.09918896004</v>
      </c>
      <c r="C1615" s="153">
        <f t="shared" si="471"/>
        <v>560240</v>
      </c>
      <c r="D1615" s="154">
        <f ca="1">IF(A1615&lt;$B$1,VLOOKUP(A1615,[1]DI!$A$4:$B$15000,2,FALSE),0)</f>
        <v>0</v>
      </c>
      <c r="E1615" s="155">
        <f t="shared" ca="1" si="480"/>
        <v>1</v>
      </c>
      <c r="F1615" s="155">
        <f ca="1">(TRUNC(PRODUCT($E$12:$E1614),16))</f>
        <v>1.38076646790032</v>
      </c>
      <c r="G1615" s="155">
        <f t="shared" ca="1" si="481"/>
        <v>1.31452555193709</v>
      </c>
      <c r="H1615" s="155">
        <f t="shared" ca="1" si="482"/>
        <v>1.0503914999999999</v>
      </c>
      <c r="I1615" s="154">
        <f t="shared" si="472"/>
        <v>1.7999999999999999E-2</v>
      </c>
      <c r="J1615" s="156">
        <f t="shared" si="473"/>
        <v>45090</v>
      </c>
      <c r="K1615" s="157">
        <f t="shared" si="474"/>
        <v>99</v>
      </c>
      <c r="L1615" s="158">
        <f t="shared" si="475"/>
        <v>100</v>
      </c>
      <c r="M1615" s="159">
        <f t="shared" si="465"/>
        <v>1.0071044499999999</v>
      </c>
      <c r="N1615" s="159">
        <f t="shared" ca="1" si="466"/>
        <v>1.057853954</v>
      </c>
      <c r="O1615" s="158">
        <f t="shared" si="476"/>
        <v>0</v>
      </c>
      <c r="P1615" s="155">
        <f t="shared" ca="1" si="467"/>
        <v>32412.099188960001</v>
      </c>
      <c r="Q1615" s="160">
        <f t="shared" si="468"/>
        <v>0</v>
      </c>
      <c r="R1615" s="155">
        <f t="shared" si="469"/>
        <v>0</v>
      </c>
      <c r="S1615" s="161" t="str">
        <f t="shared" si="477"/>
        <v>A+J=</v>
      </c>
      <c r="T1615" s="156">
        <f t="shared" si="478"/>
        <v>45273</v>
      </c>
      <c r="U1615" s="10"/>
      <c r="V1615" s="10"/>
      <c r="W1615" s="10"/>
      <c r="X1615" s="45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ht="12.75" x14ac:dyDescent="0.2">
      <c r="A1616" s="151">
        <f t="shared" si="470"/>
        <v>45233</v>
      </c>
      <c r="B1616" s="152">
        <f t="shared" ca="1" si="479"/>
        <v>592652.09918896004</v>
      </c>
      <c r="C1616" s="153">
        <f t="shared" si="471"/>
        <v>560240</v>
      </c>
      <c r="D1616" s="154">
        <f ca="1">IF(A1616&lt;$B$1,VLOOKUP(A1616,[1]DI!$A$4:$B$15000,2,FALSE),0)</f>
        <v>0.1215</v>
      </c>
      <c r="E1616" s="155">
        <f t="shared" ca="1" si="480"/>
        <v>1.00045513</v>
      </c>
      <c r="F1616" s="155">
        <f ca="1">(TRUNC(PRODUCT($E$12:$E1615),16))</f>
        <v>1.38076646790032</v>
      </c>
      <c r="G1616" s="155">
        <f t="shared" ca="1" si="481"/>
        <v>1.31452555193709</v>
      </c>
      <c r="H1616" s="155">
        <f t="shared" ca="1" si="482"/>
        <v>1.0503914999999999</v>
      </c>
      <c r="I1616" s="154">
        <f t="shared" si="472"/>
        <v>1.7999999999999999E-2</v>
      </c>
      <c r="J1616" s="156">
        <f t="shared" si="473"/>
        <v>45090</v>
      </c>
      <c r="K1616" s="157">
        <f t="shared" si="474"/>
        <v>100</v>
      </c>
      <c r="L1616" s="158">
        <f t="shared" si="475"/>
        <v>100</v>
      </c>
      <c r="M1616" s="159">
        <f t="shared" si="465"/>
        <v>1.0071044499999999</v>
      </c>
      <c r="N1616" s="159">
        <f t="shared" ca="1" si="466"/>
        <v>1.057853954</v>
      </c>
      <c r="O1616" s="158">
        <f t="shared" si="476"/>
        <v>0</v>
      </c>
      <c r="P1616" s="155">
        <f t="shared" ca="1" si="467"/>
        <v>32412.099188960001</v>
      </c>
      <c r="Q1616" s="160">
        <f t="shared" si="468"/>
        <v>0</v>
      </c>
      <c r="R1616" s="155">
        <f t="shared" si="469"/>
        <v>0</v>
      </c>
      <c r="S1616" s="161" t="str">
        <f t="shared" si="477"/>
        <v>A+J=</v>
      </c>
      <c r="T1616" s="156">
        <f t="shared" si="478"/>
        <v>45273</v>
      </c>
      <c r="U1616" s="10"/>
      <c r="V1616" s="10"/>
      <c r="W1616" s="10"/>
      <c r="X1616" s="45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ht="12.75" x14ac:dyDescent="0.2">
      <c r="A1617" s="151">
        <f t="shared" si="470"/>
        <v>45234</v>
      </c>
      <c r="B1617" s="152">
        <f t="shared" ca="1" si="479"/>
        <v>592963.81224303995</v>
      </c>
      <c r="C1617" s="153">
        <f t="shared" si="471"/>
        <v>560240</v>
      </c>
      <c r="D1617" s="154">
        <f ca="1">IF(A1617&lt;$B$1,VLOOKUP(A1617,[1]DI!$A$4:$B$15000,2,FALSE),0)</f>
        <v>0</v>
      </c>
      <c r="E1617" s="155">
        <f t="shared" ca="1" si="480"/>
        <v>1</v>
      </c>
      <c r="F1617" s="155">
        <f ca="1">(TRUNC(PRODUCT($E$12:$E1616),16))</f>
        <v>1.3813948961428599</v>
      </c>
      <c r="G1617" s="155">
        <f t="shared" ca="1" si="481"/>
        <v>1.31452555193709</v>
      </c>
      <c r="H1617" s="155">
        <f t="shared" ca="1" si="482"/>
        <v>1.0508695699999999</v>
      </c>
      <c r="I1617" s="154">
        <f t="shared" si="472"/>
        <v>1.7999999999999999E-2</v>
      </c>
      <c r="J1617" s="156">
        <f t="shared" si="473"/>
        <v>45090</v>
      </c>
      <c r="K1617" s="157">
        <f t="shared" si="474"/>
        <v>100</v>
      </c>
      <c r="L1617" s="158">
        <f t="shared" si="475"/>
        <v>101</v>
      </c>
      <c r="M1617" s="159">
        <f t="shared" si="465"/>
        <v>1.007175749</v>
      </c>
      <c r="N1617" s="159">
        <f t="shared" ca="1" si="466"/>
        <v>1.0584103460000001</v>
      </c>
      <c r="O1617" s="158">
        <f t="shared" si="476"/>
        <v>0</v>
      </c>
      <c r="P1617" s="155">
        <f t="shared" ca="1" si="467"/>
        <v>32723.81224304</v>
      </c>
      <c r="Q1617" s="160">
        <f t="shared" si="468"/>
        <v>0</v>
      </c>
      <c r="R1617" s="155">
        <f t="shared" si="469"/>
        <v>0</v>
      </c>
      <c r="S1617" s="161" t="str">
        <f t="shared" si="477"/>
        <v>A+J=</v>
      </c>
      <c r="T1617" s="156">
        <f t="shared" si="478"/>
        <v>45273</v>
      </c>
      <c r="U1617" s="10"/>
      <c r="V1617" s="10"/>
      <c r="W1617" s="10"/>
      <c r="X1617" s="45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ht="12.75" x14ac:dyDescent="0.2">
      <c r="A1618" s="151">
        <f t="shared" si="470"/>
        <v>45235</v>
      </c>
      <c r="B1618" s="152">
        <f t="shared" ca="1" si="479"/>
        <v>592963.81224303995</v>
      </c>
      <c r="C1618" s="153">
        <f t="shared" si="471"/>
        <v>560240</v>
      </c>
      <c r="D1618" s="154">
        <f ca="1">IF(A1618&lt;$B$1,VLOOKUP(A1618,[1]DI!$A$4:$B$15000,2,FALSE),0)</f>
        <v>0</v>
      </c>
      <c r="E1618" s="155">
        <f t="shared" ca="1" si="480"/>
        <v>1</v>
      </c>
      <c r="F1618" s="155">
        <f ca="1">(TRUNC(PRODUCT($E$12:$E1617),16))</f>
        <v>1.3813948961428599</v>
      </c>
      <c r="G1618" s="155">
        <f t="shared" ca="1" si="481"/>
        <v>1.31452555193709</v>
      </c>
      <c r="H1618" s="155">
        <f t="shared" ca="1" si="482"/>
        <v>1.0508695699999999</v>
      </c>
      <c r="I1618" s="154">
        <f t="shared" si="472"/>
        <v>1.7999999999999999E-2</v>
      </c>
      <c r="J1618" s="156">
        <f t="shared" si="473"/>
        <v>45090</v>
      </c>
      <c r="K1618" s="157">
        <f t="shared" si="474"/>
        <v>100</v>
      </c>
      <c r="L1618" s="158">
        <f t="shared" si="475"/>
        <v>101</v>
      </c>
      <c r="M1618" s="159">
        <f t="shared" si="465"/>
        <v>1.007175749</v>
      </c>
      <c r="N1618" s="159">
        <f t="shared" ca="1" si="466"/>
        <v>1.0584103460000001</v>
      </c>
      <c r="O1618" s="158">
        <f t="shared" si="476"/>
        <v>0</v>
      </c>
      <c r="P1618" s="155">
        <f t="shared" ca="1" si="467"/>
        <v>32723.81224304</v>
      </c>
      <c r="Q1618" s="160">
        <f t="shared" si="468"/>
        <v>0</v>
      </c>
      <c r="R1618" s="155">
        <f t="shared" si="469"/>
        <v>0</v>
      </c>
      <c r="S1618" s="161" t="str">
        <f t="shared" si="477"/>
        <v>A+J=</v>
      </c>
      <c r="T1618" s="156">
        <f t="shared" si="478"/>
        <v>45273</v>
      </c>
      <c r="U1618" s="10"/>
      <c r="V1618" s="10"/>
      <c r="W1618" s="10"/>
      <c r="X1618" s="45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ht="12.75" x14ac:dyDescent="0.2">
      <c r="A1619" s="151">
        <f t="shared" si="470"/>
        <v>45236</v>
      </c>
      <c r="B1619" s="152">
        <f t="shared" ca="1" si="479"/>
        <v>592963.81224303995</v>
      </c>
      <c r="C1619" s="153">
        <f t="shared" si="471"/>
        <v>560240</v>
      </c>
      <c r="D1619" s="154">
        <f ca="1">IF(A1619&lt;$B$1,VLOOKUP(A1619,[1]DI!$A$4:$B$15000,2,FALSE),0)</f>
        <v>0.1215</v>
      </c>
      <c r="E1619" s="155">
        <f t="shared" ca="1" si="480"/>
        <v>1.00045513</v>
      </c>
      <c r="F1619" s="155">
        <f ca="1">(TRUNC(PRODUCT($E$12:$E1618),16))</f>
        <v>1.3813948961428599</v>
      </c>
      <c r="G1619" s="155">
        <f t="shared" ca="1" si="481"/>
        <v>1.31452555193709</v>
      </c>
      <c r="H1619" s="155">
        <f t="shared" ca="1" si="482"/>
        <v>1.0508695699999999</v>
      </c>
      <c r="I1619" s="154">
        <f t="shared" si="472"/>
        <v>1.7999999999999999E-2</v>
      </c>
      <c r="J1619" s="156">
        <f t="shared" si="473"/>
        <v>45090</v>
      </c>
      <c r="K1619" s="157">
        <f t="shared" si="474"/>
        <v>101</v>
      </c>
      <c r="L1619" s="158">
        <f t="shared" si="475"/>
        <v>101</v>
      </c>
      <c r="M1619" s="159">
        <f t="shared" si="465"/>
        <v>1.007175749</v>
      </c>
      <c r="N1619" s="159">
        <f t="shared" ca="1" si="466"/>
        <v>1.0584103460000001</v>
      </c>
      <c r="O1619" s="158">
        <f t="shared" si="476"/>
        <v>0</v>
      </c>
      <c r="P1619" s="155">
        <f t="shared" ca="1" si="467"/>
        <v>32723.81224304</v>
      </c>
      <c r="Q1619" s="160">
        <f t="shared" si="468"/>
        <v>0</v>
      </c>
      <c r="R1619" s="155">
        <f t="shared" si="469"/>
        <v>0</v>
      </c>
      <c r="S1619" s="161" t="str">
        <f t="shared" si="477"/>
        <v>A+J=</v>
      </c>
      <c r="T1619" s="156">
        <f t="shared" si="478"/>
        <v>45273</v>
      </c>
      <c r="U1619" s="10"/>
      <c r="V1619" s="10"/>
      <c r="W1619" s="10"/>
      <c r="X1619" s="45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ht="12.75" x14ac:dyDescent="0.2">
      <c r="A1620" s="151">
        <f t="shared" si="470"/>
        <v>45237</v>
      </c>
      <c r="B1620" s="152">
        <f t="shared" ca="1" si="479"/>
        <v>593275.68552576005</v>
      </c>
      <c r="C1620" s="153">
        <f t="shared" si="471"/>
        <v>560240</v>
      </c>
      <c r="D1620" s="154">
        <f ca="1">IF(A1620&lt;$B$1,VLOOKUP(A1620,[1]DI!$A$4:$B$15000,2,FALSE),0)</f>
        <v>0.1215</v>
      </c>
      <c r="E1620" s="155">
        <f t="shared" ca="1" si="480"/>
        <v>1.00045513</v>
      </c>
      <c r="F1620" s="155">
        <f ca="1">(TRUNC(PRODUCT($E$12:$E1619),16))</f>
        <v>1.3820236104019401</v>
      </c>
      <c r="G1620" s="155">
        <f t="shared" ca="1" si="481"/>
        <v>1.31452555193709</v>
      </c>
      <c r="H1620" s="155">
        <f t="shared" ca="1" si="482"/>
        <v>1.05134785</v>
      </c>
      <c r="I1620" s="154">
        <f t="shared" si="472"/>
        <v>1.7999999999999999E-2</v>
      </c>
      <c r="J1620" s="156">
        <f t="shared" si="473"/>
        <v>45090</v>
      </c>
      <c r="K1620" s="157">
        <f t="shared" si="474"/>
        <v>102</v>
      </c>
      <c r="L1620" s="158">
        <f t="shared" si="475"/>
        <v>102</v>
      </c>
      <c r="M1620" s="159">
        <f t="shared" si="465"/>
        <v>1.0072470529999999</v>
      </c>
      <c r="N1620" s="159">
        <f t="shared" ca="1" si="466"/>
        <v>1.058967024</v>
      </c>
      <c r="O1620" s="158">
        <f t="shared" si="476"/>
        <v>0</v>
      </c>
      <c r="P1620" s="155">
        <f t="shared" ca="1" si="467"/>
        <v>33035.685525759996</v>
      </c>
      <c r="Q1620" s="160">
        <f t="shared" si="468"/>
        <v>0</v>
      </c>
      <c r="R1620" s="155">
        <f t="shared" si="469"/>
        <v>0</v>
      </c>
      <c r="S1620" s="161" t="str">
        <f t="shared" si="477"/>
        <v>A+J=</v>
      </c>
      <c r="T1620" s="156">
        <f t="shared" si="478"/>
        <v>45273</v>
      </c>
      <c r="U1620" s="10"/>
      <c r="V1620" s="10"/>
      <c r="W1620" s="10"/>
      <c r="X1620" s="45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ht="12.75" x14ac:dyDescent="0.2">
      <c r="A1621" s="151">
        <f t="shared" si="470"/>
        <v>45238</v>
      </c>
      <c r="B1621" s="152">
        <f t="shared" ca="1" si="479"/>
        <v>593587.72351904004</v>
      </c>
      <c r="C1621" s="153">
        <f t="shared" si="471"/>
        <v>560240</v>
      </c>
      <c r="D1621" s="154">
        <f ca="1">IF(A1621&lt;$B$1,VLOOKUP(A1621,[1]DI!$A$4:$B$15000,2,FALSE),0)</f>
        <v>0.1215</v>
      </c>
      <c r="E1621" s="155">
        <f t="shared" ca="1" si="480"/>
        <v>1.00045513</v>
      </c>
      <c r="F1621" s="155">
        <f ca="1">(TRUNC(PRODUCT($E$12:$E1620),16))</f>
        <v>1.3826526108077399</v>
      </c>
      <c r="G1621" s="155">
        <f t="shared" ca="1" si="481"/>
        <v>1.31452555193709</v>
      </c>
      <c r="H1621" s="155">
        <f t="shared" ca="1" si="482"/>
        <v>1.05182635</v>
      </c>
      <c r="I1621" s="154">
        <f t="shared" si="472"/>
        <v>1.7999999999999999E-2</v>
      </c>
      <c r="J1621" s="156">
        <f t="shared" si="473"/>
        <v>45090</v>
      </c>
      <c r="K1621" s="157">
        <f t="shared" si="474"/>
        <v>103</v>
      </c>
      <c r="L1621" s="158">
        <f t="shared" si="475"/>
        <v>103</v>
      </c>
      <c r="M1621" s="159">
        <f t="shared" si="465"/>
        <v>1.0073183619999999</v>
      </c>
      <c r="N1621" s="159">
        <f t="shared" ca="1" si="466"/>
        <v>1.059523996</v>
      </c>
      <c r="O1621" s="158">
        <f t="shared" si="476"/>
        <v>0</v>
      </c>
      <c r="P1621" s="155">
        <f t="shared" ca="1" si="467"/>
        <v>33347.723519040002</v>
      </c>
      <c r="Q1621" s="160">
        <f t="shared" si="468"/>
        <v>0</v>
      </c>
      <c r="R1621" s="155">
        <f t="shared" si="469"/>
        <v>0</v>
      </c>
      <c r="S1621" s="161" t="str">
        <f t="shared" si="477"/>
        <v>A+J=</v>
      </c>
      <c r="T1621" s="156">
        <f t="shared" si="478"/>
        <v>45273</v>
      </c>
      <c r="U1621" s="10"/>
      <c r="V1621" s="10"/>
      <c r="W1621" s="10"/>
      <c r="X1621" s="45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ht="12.75" x14ac:dyDescent="0.2">
      <c r="A1622" s="151">
        <f t="shared" si="470"/>
        <v>45239</v>
      </c>
      <c r="B1622" s="152">
        <f t="shared" ca="1" si="479"/>
        <v>593899.92734336003</v>
      </c>
      <c r="C1622" s="153">
        <f t="shared" si="471"/>
        <v>560240</v>
      </c>
      <c r="D1622" s="154">
        <f ca="1">IF(A1622&lt;$B$1,VLOOKUP(A1622,[1]DI!$A$4:$B$15000,2,FALSE),0)</f>
        <v>0.1215</v>
      </c>
      <c r="E1622" s="155">
        <f t="shared" ca="1" si="480"/>
        <v>1.00045513</v>
      </c>
      <c r="F1622" s="155">
        <f ca="1">(TRUNC(PRODUCT($E$12:$E1621),16))</f>
        <v>1.3832818974904999</v>
      </c>
      <c r="G1622" s="155">
        <f t="shared" ca="1" si="481"/>
        <v>1.31452555193709</v>
      </c>
      <c r="H1622" s="155">
        <f t="shared" ca="1" si="482"/>
        <v>1.0523050700000001</v>
      </c>
      <c r="I1622" s="154">
        <f t="shared" si="472"/>
        <v>1.7999999999999999E-2</v>
      </c>
      <c r="J1622" s="156">
        <f t="shared" si="473"/>
        <v>45090</v>
      </c>
      <c r="K1622" s="157">
        <f t="shared" si="474"/>
        <v>104</v>
      </c>
      <c r="L1622" s="158">
        <f t="shared" si="475"/>
        <v>104</v>
      </c>
      <c r="M1622" s="159">
        <f t="shared" si="465"/>
        <v>1.0073896760000001</v>
      </c>
      <c r="N1622" s="159">
        <f t="shared" ca="1" si="466"/>
        <v>1.0600812639999999</v>
      </c>
      <c r="O1622" s="158">
        <f t="shared" si="476"/>
        <v>0</v>
      </c>
      <c r="P1622" s="155">
        <f t="shared" ca="1" si="467"/>
        <v>33659.927343360003</v>
      </c>
      <c r="Q1622" s="160">
        <f t="shared" si="468"/>
        <v>0</v>
      </c>
      <c r="R1622" s="155">
        <f t="shared" si="469"/>
        <v>0</v>
      </c>
      <c r="S1622" s="161" t="str">
        <f t="shared" si="477"/>
        <v>A+J=</v>
      </c>
      <c r="T1622" s="156">
        <f t="shared" si="478"/>
        <v>45273</v>
      </c>
      <c r="U1622" s="10"/>
      <c r="V1622" s="10"/>
      <c r="W1622" s="10"/>
      <c r="X1622" s="45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ht="12.75" x14ac:dyDescent="0.2">
      <c r="A1623" s="151">
        <f t="shared" si="470"/>
        <v>45240</v>
      </c>
      <c r="B1623" s="152">
        <f t="shared" ca="1" si="479"/>
        <v>594212.29027583997</v>
      </c>
      <c r="C1623" s="153">
        <f t="shared" si="471"/>
        <v>560240</v>
      </c>
      <c r="D1623" s="154">
        <f ca="1">IF(A1623&lt;$B$1,VLOOKUP(A1623,[1]DI!$A$4:$B$15000,2,FALSE),0)</f>
        <v>0.1215</v>
      </c>
      <c r="E1623" s="155">
        <f t="shared" ca="1" si="480"/>
        <v>1.00045513</v>
      </c>
      <c r="F1623" s="155">
        <f ca="1">(TRUNC(PRODUCT($E$12:$E1622),16))</f>
        <v>1.3839114705805</v>
      </c>
      <c r="G1623" s="155">
        <f t="shared" ca="1" si="481"/>
        <v>1.31452555193709</v>
      </c>
      <c r="H1623" s="155">
        <f t="shared" ca="1" si="482"/>
        <v>1.0527839999999999</v>
      </c>
      <c r="I1623" s="154">
        <f t="shared" si="472"/>
        <v>1.7999999999999999E-2</v>
      </c>
      <c r="J1623" s="156">
        <f t="shared" si="473"/>
        <v>45090</v>
      </c>
      <c r="K1623" s="157">
        <f t="shared" si="474"/>
        <v>105</v>
      </c>
      <c r="L1623" s="158">
        <f t="shared" si="475"/>
        <v>105</v>
      </c>
      <c r="M1623" s="159">
        <f t="shared" si="465"/>
        <v>1.007460995</v>
      </c>
      <c r="N1623" s="159">
        <f t="shared" ca="1" si="466"/>
        <v>1.060638816</v>
      </c>
      <c r="O1623" s="158">
        <f t="shared" si="476"/>
        <v>0</v>
      </c>
      <c r="P1623" s="155">
        <f t="shared" ca="1" si="467"/>
        <v>33972.290275840001</v>
      </c>
      <c r="Q1623" s="160">
        <f t="shared" si="468"/>
        <v>0</v>
      </c>
      <c r="R1623" s="155">
        <f t="shared" si="469"/>
        <v>0</v>
      </c>
      <c r="S1623" s="161" t="str">
        <f t="shared" si="477"/>
        <v>A+J=</v>
      </c>
      <c r="T1623" s="156">
        <f t="shared" si="478"/>
        <v>45273</v>
      </c>
      <c r="U1623" s="10"/>
      <c r="V1623" s="10"/>
      <c r="W1623" s="10"/>
      <c r="X1623" s="45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ht="12.75" x14ac:dyDescent="0.2">
      <c r="A1624" s="151">
        <f t="shared" si="470"/>
        <v>45241</v>
      </c>
      <c r="B1624" s="152">
        <f t="shared" ca="1" si="479"/>
        <v>594524.82464175997</v>
      </c>
      <c r="C1624" s="153">
        <f t="shared" si="471"/>
        <v>560240</v>
      </c>
      <c r="D1624" s="154">
        <f ca="1">IF(A1624&lt;$B$1,VLOOKUP(A1624,[1]DI!$A$4:$B$15000,2,FALSE),0)</f>
        <v>0</v>
      </c>
      <c r="E1624" s="155">
        <f t="shared" ca="1" si="480"/>
        <v>1</v>
      </c>
      <c r="F1624" s="155">
        <f ca="1">(TRUNC(PRODUCT($E$12:$E1623),16))</f>
        <v>1.38454133020811</v>
      </c>
      <c r="G1624" s="155">
        <f t="shared" ca="1" si="481"/>
        <v>1.31452555193709</v>
      </c>
      <c r="H1624" s="155">
        <f t="shared" ca="1" si="482"/>
        <v>1.05326316</v>
      </c>
      <c r="I1624" s="154">
        <f t="shared" si="472"/>
        <v>1.7999999999999999E-2</v>
      </c>
      <c r="J1624" s="156">
        <f t="shared" si="473"/>
        <v>45090</v>
      </c>
      <c r="K1624" s="157">
        <f t="shared" si="474"/>
        <v>105</v>
      </c>
      <c r="L1624" s="158">
        <f t="shared" si="475"/>
        <v>106</v>
      </c>
      <c r="M1624" s="159">
        <f t="shared" si="465"/>
        <v>1.0075323190000001</v>
      </c>
      <c r="N1624" s="159">
        <f t="shared" ca="1" si="466"/>
        <v>1.0611966740000001</v>
      </c>
      <c r="O1624" s="158">
        <f t="shared" si="476"/>
        <v>0</v>
      </c>
      <c r="P1624" s="155">
        <f t="shared" ca="1" si="467"/>
        <v>34284.824641760002</v>
      </c>
      <c r="Q1624" s="160">
        <f t="shared" si="468"/>
        <v>0</v>
      </c>
      <c r="R1624" s="155">
        <f t="shared" si="469"/>
        <v>0</v>
      </c>
      <c r="S1624" s="161" t="str">
        <f t="shared" si="477"/>
        <v>A+J=</v>
      </c>
      <c r="T1624" s="156">
        <f t="shared" si="478"/>
        <v>45273</v>
      </c>
      <c r="U1624" s="10"/>
      <c r="V1624" s="10"/>
      <c r="W1624" s="10"/>
      <c r="X1624" s="45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ht="12.75" x14ac:dyDescent="0.2">
      <c r="A1625" s="151">
        <f t="shared" si="470"/>
        <v>45242</v>
      </c>
      <c r="B1625" s="152">
        <f t="shared" ca="1" si="479"/>
        <v>594524.82464175997</v>
      </c>
      <c r="C1625" s="153">
        <f t="shared" si="471"/>
        <v>560240</v>
      </c>
      <c r="D1625" s="154">
        <f ca="1">IF(A1625&lt;$B$1,VLOOKUP(A1625,[1]DI!$A$4:$B$15000,2,FALSE),0)</f>
        <v>0</v>
      </c>
      <c r="E1625" s="155">
        <f t="shared" ca="1" si="480"/>
        <v>1</v>
      </c>
      <c r="F1625" s="155">
        <f ca="1">(TRUNC(PRODUCT($E$12:$E1624),16))</f>
        <v>1.38454133020811</v>
      </c>
      <c r="G1625" s="155">
        <f t="shared" ca="1" si="481"/>
        <v>1.31452555193709</v>
      </c>
      <c r="H1625" s="155">
        <f t="shared" ca="1" si="482"/>
        <v>1.05326316</v>
      </c>
      <c r="I1625" s="154">
        <f t="shared" si="472"/>
        <v>1.7999999999999999E-2</v>
      </c>
      <c r="J1625" s="156">
        <f t="shared" si="473"/>
        <v>45090</v>
      </c>
      <c r="K1625" s="157">
        <f t="shared" si="474"/>
        <v>105</v>
      </c>
      <c r="L1625" s="158">
        <f t="shared" si="475"/>
        <v>106</v>
      </c>
      <c r="M1625" s="159">
        <f t="shared" si="465"/>
        <v>1.0075323190000001</v>
      </c>
      <c r="N1625" s="159">
        <f t="shared" ca="1" si="466"/>
        <v>1.0611966740000001</v>
      </c>
      <c r="O1625" s="158">
        <f t="shared" si="476"/>
        <v>0</v>
      </c>
      <c r="P1625" s="155">
        <f t="shared" ca="1" si="467"/>
        <v>34284.824641760002</v>
      </c>
      <c r="Q1625" s="160">
        <f t="shared" si="468"/>
        <v>0</v>
      </c>
      <c r="R1625" s="155">
        <f t="shared" si="469"/>
        <v>0</v>
      </c>
      <c r="S1625" s="161" t="str">
        <f t="shared" si="477"/>
        <v>A+J=</v>
      </c>
      <c r="T1625" s="156">
        <f t="shared" si="478"/>
        <v>45273</v>
      </c>
      <c r="U1625" s="10"/>
      <c r="V1625" s="10"/>
      <c r="W1625" s="10"/>
      <c r="X1625" s="45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ht="12.75" x14ac:dyDescent="0.2">
      <c r="A1626" s="151">
        <f t="shared" si="470"/>
        <v>45243</v>
      </c>
      <c r="B1626" s="152">
        <f t="shared" ca="1" si="479"/>
        <v>594524.82464175997</v>
      </c>
      <c r="C1626" s="153">
        <f t="shared" si="471"/>
        <v>560240</v>
      </c>
      <c r="D1626" s="154">
        <f ca="1">IF(A1626&lt;$B$1,VLOOKUP(A1626,[1]DI!$A$4:$B$15000,2,FALSE),0)</f>
        <v>0.1215</v>
      </c>
      <c r="E1626" s="155">
        <f t="shared" ca="1" si="480"/>
        <v>1.00045513</v>
      </c>
      <c r="F1626" s="155">
        <f ca="1">(TRUNC(PRODUCT($E$12:$E1625),16))</f>
        <v>1.38454133020811</v>
      </c>
      <c r="G1626" s="155">
        <f t="shared" ca="1" si="481"/>
        <v>1.31452555193709</v>
      </c>
      <c r="H1626" s="155">
        <f t="shared" ca="1" si="482"/>
        <v>1.05326316</v>
      </c>
      <c r="I1626" s="154">
        <f t="shared" si="472"/>
        <v>1.7999999999999999E-2</v>
      </c>
      <c r="J1626" s="156">
        <f t="shared" si="473"/>
        <v>45090</v>
      </c>
      <c r="K1626" s="157">
        <f t="shared" si="474"/>
        <v>106</v>
      </c>
      <c r="L1626" s="158">
        <f t="shared" si="475"/>
        <v>106</v>
      </c>
      <c r="M1626" s="159">
        <f t="shared" si="465"/>
        <v>1.0075323190000001</v>
      </c>
      <c r="N1626" s="159">
        <f t="shared" ca="1" si="466"/>
        <v>1.0611966740000001</v>
      </c>
      <c r="O1626" s="158">
        <f t="shared" si="476"/>
        <v>0</v>
      </c>
      <c r="P1626" s="155">
        <f t="shared" ca="1" si="467"/>
        <v>34284.824641760002</v>
      </c>
      <c r="Q1626" s="160">
        <f t="shared" si="468"/>
        <v>0</v>
      </c>
      <c r="R1626" s="155">
        <f t="shared" si="469"/>
        <v>0</v>
      </c>
      <c r="S1626" s="161" t="str">
        <f t="shared" si="477"/>
        <v>A+J=</v>
      </c>
      <c r="T1626" s="156">
        <f t="shared" si="478"/>
        <v>45273</v>
      </c>
      <c r="U1626" s="10"/>
      <c r="V1626" s="10"/>
      <c r="W1626" s="10"/>
      <c r="X1626" s="45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ht="12.75" x14ac:dyDescent="0.2">
      <c r="A1627" s="151">
        <f t="shared" si="470"/>
        <v>45244</v>
      </c>
      <c r="B1627" s="152">
        <f t="shared" ca="1" si="479"/>
        <v>594837.51867608004</v>
      </c>
      <c r="C1627" s="153">
        <f t="shared" si="471"/>
        <v>560240</v>
      </c>
      <c r="D1627" s="154">
        <f ca="1">IF(A1627&lt;$B$1,VLOOKUP(A1627,[1]DI!$A$4:$B$15000,2,FALSE),0)</f>
        <v>0.1215</v>
      </c>
      <c r="E1627" s="155">
        <f t="shared" ca="1" si="480"/>
        <v>1.00045513</v>
      </c>
      <c r="F1627" s="155">
        <f ca="1">(TRUNC(PRODUCT($E$12:$E1626),16))</f>
        <v>1.38517147650372</v>
      </c>
      <c r="G1627" s="155">
        <f t="shared" ca="1" si="481"/>
        <v>1.31452555193709</v>
      </c>
      <c r="H1627" s="155">
        <f t="shared" ca="1" si="482"/>
        <v>1.0537425300000001</v>
      </c>
      <c r="I1627" s="154">
        <f t="shared" si="472"/>
        <v>1.7999999999999999E-2</v>
      </c>
      <c r="J1627" s="156">
        <f t="shared" si="473"/>
        <v>45090</v>
      </c>
      <c r="K1627" s="157">
        <f t="shared" si="474"/>
        <v>107</v>
      </c>
      <c r="L1627" s="158">
        <f t="shared" si="475"/>
        <v>107</v>
      </c>
      <c r="M1627" s="159">
        <f t="shared" si="465"/>
        <v>1.0076036479999999</v>
      </c>
      <c r="N1627" s="159">
        <f t="shared" ca="1" si="466"/>
        <v>1.061754817</v>
      </c>
      <c r="O1627" s="158">
        <f t="shared" si="476"/>
        <v>0</v>
      </c>
      <c r="P1627" s="155">
        <f t="shared" ca="1" si="467"/>
        <v>34597.518676079999</v>
      </c>
      <c r="Q1627" s="160">
        <f t="shared" si="468"/>
        <v>0</v>
      </c>
      <c r="R1627" s="155">
        <f t="shared" si="469"/>
        <v>0</v>
      </c>
      <c r="S1627" s="161" t="str">
        <f t="shared" si="477"/>
        <v>A+J=</v>
      </c>
      <c r="T1627" s="156">
        <f t="shared" si="478"/>
        <v>45273</v>
      </c>
      <c r="U1627" s="10"/>
      <c r="V1627" s="10"/>
      <c r="W1627" s="10"/>
      <c r="X1627" s="45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ht="12.75" x14ac:dyDescent="0.2">
      <c r="A1628" s="151">
        <f t="shared" si="470"/>
        <v>45245</v>
      </c>
      <c r="B1628" s="152">
        <f t="shared" ca="1" si="479"/>
        <v>595150.37854144</v>
      </c>
      <c r="C1628" s="153">
        <f t="shared" si="471"/>
        <v>560240</v>
      </c>
      <c r="D1628" s="154">
        <f ca="1">IF(A1628&lt;$B$1,VLOOKUP(A1628,[1]DI!$A$4:$B$15000,2,FALSE),0)</f>
        <v>0</v>
      </c>
      <c r="E1628" s="155">
        <f t="shared" ca="1" si="480"/>
        <v>1</v>
      </c>
      <c r="F1628" s="155">
        <f ca="1">(TRUNC(PRODUCT($E$12:$E1627),16))</f>
        <v>1.38580190959783</v>
      </c>
      <c r="G1628" s="155">
        <f t="shared" ca="1" si="481"/>
        <v>1.31452555193709</v>
      </c>
      <c r="H1628" s="155">
        <f t="shared" ca="1" si="482"/>
        <v>1.0542221199999999</v>
      </c>
      <c r="I1628" s="154">
        <f t="shared" si="472"/>
        <v>1.7999999999999999E-2</v>
      </c>
      <c r="J1628" s="156">
        <f t="shared" si="473"/>
        <v>45090</v>
      </c>
      <c r="K1628" s="157">
        <f t="shared" si="474"/>
        <v>107</v>
      </c>
      <c r="L1628" s="158">
        <f t="shared" si="475"/>
        <v>108</v>
      </c>
      <c r="M1628" s="159">
        <f t="shared" si="465"/>
        <v>1.0076749819999999</v>
      </c>
      <c r="N1628" s="159">
        <f t="shared" ca="1" si="466"/>
        <v>1.0623132559999999</v>
      </c>
      <c r="O1628" s="158">
        <f t="shared" si="476"/>
        <v>0</v>
      </c>
      <c r="P1628" s="155">
        <f t="shared" ca="1" si="467"/>
        <v>34910.378541439997</v>
      </c>
      <c r="Q1628" s="160">
        <f t="shared" si="468"/>
        <v>0</v>
      </c>
      <c r="R1628" s="155">
        <f t="shared" si="469"/>
        <v>0</v>
      </c>
      <c r="S1628" s="161" t="str">
        <f t="shared" si="477"/>
        <v>A+J=</v>
      </c>
      <c r="T1628" s="156">
        <f t="shared" si="478"/>
        <v>45273</v>
      </c>
      <c r="U1628" s="10"/>
      <c r="V1628" s="10"/>
      <c r="W1628" s="10"/>
      <c r="X1628" s="45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ht="12.75" x14ac:dyDescent="0.2">
      <c r="A1629" s="151">
        <f t="shared" si="470"/>
        <v>45246</v>
      </c>
      <c r="B1629" s="152">
        <f t="shared" ca="1" si="479"/>
        <v>595150.37854144</v>
      </c>
      <c r="C1629" s="153">
        <f t="shared" si="471"/>
        <v>560240</v>
      </c>
      <c r="D1629" s="154">
        <f ca="1">IF(A1629&lt;$B$1,VLOOKUP(A1629,[1]DI!$A$4:$B$15000,2,FALSE),0)</f>
        <v>0.1215</v>
      </c>
      <c r="E1629" s="155">
        <f t="shared" ca="1" si="480"/>
        <v>1.00045513</v>
      </c>
      <c r="F1629" s="155">
        <f ca="1">(TRUNC(PRODUCT($E$12:$E1628),16))</f>
        <v>1.38580190959783</v>
      </c>
      <c r="G1629" s="155">
        <f t="shared" ca="1" si="481"/>
        <v>1.31452555193709</v>
      </c>
      <c r="H1629" s="155">
        <f t="shared" ca="1" si="482"/>
        <v>1.0542221199999999</v>
      </c>
      <c r="I1629" s="154">
        <f t="shared" si="472"/>
        <v>1.7999999999999999E-2</v>
      </c>
      <c r="J1629" s="156">
        <f t="shared" si="473"/>
        <v>45090</v>
      </c>
      <c r="K1629" s="157">
        <f t="shared" si="474"/>
        <v>108</v>
      </c>
      <c r="L1629" s="158">
        <f t="shared" si="475"/>
        <v>108</v>
      </c>
      <c r="M1629" s="159">
        <f t="shared" si="465"/>
        <v>1.0076749819999999</v>
      </c>
      <c r="N1629" s="159">
        <f t="shared" ca="1" si="466"/>
        <v>1.0623132559999999</v>
      </c>
      <c r="O1629" s="158">
        <f t="shared" si="476"/>
        <v>0</v>
      </c>
      <c r="P1629" s="155">
        <f t="shared" ca="1" si="467"/>
        <v>34910.378541439997</v>
      </c>
      <c r="Q1629" s="160">
        <f t="shared" si="468"/>
        <v>0</v>
      </c>
      <c r="R1629" s="155">
        <f t="shared" si="469"/>
        <v>0</v>
      </c>
      <c r="S1629" s="161" t="str">
        <f t="shared" si="477"/>
        <v>A+J=</v>
      </c>
      <c r="T1629" s="156">
        <f t="shared" si="478"/>
        <v>45273</v>
      </c>
      <c r="U1629" s="10"/>
      <c r="V1629" s="10"/>
      <c r="W1629" s="10"/>
      <c r="X1629" s="45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ht="12.75" x14ac:dyDescent="0.2">
      <c r="A1630" s="151">
        <f t="shared" si="470"/>
        <v>45247</v>
      </c>
      <c r="B1630" s="152">
        <f t="shared" ca="1" si="479"/>
        <v>595463.39807520004</v>
      </c>
      <c r="C1630" s="153">
        <f t="shared" si="471"/>
        <v>560240</v>
      </c>
      <c r="D1630" s="154">
        <f ca="1">IF(A1630&lt;$B$1,VLOOKUP(A1630,[1]DI!$A$4:$B$15000,2,FALSE),0)</f>
        <v>0.1215</v>
      </c>
      <c r="E1630" s="155">
        <f t="shared" ca="1" si="480"/>
        <v>1.00045513</v>
      </c>
      <c r="F1630" s="155">
        <f ca="1">(TRUNC(PRODUCT($E$12:$E1629),16))</f>
        <v>1.3864326296209399</v>
      </c>
      <c r="G1630" s="155">
        <f t="shared" ca="1" si="481"/>
        <v>1.31452555193709</v>
      </c>
      <c r="H1630" s="155">
        <f t="shared" ca="1" si="482"/>
        <v>1.0547019200000001</v>
      </c>
      <c r="I1630" s="154">
        <f t="shared" si="472"/>
        <v>1.7999999999999999E-2</v>
      </c>
      <c r="J1630" s="156">
        <f t="shared" si="473"/>
        <v>45090</v>
      </c>
      <c r="K1630" s="157">
        <f t="shared" si="474"/>
        <v>109</v>
      </c>
      <c r="L1630" s="158">
        <f t="shared" si="475"/>
        <v>109</v>
      </c>
      <c r="M1630" s="159">
        <f t="shared" si="465"/>
        <v>1.0077463209999999</v>
      </c>
      <c r="N1630" s="159">
        <f t="shared" ca="1" si="466"/>
        <v>1.0628719799999999</v>
      </c>
      <c r="O1630" s="158">
        <f t="shared" si="476"/>
        <v>0</v>
      </c>
      <c r="P1630" s="155">
        <f t="shared" ca="1" si="467"/>
        <v>35223.398075199999</v>
      </c>
      <c r="Q1630" s="160">
        <f t="shared" si="468"/>
        <v>0</v>
      </c>
      <c r="R1630" s="155">
        <f t="shared" si="469"/>
        <v>0</v>
      </c>
      <c r="S1630" s="161" t="str">
        <f t="shared" si="477"/>
        <v>A+J=</v>
      </c>
      <c r="T1630" s="156">
        <f t="shared" si="478"/>
        <v>45273</v>
      </c>
      <c r="U1630" s="10"/>
      <c r="V1630" s="10"/>
      <c r="W1630" s="10"/>
      <c r="X1630" s="45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ht="12.75" x14ac:dyDescent="0.2">
      <c r="A1631" s="151">
        <f t="shared" si="470"/>
        <v>45248</v>
      </c>
      <c r="B1631" s="152">
        <f t="shared" ca="1" si="479"/>
        <v>595776.58848216</v>
      </c>
      <c r="C1631" s="153">
        <f t="shared" si="471"/>
        <v>560240</v>
      </c>
      <c r="D1631" s="154">
        <f ca="1">IF(A1631&lt;$B$1,VLOOKUP(A1631,[1]DI!$A$4:$B$15000,2,FALSE),0)</f>
        <v>0</v>
      </c>
      <c r="E1631" s="155">
        <f t="shared" ca="1" si="480"/>
        <v>1</v>
      </c>
      <c r="F1631" s="155">
        <f ca="1">(TRUNC(PRODUCT($E$12:$E1630),16))</f>
        <v>1.38706363670366</v>
      </c>
      <c r="G1631" s="155">
        <f t="shared" ca="1" si="481"/>
        <v>1.31452555193709</v>
      </c>
      <c r="H1631" s="155">
        <f t="shared" ca="1" si="482"/>
        <v>1.0551819499999999</v>
      </c>
      <c r="I1631" s="154">
        <f t="shared" si="472"/>
        <v>1.7999999999999999E-2</v>
      </c>
      <c r="J1631" s="156">
        <f t="shared" si="473"/>
        <v>45090</v>
      </c>
      <c r="K1631" s="157">
        <f t="shared" si="474"/>
        <v>109</v>
      </c>
      <c r="L1631" s="158">
        <f t="shared" si="475"/>
        <v>110</v>
      </c>
      <c r="M1631" s="159">
        <f t="shared" si="465"/>
        <v>1.0078176649999999</v>
      </c>
      <c r="N1631" s="159">
        <f t="shared" ca="1" si="466"/>
        <v>1.0634310090000001</v>
      </c>
      <c r="O1631" s="158">
        <f t="shared" si="476"/>
        <v>0</v>
      </c>
      <c r="P1631" s="155">
        <f t="shared" ca="1" si="467"/>
        <v>35536.588482159998</v>
      </c>
      <c r="Q1631" s="160">
        <f t="shared" si="468"/>
        <v>0</v>
      </c>
      <c r="R1631" s="155">
        <f t="shared" si="469"/>
        <v>0</v>
      </c>
      <c r="S1631" s="161" t="str">
        <f t="shared" si="477"/>
        <v>A+J=</v>
      </c>
      <c r="T1631" s="156">
        <f t="shared" si="478"/>
        <v>45273</v>
      </c>
      <c r="U1631" s="10"/>
      <c r="V1631" s="10"/>
      <c r="W1631" s="10"/>
      <c r="X1631" s="45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ht="12.75" x14ac:dyDescent="0.2">
      <c r="A1632" s="151">
        <f t="shared" si="470"/>
        <v>45249</v>
      </c>
      <c r="B1632" s="152">
        <f t="shared" ca="1" si="479"/>
        <v>595776.58848216</v>
      </c>
      <c r="C1632" s="153">
        <f t="shared" si="471"/>
        <v>560240</v>
      </c>
      <c r="D1632" s="154">
        <f ca="1">IF(A1632&lt;$B$1,VLOOKUP(A1632,[1]DI!$A$4:$B$15000,2,FALSE),0)</f>
        <v>0</v>
      </c>
      <c r="E1632" s="155">
        <f t="shared" ca="1" si="480"/>
        <v>1</v>
      </c>
      <c r="F1632" s="155">
        <f ca="1">(TRUNC(PRODUCT($E$12:$E1631),16))</f>
        <v>1.38706363670366</v>
      </c>
      <c r="G1632" s="155">
        <f t="shared" ca="1" si="481"/>
        <v>1.31452555193709</v>
      </c>
      <c r="H1632" s="155">
        <f t="shared" ca="1" si="482"/>
        <v>1.0551819499999999</v>
      </c>
      <c r="I1632" s="154">
        <f t="shared" si="472"/>
        <v>1.7999999999999999E-2</v>
      </c>
      <c r="J1632" s="156">
        <f t="shared" si="473"/>
        <v>45090</v>
      </c>
      <c r="K1632" s="157">
        <f t="shared" si="474"/>
        <v>109</v>
      </c>
      <c r="L1632" s="158">
        <f t="shared" si="475"/>
        <v>110</v>
      </c>
      <c r="M1632" s="159">
        <f t="shared" si="465"/>
        <v>1.0078176649999999</v>
      </c>
      <c r="N1632" s="159">
        <f t="shared" ca="1" si="466"/>
        <v>1.0634310090000001</v>
      </c>
      <c r="O1632" s="158">
        <f t="shared" si="476"/>
        <v>0</v>
      </c>
      <c r="P1632" s="155">
        <f t="shared" ca="1" si="467"/>
        <v>35536.588482159998</v>
      </c>
      <c r="Q1632" s="160">
        <f t="shared" si="468"/>
        <v>0</v>
      </c>
      <c r="R1632" s="155">
        <f t="shared" si="469"/>
        <v>0</v>
      </c>
      <c r="S1632" s="161" t="str">
        <f t="shared" si="477"/>
        <v>A+J=</v>
      </c>
      <c r="T1632" s="156">
        <f t="shared" si="478"/>
        <v>45273</v>
      </c>
      <c r="U1632" s="10"/>
      <c r="V1632" s="10"/>
      <c r="W1632" s="10"/>
      <c r="X1632" s="45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ht="12.75" x14ac:dyDescent="0.2">
      <c r="A1633" s="151">
        <f t="shared" si="470"/>
        <v>45250</v>
      </c>
      <c r="B1633" s="152">
        <f t="shared" ca="1" si="479"/>
        <v>595776.58848216</v>
      </c>
      <c r="C1633" s="153">
        <f t="shared" si="471"/>
        <v>560240</v>
      </c>
      <c r="D1633" s="154">
        <f ca="1">IF(A1633&lt;$B$1,VLOOKUP(A1633,[1]DI!$A$4:$B$15000,2,FALSE),0)</f>
        <v>0.1215</v>
      </c>
      <c r="E1633" s="155">
        <f t="shared" ca="1" si="480"/>
        <v>1.00045513</v>
      </c>
      <c r="F1633" s="155">
        <f ca="1">(TRUNC(PRODUCT($E$12:$E1632),16))</f>
        <v>1.38706363670366</v>
      </c>
      <c r="G1633" s="155">
        <f t="shared" ca="1" si="481"/>
        <v>1.31452555193709</v>
      </c>
      <c r="H1633" s="155">
        <f t="shared" ca="1" si="482"/>
        <v>1.0551819499999999</v>
      </c>
      <c r="I1633" s="154">
        <f t="shared" si="472"/>
        <v>1.7999999999999999E-2</v>
      </c>
      <c r="J1633" s="156">
        <f t="shared" si="473"/>
        <v>45090</v>
      </c>
      <c r="K1633" s="157">
        <f t="shared" si="474"/>
        <v>110</v>
      </c>
      <c r="L1633" s="158">
        <f t="shared" si="475"/>
        <v>110</v>
      </c>
      <c r="M1633" s="159">
        <f t="shared" si="465"/>
        <v>1.0078176649999999</v>
      </c>
      <c r="N1633" s="159">
        <f t="shared" ca="1" si="466"/>
        <v>1.0634310090000001</v>
      </c>
      <c r="O1633" s="158">
        <f t="shared" si="476"/>
        <v>0</v>
      </c>
      <c r="P1633" s="155">
        <f t="shared" ca="1" si="467"/>
        <v>35536.588482159998</v>
      </c>
      <c r="Q1633" s="160">
        <f t="shared" si="468"/>
        <v>0</v>
      </c>
      <c r="R1633" s="155">
        <f t="shared" si="469"/>
        <v>0</v>
      </c>
      <c r="S1633" s="161" t="str">
        <f t="shared" si="477"/>
        <v>A+J=</v>
      </c>
      <c r="T1633" s="156">
        <f t="shared" si="478"/>
        <v>45273</v>
      </c>
      <c r="U1633" s="10"/>
      <c r="V1633" s="10"/>
      <c r="W1633" s="10"/>
      <c r="X1633" s="45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ht="12.75" x14ac:dyDescent="0.2">
      <c r="A1634" s="151">
        <f t="shared" si="470"/>
        <v>45251</v>
      </c>
      <c r="B1634" s="152">
        <f t="shared" ca="1" si="479"/>
        <v>596089.94528039999</v>
      </c>
      <c r="C1634" s="153">
        <f t="shared" si="471"/>
        <v>560240</v>
      </c>
      <c r="D1634" s="154">
        <f ca="1">IF(A1634&lt;$B$1,VLOOKUP(A1634,[1]DI!$A$4:$B$15000,2,FALSE),0)</f>
        <v>0.1215</v>
      </c>
      <c r="E1634" s="155">
        <f t="shared" ca="1" si="480"/>
        <v>1.00045513</v>
      </c>
      <c r="F1634" s="155">
        <f ca="1">(TRUNC(PRODUCT($E$12:$E1633),16))</f>
        <v>1.38769493097663</v>
      </c>
      <c r="G1634" s="155">
        <f t="shared" ca="1" si="481"/>
        <v>1.31452555193709</v>
      </c>
      <c r="H1634" s="155">
        <f t="shared" ca="1" si="482"/>
        <v>1.0556622</v>
      </c>
      <c r="I1634" s="154">
        <f t="shared" si="472"/>
        <v>1.7999999999999999E-2</v>
      </c>
      <c r="J1634" s="156">
        <f t="shared" si="473"/>
        <v>45090</v>
      </c>
      <c r="K1634" s="157">
        <f t="shared" si="474"/>
        <v>111</v>
      </c>
      <c r="L1634" s="158">
        <f t="shared" si="475"/>
        <v>111</v>
      </c>
      <c r="M1634" s="159">
        <f t="shared" si="465"/>
        <v>1.0078890149999999</v>
      </c>
      <c r="N1634" s="159">
        <f t="shared" ca="1" si="466"/>
        <v>1.063990335</v>
      </c>
      <c r="O1634" s="158">
        <f t="shared" si="476"/>
        <v>0</v>
      </c>
      <c r="P1634" s="155">
        <f t="shared" ca="1" si="467"/>
        <v>35849.945280400003</v>
      </c>
      <c r="Q1634" s="160">
        <f t="shared" si="468"/>
        <v>0</v>
      </c>
      <c r="R1634" s="155">
        <f t="shared" si="469"/>
        <v>0</v>
      </c>
      <c r="S1634" s="161" t="str">
        <f t="shared" si="477"/>
        <v>A+J=</v>
      </c>
      <c r="T1634" s="156">
        <f t="shared" si="478"/>
        <v>45273</v>
      </c>
      <c r="U1634" s="10"/>
      <c r="V1634" s="10"/>
      <c r="W1634" s="10"/>
      <c r="X1634" s="45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ht="12.75" x14ac:dyDescent="0.2">
      <c r="A1635" s="151">
        <f t="shared" si="470"/>
        <v>45252</v>
      </c>
      <c r="B1635" s="152">
        <f t="shared" ca="1" si="479"/>
        <v>596403.46118680004</v>
      </c>
      <c r="C1635" s="153">
        <f t="shared" si="471"/>
        <v>560240</v>
      </c>
      <c r="D1635" s="154">
        <f ca="1">IF(A1635&lt;$B$1,VLOOKUP(A1635,[1]DI!$A$4:$B$15000,2,FALSE),0)</f>
        <v>0.1215</v>
      </c>
      <c r="E1635" s="155">
        <f t="shared" ca="1" si="480"/>
        <v>1.00045513</v>
      </c>
      <c r="F1635" s="155">
        <f ca="1">(TRUNC(PRODUCT($E$12:$E1634),16))</f>
        <v>1.3883265125705699</v>
      </c>
      <c r="G1635" s="155">
        <f t="shared" ca="1" si="481"/>
        <v>1.31452555193709</v>
      </c>
      <c r="H1635" s="155">
        <f t="shared" ca="1" si="482"/>
        <v>1.0561426599999999</v>
      </c>
      <c r="I1635" s="154">
        <f t="shared" si="472"/>
        <v>1.7999999999999999E-2</v>
      </c>
      <c r="J1635" s="156">
        <f t="shared" si="473"/>
        <v>45090</v>
      </c>
      <c r="K1635" s="157">
        <f t="shared" si="474"/>
        <v>112</v>
      </c>
      <c r="L1635" s="158">
        <f t="shared" si="475"/>
        <v>112</v>
      </c>
      <c r="M1635" s="159">
        <f t="shared" si="465"/>
        <v>1.0079603690000001</v>
      </c>
      <c r="N1635" s="159">
        <f t="shared" ca="1" si="466"/>
        <v>1.064549945</v>
      </c>
      <c r="O1635" s="158">
        <f t="shared" si="476"/>
        <v>0</v>
      </c>
      <c r="P1635" s="155">
        <f t="shared" ca="1" si="467"/>
        <v>36163.461186799999</v>
      </c>
      <c r="Q1635" s="160">
        <f t="shared" si="468"/>
        <v>0</v>
      </c>
      <c r="R1635" s="155">
        <f t="shared" si="469"/>
        <v>0</v>
      </c>
      <c r="S1635" s="161" t="str">
        <f t="shared" si="477"/>
        <v>A+J=</v>
      </c>
      <c r="T1635" s="156">
        <f t="shared" si="478"/>
        <v>45273</v>
      </c>
      <c r="U1635" s="10"/>
      <c r="V1635" s="10"/>
      <c r="W1635" s="10"/>
      <c r="X1635" s="45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ht="12.75" x14ac:dyDescent="0.2">
      <c r="A1636" s="151">
        <f t="shared" si="470"/>
        <v>45253</v>
      </c>
      <c r="B1636" s="152">
        <f t="shared" ca="1" si="479"/>
        <v>596717.14292423998</v>
      </c>
      <c r="C1636" s="153">
        <f t="shared" si="471"/>
        <v>560240</v>
      </c>
      <c r="D1636" s="154">
        <f ca="1">IF(A1636&lt;$B$1,VLOOKUP(A1636,[1]DI!$A$4:$B$15000,2,FALSE),0)</f>
        <v>0.1215</v>
      </c>
      <c r="E1636" s="155">
        <f t="shared" ca="1" si="480"/>
        <v>1.00045513</v>
      </c>
      <c r="F1636" s="155">
        <f ca="1">(TRUNC(PRODUCT($E$12:$E1635),16))</f>
        <v>1.3889583816162301</v>
      </c>
      <c r="G1636" s="155">
        <f t="shared" ca="1" si="481"/>
        <v>1.31452555193709</v>
      </c>
      <c r="H1636" s="155">
        <f t="shared" ca="1" si="482"/>
        <v>1.05662334</v>
      </c>
      <c r="I1636" s="154">
        <f t="shared" si="472"/>
        <v>1.7999999999999999E-2</v>
      </c>
      <c r="J1636" s="156">
        <f t="shared" si="473"/>
        <v>45090</v>
      </c>
      <c r="K1636" s="157">
        <f t="shared" si="474"/>
        <v>113</v>
      </c>
      <c r="L1636" s="158">
        <f t="shared" si="475"/>
        <v>113</v>
      </c>
      <c r="M1636" s="159">
        <f t="shared" si="465"/>
        <v>1.008031728</v>
      </c>
      <c r="N1636" s="159">
        <f t="shared" ca="1" si="466"/>
        <v>1.0651098510000001</v>
      </c>
      <c r="O1636" s="158">
        <f t="shared" si="476"/>
        <v>0</v>
      </c>
      <c r="P1636" s="155">
        <f t="shared" ca="1" si="467"/>
        <v>36477.142924239997</v>
      </c>
      <c r="Q1636" s="160">
        <f t="shared" si="468"/>
        <v>0</v>
      </c>
      <c r="R1636" s="155">
        <f t="shared" si="469"/>
        <v>0</v>
      </c>
      <c r="S1636" s="161" t="str">
        <f t="shared" si="477"/>
        <v>A+J=</v>
      </c>
      <c r="T1636" s="156">
        <f t="shared" si="478"/>
        <v>45273</v>
      </c>
      <c r="U1636" s="10"/>
      <c r="V1636" s="10"/>
      <c r="W1636" s="10"/>
      <c r="X1636" s="45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ht="12.75" x14ac:dyDescent="0.2">
      <c r="A1637" s="151">
        <f t="shared" si="470"/>
        <v>45254</v>
      </c>
      <c r="B1637" s="152">
        <f t="shared" ca="1" si="479"/>
        <v>597030.99105296005</v>
      </c>
      <c r="C1637" s="153">
        <f t="shared" si="471"/>
        <v>560240</v>
      </c>
      <c r="D1637" s="154">
        <f ca="1">IF(A1637&lt;$B$1,VLOOKUP(A1637,[1]DI!$A$4:$B$15000,2,FALSE),0)</f>
        <v>0.1215</v>
      </c>
      <c r="E1637" s="155">
        <f t="shared" ca="1" si="480"/>
        <v>1.00045513</v>
      </c>
      <c r="F1637" s="155">
        <f ca="1">(TRUNC(PRODUCT($E$12:$E1636),16))</f>
        <v>1.38959053824446</v>
      </c>
      <c r="G1637" s="155">
        <f t="shared" ca="1" si="481"/>
        <v>1.31452555193709</v>
      </c>
      <c r="H1637" s="155">
        <f t="shared" ca="1" si="482"/>
        <v>1.0571042399999999</v>
      </c>
      <c r="I1637" s="154">
        <f t="shared" si="472"/>
        <v>1.7999999999999999E-2</v>
      </c>
      <c r="J1637" s="156">
        <f t="shared" si="473"/>
        <v>45090</v>
      </c>
      <c r="K1637" s="157">
        <f t="shared" si="474"/>
        <v>114</v>
      </c>
      <c r="L1637" s="158">
        <f t="shared" si="475"/>
        <v>114</v>
      </c>
      <c r="M1637" s="159">
        <f t="shared" si="465"/>
        <v>1.0081030929999999</v>
      </c>
      <c r="N1637" s="159">
        <f t="shared" ca="1" si="466"/>
        <v>1.0656700539999999</v>
      </c>
      <c r="O1637" s="158">
        <f t="shared" si="476"/>
        <v>0</v>
      </c>
      <c r="P1637" s="155">
        <f t="shared" ca="1" si="467"/>
        <v>36790.991052960002</v>
      </c>
      <c r="Q1637" s="160">
        <f t="shared" si="468"/>
        <v>0</v>
      </c>
      <c r="R1637" s="155">
        <f t="shared" si="469"/>
        <v>0</v>
      </c>
      <c r="S1637" s="161" t="str">
        <f t="shared" si="477"/>
        <v>A+J=</v>
      </c>
      <c r="T1637" s="156">
        <f t="shared" si="478"/>
        <v>45273</v>
      </c>
      <c r="U1637" s="10"/>
      <c r="V1637" s="10"/>
      <c r="W1637" s="10"/>
      <c r="X1637" s="45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ht="12.75" x14ac:dyDescent="0.2">
      <c r="A1638" s="151">
        <f t="shared" si="470"/>
        <v>45255</v>
      </c>
      <c r="B1638" s="152">
        <f t="shared" ca="1" si="479"/>
        <v>597345.00389224</v>
      </c>
      <c r="C1638" s="153">
        <f t="shared" si="471"/>
        <v>560240</v>
      </c>
      <c r="D1638" s="154">
        <f ca="1">IF(A1638&lt;$B$1,VLOOKUP(A1638,[1]DI!$A$4:$B$15000,2,FALSE),0)</f>
        <v>0</v>
      </c>
      <c r="E1638" s="155">
        <f t="shared" ca="1" si="480"/>
        <v>1</v>
      </c>
      <c r="F1638" s="155">
        <f ca="1">(TRUNC(PRODUCT($E$12:$E1637),16))</f>
        <v>1.3902229825861301</v>
      </c>
      <c r="G1638" s="155">
        <f t="shared" ca="1" si="481"/>
        <v>1.31452555193709</v>
      </c>
      <c r="H1638" s="155">
        <f t="shared" ca="1" si="482"/>
        <v>1.05758536</v>
      </c>
      <c r="I1638" s="154">
        <f t="shared" si="472"/>
        <v>1.7999999999999999E-2</v>
      </c>
      <c r="J1638" s="156">
        <f t="shared" si="473"/>
        <v>45090</v>
      </c>
      <c r="K1638" s="157">
        <f t="shared" si="474"/>
        <v>114</v>
      </c>
      <c r="L1638" s="158">
        <f t="shared" si="475"/>
        <v>115</v>
      </c>
      <c r="M1638" s="159">
        <f t="shared" si="465"/>
        <v>1.0081744619999999</v>
      </c>
      <c r="N1638" s="159">
        <f t="shared" ca="1" si="466"/>
        <v>1.0662305510000001</v>
      </c>
      <c r="O1638" s="158">
        <f t="shared" si="476"/>
        <v>0</v>
      </c>
      <c r="P1638" s="155">
        <f t="shared" ca="1" si="467"/>
        <v>37105.003892239998</v>
      </c>
      <c r="Q1638" s="160">
        <f t="shared" si="468"/>
        <v>0</v>
      </c>
      <c r="R1638" s="155">
        <f t="shared" si="469"/>
        <v>0</v>
      </c>
      <c r="S1638" s="161" t="str">
        <f t="shared" si="477"/>
        <v>A+J=</v>
      </c>
      <c r="T1638" s="156">
        <f t="shared" si="478"/>
        <v>45273</v>
      </c>
      <c r="U1638" s="10"/>
      <c r="V1638" s="10"/>
      <c r="W1638" s="10"/>
      <c r="X1638" s="45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ht="12.75" x14ac:dyDescent="0.2">
      <c r="A1639" s="151">
        <f t="shared" si="470"/>
        <v>45256</v>
      </c>
      <c r="B1639" s="152">
        <f t="shared" ca="1" si="479"/>
        <v>597345.00389224</v>
      </c>
      <c r="C1639" s="153">
        <f t="shared" si="471"/>
        <v>560240</v>
      </c>
      <c r="D1639" s="154">
        <f ca="1">IF(A1639&lt;$B$1,VLOOKUP(A1639,[1]DI!$A$4:$B$15000,2,FALSE),0)</f>
        <v>0</v>
      </c>
      <c r="E1639" s="155">
        <f t="shared" ca="1" si="480"/>
        <v>1</v>
      </c>
      <c r="F1639" s="155">
        <f ca="1">(TRUNC(PRODUCT($E$12:$E1638),16))</f>
        <v>1.3902229825861301</v>
      </c>
      <c r="G1639" s="155">
        <f t="shared" ca="1" si="481"/>
        <v>1.31452555193709</v>
      </c>
      <c r="H1639" s="155">
        <f t="shared" ca="1" si="482"/>
        <v>1.05758536</v>
      </c>
      <c r="I1639" s="154">
        <f t="shared" si="472"/>
        <v>1.7999999999999999E-2</v>
      </c>
      <c r="J1639" s="156">
        <f t="shared" si="473"/>
        <v>45090</v>
      </c>
      <c r="K1639" s="157">
        <f t="shared" si="474"/>
        <v>114</v>
      </c>
      <c r="L1639" s="158">
        <f t="shared" si="475"/>
        <v>115</v>
      </c>
      <c r="M1639" s="159">
        <f t="shared" si="465"/>
        <v>1.0081744619999999</v>
      </c>
      <c r="N1639" s="159">
        <f t="shared" ca="1" si="466"/>
        <v>1.0662305510000001</v>
      </c>
      <c r="O1639" s="158">
        <f t="shared" si="476"/>
        <v>0</v>
      </c>
      <c r="P1639" s="155">
        <f t="shared" ca="1" si="467"/>
        <v>37105.003892239998</v>
      </c>
      <c r="Q1639" s="160">
        <f t="shared" si="468"/>
        <v>0</v>
      </c>
      <c r="R1639" s="155">
        <f t="shared" si="469"/>
        <v>0</v>
      </c>
      <c r="S1639" s="161" t="str">
        <f t="shared" si="477"/>
        <v>A+J=</v>
      </c>
      <c r="T1639" s="156">
        <f t="shared" si="478"/>
        <v>45273</v>
      </c>
      <c r="U1639" s="10"/>
      <c r="V1639" s="10"/>
      <c r="W1639" s="10"/>
      <c r="X1639" s="45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ht="12.75" x14ac:dyDescent="0.2">
      <c r="A1640" s="151">
        <f t="shared" si="470"/>
        <v>45257</v>
      </c>
      <c r="B1640" s="152">
        <f t="shared" ca="1" si="479"/>
        <v>597345.00389224</v>
      </c>
      <c r="C1640" s="153">
        <f t="shared" si="471"/>
        <v>560240</v>
      </c>
      <c r="D1640" s="154">
        <f ca="1">IF(A1640&lt;$B$1,VLOOKUP(A1640,[1]DI!$A$4:$B$15000,2,FALSE),0)</f>
        <v>0.1215</v>
      </c>
      <c r="E1640" s="155">
        <f t="shared" ca="1" si="480"/>
        <v>1.00045513</v>
      </c>
      <c r="F1640" s="155">
        <f ca="1">(TRUNC(PRODUCT($E$12:$E1639),16))</f>
        <v>1.3902229825861301</v>
      </c>
      <c r="G1640" s="155">
        <f t="shared" ca="1" si="481"/>
        <v>1.31452555193709</v>
      </c>
      <c r="H1640" s="155">
        <f t="shared" ca="1" si="482"/>
        <v>1.05758536</v>
      </c>
      <c r="I1640" s="154">
        <f t="shared" si="472"/>
        <v>1.7999999999999999E-2</v>
      </c>
      <c r="J1640" s="156">
        <f t="shared" si="473"/>
        <v>45090</v>
      </c>
      <c r="K1640" s="157">
        <f t="shared" si="474"/>
        <v>115</v>
      </c>
      <c r="L1640" s="158">
        <f t="shared" si="475"/>
        <v>115</v>
      </c>
      <c r="M1640" s="159">
        <f t="shared" si="465"/>
        <v>1.0081744619999999</v>
      </c>
      <c r="N1640" s="159">
        <f t="shared" ca="1" si="466"/>
        <v>1.0662305510000001</v>
      </c>
      <c r="O1640" s="158">
        <f t="shared" si="476"/>
        <v>0</v>
      </c>
      <c r="P1640" s="155">
        <f t="shared" ca="1" si="467"/>
        <v>37105.003892239998</v>
      </c>
      <c r="Q1640" s="160">
        <f t="shared" si="468"/>
        <v>0</v>
      </c>
      <c r="R1640" s="155">
        <f t="shared" si="469"/>
        <v>0</v>
      </c>
      <c r="S1640" s="161" t="str">
        <f t="shared" si="477"/>
        <v>A+J=</v>
      </c>
      <c r="T1640" s="156">
        <f t="shared" si="478"/>
        <v>45273</v>
      </c>
      <c r="U1640" s="10"/>
      <c r="V1640" s="10"/>
      <c r="W1640" s="10"/>
      <c r="X1640" s="45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ht="12.75" x14ac:dyDescent="0.2">
      <c r="A1641" s="151">
        <f t="shared" si="470"/>
        <v>45258</v>
      </c>
      <c r="B1641" s="152">
        <f t="shared" ca="1" si="479"/>
        <v>597659.18368303997</v>
      </c>
      <c r="C1641" s="153">
        <f t="shared" si="471"/>
        <v>560240</v>
      </c>
      <c r="D1641" s="154">
        <f ca="1">IF(A1641&lt;$B$1,VLOOKUP(A1641,[1]DI!$A$4:$B$15000,2,FALSE),0)</f>
        <v>0.1215</v>
      </c>
      <c r="E1641" s="155">
        <f t="shared" ca="1" si="480"/>
        <v>1.00045513</v>
      </c>
      <c r="F1641" s="155">
        <f ca="1">(TRUNC(PRODUCT($E$12:$E1640),16))</f>
        <v>1.3908557147721901</v>
      </c>
      <c r="G1641" s="155">
        <f t="shared" ca="1" si="481"/>
        <v>1.31452555193709</v>
      </c>
      <c r="H1641" s="155">
        <f t="shared" ca="1" si="482"/>
        <v>1.0580666999999999</v>
      </c>
      <c r="I1641" s="154">
        <f t="shared" si="472"/>
        <v>1.7999999999999999E-2</v>
      </c>
      <c r="J1641" s="156">
        <f t="shared" si="473"/>
        <v>45090</v>
      </c>
      <c r="K1641" s="157">
        <f t="shared" si="474"/>
        <v>116</v>
      </c>
      <c r="L1641" s="158">
        <f t="shared" si="475"/>
        <v>116</v>
      </c>
      <c r="M1641" s="159">
        <f t="shared" si="465"/>
        <v>1.008245837</v>
      </c>
      <c r="N1641" s="159">
        <f t="shared" ca="1" si="466"/>
        <v>1.066791346</v>
      </c>
      <c r="O1641" s="158">
        <f t="shared" si="476"/>
        <v>0</v>
      </c>
      <c r="P1641" s="155">
        <f t="shared" ca="1" si="467"/>
        <v>37419.183683039999</v>
      </c>
      <c r="Q1641" s="160">
        <f t="shared" si="468"/>
        <v>0</v>
      </c>
      <c r="R1641" s="155">
        <f t="shared" si="469"/>
        <v>0</v>
      </c>
      <c r="S1641" s="161" t="str">
        <f t="shared" si="477"/>
        <v>A+J=</v>
      </c>
      <c r="T1641" s="156">
        <f t="shared" si="478"/>
        <v>45273</v>
      </c>
      <c r="U1641" s="10"/>
      <c r="V1641" s="10"/>
      <c r="W1641" s="10"/>
      <c r="X1641" s="45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ht="12.75" x14ac:dyDescent="0.2">
      <c r="A1642" s="151">
        <f t="shared" si="470"/>
        <v>45259</v>
      </c>
      <c r="B1642" s="152">
        <f t="shared" ca="1" si="479"/>
        <v>597973.52874464006</v>
      </c>
      <c r="C1642" s="153">
        <f t="shared" si="471"/>
        <v>560240</v>
      </c>
      <c r="D1642" s="154">
        <f ca="1">IF(A1642&lt;$B$1,VLOOKUP(A1642,[1]DI!$A$4:$B$15000,2,FALSE),0)</f>
        <v>0.1215</v>
      </c>
      <c r="E1642" s="155">
        <f t="shared" ca="1" si="480"/>
        <v>1.00045513</v>
      </c>
      <c r="F1642" s="155">
        <f ca="1">(TRUNC(PRODUCT($E$12:$E1641),16))</f>
        <v>1.39148873493366</v>
      </c>
      <c r="G1642" s="155">
        <f t="shared" ca="1" si="481"/>
        <v>1.31452555193709</v>
      </c>
      <c r="H1642" s="155">
        <f t="shared" ca="1" si="482"/>
        <v>1.05854826</v>
      </c>
      <c r="I1642" s="154">
        <f t="shared" si="472"/>
        <v>1.7999999999999999E-2</v>
      </c>
      <c r="J1642" s="156">
        <f t="shared" si="473"/>
        <v>45090</v>
      </c>
      <c r="K1642" s="157">
        <f t="shared" si="474"/>
        <v>117</v>
      </c>
      <c r="L1642" s="158">
        <f t="shared" si="475"/>
        <v>117</v>
      </c>
      <c r="M1642" s="159">
        <f t="shared" si="465"/>
        <v>1.0083172170000001</v>
      </c>
      <c r="N1642" s="159">
        <f t="shared" ca="1" si="466"/>
        <v>1.067352436</v>
      </c>
      <c r="O1642" s="158">
        <f t="shared" si="476"/>
        <v>0</v>
      </c>
      <c r="P1642" s="155">
        <f t="shared" ca="1" si="467"/>
        <v>37733.528744640003</v>
      </c>
      <c r="Q1642" s="160">
        <f t="shared" si="468"/>
        <v>0</v>
      </c>
      <c r="R1642" s="155">
        <f t="shared" si="469"/>
        <v>0</v>
      </c>
      <c r="S1642" s="161" t="str">
        <f t="shared" si="477"/>
        <v>A+J=</v>
      </c>
      <c r="T1642" s="156">
        <f t="shared" si="478"/>
        <v>45273</v>
      </c>
      <c r="U1642" s="10"/>
      <c r="V1642" s="10"/>
      <c r="W1642" s="10"/>
      <c r="X1642" s="45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ht="12.75" x14ac:dyDescent="0.2">
      <c r="A1643" s="151">
        <f t="shared" si="470"/>
        <v>45260</v>
      </c>
      <c r="B1643" s="152">
        <f t="shared" ca="1" si="479"/>
        <v>598288.03851680004</v>
      </c>
      <c r="C1643" s="153">
        <f t="shared" si="471"/>
        <v>560240</v>
      </c>
      <c r="D1643" s="154">
        <f ca="1">IF(A1643&lt;$B$1,VLOOKUP(A1643,[1]DI!$A$4:$B$15000,2,FALSE),0)</f>
        <v>0.1215</v>
      </c>
      <c r="E1643" s="155">
        <f t="shared" ca="1" si="480"/>
        <v>1.00045513</v>
      </c>
      <c r="F1643" s="155">
        <f ca="1">(TRUNC(PRODUCT($E$12:$E1642),16))</f>
        <v>1.3921220432015899</v>
      </c>
      <c r="G1643" s="155">
        <f t="shared" ca="1" si="481"/>
        <v>1.31452555193709</v>
      </c>
      <c r="H1643" s="155">
        <f t="shared" ca="1" si="482"/>
        <v>1.0590300399999999</v>
      </c>
      <c r="I1643" s="154">
        <f t="shared" si="472"/>
        <v>1.7999999999999999E-2</v>
      </c>
      <c r="J1643" s="156">
        <f t="shared" si="473"/>
        <v>45090</v>
      </c>
      <c r="K1643" s="157">
        <f t="shared" si="474"/>
        <v>118</v>
      </c>
      <c r="L1643" s="158">
        <f t="shared" si="475"/>
        <v>118</v>
      </c>
      <c r="M1643" s="159">
        <f t="shared" si="465"/>
        <v>1.0083886010000001</v>
      </c>
      <c r="N1643" s="159">
        <f t="shared" ca="1" si="466"/>
        <v>1.06791382</v>
      </c>
      <c r="O1643" s="158">
        <f t="shared" si="476"/>
        <v>0</v>
      </c>
      <c r="P1643" s="155">
        <f t="shared" ca="1" si="467"/>
        <v>38048.038516799999</v>
      </c>
      <c r="Q1643" s="160">
        <f t="shared" si="468"/>
        <v>0</v>
      </c>
      <c r="R1643" s="155">
        <f t="shared" si="469"/>
        <v>0</v>
      </c>
      <c r="S1643" s="161" t="str">
        <f t="shared" si="477"/>
        <v>A+J=</v>
      </c>
      <c r="T1643" s="156">
        <f t="shared" si="478"/>
        <v>45273</v>
      </c>
      <c r="U1643" s="10"/>
      <c r="V1643" s="10"/>
      <c r="W1643" s="10"/>
      <c r="X1643" s="45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ht="12.75" x14ac:dyDescent="0.2">
      <c r="A1644" s="151">
        <f t="shared" si="470"/>
        <v>45261</v>
      </c>
      <c r="B1644" s="152">
        <f t="shared" ca="1" si="479"/>
        <v>598602.70963807998</v>
      </c>
      <c r="C1644" s="153">
        <f t="shared" si="471"/>
        <v>560240</v>
      </c>
      <c r="D1644" s="154">
        <f ca="1">IF(A1644&lt;$B$1,VLOOKUP(A1644,[1]DI!$A$4:$B$15000,2,FALSE),0)</f>
        <v>0.1215</v>
      </c>
      <c r="E1644" s="155">
        <f t="shared" ca="1" si="480"/>
        <v>1.00045513</v>
      </c>
      <c r="F1644" s="155">
        <f ca="1">(TRUNC(PRODUCT($E$12:$E1643),16))</f>
        <v>1.3927556397071099</v>
      </c>
      <c r="G1644" s="155">
        <f t="shared" ca="1" si="481"/>
        <v>1.31452555193709</v>
      </c>
      <c r="H1644" s="155">
        <f t="shared" ca="1" si="482"/>
        <v>1.05951203</v>
      </c>
      <c r="I1644" s="154">
        <f t="shared" si="472"/>
        <v>1.7999999999999999E-2</v>
      </c>
      <c r="J1644" s="156">
        <f t="shared" si="473"/>
        <v>45090</v>
      </c>
      <c r="K1644" s="157">
        <f t="shared" si="474"/>
        <v>119</v>
      </c>
      <c r="L1644" s="158">
        <f t="shared" si="475"/>
        <v>119</v>
      </c>
      <c r="M1644" s="159">
        <f t="shared" si="465"/>
        <v>1.0084599910000001</v>
      </c>
      <c r="N1644" s="159">
        <f t="shared" ca="1" si="466"/>
        <v>1.0684754919999999</v>
      </c>
      <c r="O1644" s="158">
        <f t="shared" si="476"/>
        <v>0</v>
      </c>
      <c r="P1644" s="155">
        <f t="shared" ca="1" si="467"/>
        <v>38362.709638079999</v>
      </c>
      <c r="Q1644" s="160">
        <f t="shared" si="468"/>
        <v>0</v>
      </c>
      <c r="R1644" s="155">
        <f t="shared" si="469"/>
        <v>0</v>
      </c>
      <c r="S1644" s="161" t="str">
        <f t="shared" si="477"/>
        <v>A+J=</v>
      </c>
      <c r="T1644" s="156">
        <f t="shared" si="478"/>
        <v>45273</v>
      </c>
      <c r="U1644" s="10"/>
      <c r="V1644" s="10"/>
      <c r="W1644" s="10"/>
      <c r="X1644" s="45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ht="12.75" x14ac:dyDescent="0.2">
      <c r="A1645" s="151">
        <f t="shared" si="470"/>
        <v>45262</v>
      </c>
      <c r="B1645" s="152">
        <f t="shared" ca="1" si="479"/>
        <v>598917.55219279998</v>
      </c>
      <c r="C1645" s="153">
        <f t="shared" si="471"/>
        <v>560240</v>
      </c>
      <c r="D1645" s="154">
        <f ca="1">IF(A1645&lt;$B$1,VLOOKUP(A1645,[1]DI!$A$4:$B$15000,2,FALSE),0)</f>
        <v>0</v>
      </c>
      <c r="E1645" s="155">
        <f t="shared" ca="1" si="480"/>
        <v>1</v>
      </c>
      <c r="F1645" s="155">
        <f ca="1">(TRUNC(PRODUCT($E$12:$E1644),16))</f>
        <v>1.3933895245814101</v>
      </c>
      <c r="G1645" s="155">
        <f t="shared" ca="1" si="481"/>
        <v>1.31452555193709</v>
      </c>
      <c r="H1645" s="155">
        <f t="shared" ca="1" si="482"/>
        <v>1.0599942499999999</v>
      </c>
      <c r="I1645" s="154">
        <f t="shared" si="472"/>
        <v>1.7999999999999999E-2</v>
      </c>
      <c r="J1645" s="156">
        <f t="shared" si="473"/>
        <v>45090</v>
      </c>
      <c r="K1645" s="157">
        <f t="shared" si="474"/>
        <v>119</v>
      </c>
      <c r="L1645" s="158">
        <f t="shared" si="475"/>
        <v>120</v>
      </c>
      <c r="M1645" s="159">
        <f t="shared" si="465"/>
        <v>1.008531386</v>
      </c>
      <c r="N1645" s="159">
        <f t="shared" ca="1" si="466"/>
        <v>1.06903747</v>
      </c>
      <c r="O1645" s="158">
        <f t="shared" si="476"/>
        <v>0</v>
      </c>
      <c r="P1645" s="155">
        <f t="shared" ca="1" si="467"/>
        <v>38677.552192800002</v>
      </c>
      <c r="Q1645" s="160">
        <f t="shared" si="468"/>
        <v>0</v>
      </c>
      <c r="R1645" s="155">
        <f t="shared" si="469"/>
        <v>0</v>
      </c>
      <c r="S1645" s="161" t="str">
        <f t="shared" si="477"/>
        <v>A+J=</v>
      </c>
      <c r="T1645" s="156">
        <f t="shared" si="478"/>
        <v>45273</v>
      </c>
      <c r="U1645" s="10"/>
      <c r="V1645" s="10"/>
      <c r="W1645" s="10"/>
      <c r="X1645" s="45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ht="12.75" x14ac:dyDescent="0.2">
      <c r="A1646" s="151">
        <f t="shared" si="470"/>
        <v>45263</v>
      </c>
      <c r="B1646" s="152">
        <f t="shared" ca="1" si="479"/>
        <v>598917.55219279998</v>
      </c>
      <c r="C1646" s="153">
        <f t="shared" si="471"/>
        <v>560240</v>
      </c>
      <c r="D1646" s="154">
        <f ca="1">IF(A1646&lt;$B$1,VLOOKUP(A1646,[1]DI!$A$4:$B$15000,2,FALSE),0)</f>
        <v>0</v>
      </c>
      <c r="E1646" s="155">
        <f t="shared" ca="1" si="480"/>
        <v>1</v>
      </c>
      <c r="F1646" s="155">
        <f ca="1">(TRUNC(PRODUCT($E$12:$E1645),16))</f>
        <v>1.3933895245814101</v>
      </c>
      <c r="G1646" s="155">
        <f t="shared" ca="1" si="481"/>
        <v>1.31452555193709</v>
      </c>
      <c r="H1646" s="155">
        <f t="shared" ca="1" si="482"/>
        <v>1.0599942499999999</v>
      </c>
      <c r="I1646" s="154">
        <f t="shared" si="472"/>
        <v>1.7999999999999999E-2</v>
      </c>
      <c r="J1646" s="156">
        <f t="shared" si="473"/>
        <v>45090</v>
      </c>
      <c r="K1646" s="157">
        <f t="shared" si="474"/>
        <v>119</v>
      </c>
      <c r="L1646" s="158">
        <f t="shared" si="475"/>
        <v>120</v>
      </c>
      <c r="M1646" s="159">
        <f t="shared" si="465"/>
        <v>1.008531386</v>
      </c>
      <c r="N1646" s="159">
        <f t="shared" ca="1" si="466"/>
        <v>1.06903747</v>
      </c>
      <c r="O1646" s="158">
        <f t="shared" si="476"/>
        <v>0</v>
      </c>
      <c r="P1646" s="155">
        <f t="shared" ca="1" si="467"/>
        <v>38677.552192800002</v>
      </c>
      <c r="Q1646" s="160">
        <f t="shared" si="468"/>
        <v>0</v>
      </c>
      <c r="R1646" s="155">
        <f t="shared" si="469"/>
        <v>0</v>
      </c>
      <c r="S1646" s="161" t="str">
        <f t="shared" si="477"/>
        <v>A+J=</v>
      </c>
      <c r="T1646" s="156">
        <f t="shared" si="478"/>
        <v>45273</v>
      </c>
      <c r="U1646" s="10"/>
      <c r="V1646" s="10"/>
      <c r="W1646" s="10"/>
      <c r="X1646" s="45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ht="12.75" x14ac:dyDescent="0.2">
      <c r="A1647" s="151">
        <f t="shared" si="470"/>
        <v>45264</v>
      </c>
      <c r="B1647" s="152">
        <f t="shared" ca="1" si="479"/>
        <v>598917.55219279998</v>
      </c>
      <c r="C1647" s="153">
        <f t="shared" si="471"/>
        <v>560240</v>
      </c>
      <c r="D1647" s="154">
        <f ca="1">IF(A1647&lt;$B$1,VLOOKUP(A1647,[1]DI!$A$4:$B$15000,2,FALSE),0)</f>
        <v>0.1215</v>
      </c>
      <c r="E1647" s="155">
        <f t="shared" ca="1" si="480"/>
        <v>1.00045513</v>
      </c>
      <c r="F1647" s="155">
        <f ca="1">(TRUNC(PRODUCT($E$12:$E1646),16))</f>
        <v>1.3933895245814101</v>
      </c>
      <c r="G1647" s="155">
        <f t="shared" ca="1" si="481"/>
        <v>1.31452555193709</v>
      </c>
      <c r="H1647" s="155">
        <f t="shared" ca="1" si="482"/>
        <v>1.0599942499999999</v>
      </c>
      <c r="I1647" s="154">
        <f t="shared" si="472"/>
        <v>1.7999999999999999E-2</v>
      </c>
      <c r="J1647" s="156">
        <f t="shared" si="473"/>
        <v>45090</v>
      </c>
      <c r="K1647" s="157">
        <f t="shared" si="474"/>
        <v>120</v>
      </c>
      <c r="L1647" s="158">
        <f t="shared" si="475"/>
        <v>120</v>
      </c>
      <c r="M1647" s="159">
        <f t="shared" si="465"/>
        <v>1.008531386</v>
      </c>
      <c r="N1647" s="159">
        <f t="shared" ca="1" si="466"/>
        <v>1.06903747</v>
      </c>
      <c r="O1647" s="158">
        <f t="shared" si="476"/>
        <v>0</v>
      </c>
      <c r="P1647" s="155">
        <f t="shared" ca="1" si="467"/>
        <v>38677.552192800002</v>
      </c>
      <c r="Q1647" s="160">
        <f t="shared" si="468"/>
        <v>0</v>
      </c>
      <c r="R1647" s="155">
        <f t="shared" si="469"/>
        <v>0</v>
      </c>
      <c r="S1647" s="161" t="str">
        <f t="shared" si="477"/>
        <v>A+J=</v>
      </c>
      <c r="T1647" s="156">
        <f t="shared" si="478"/>
        <v>45273</v>
      </c>
      <c r="U1647" s="10"/>
      <c r="V1647" s="10"/>
      <c r="W1647" s="10"/>
      <c r="X1647" s="45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ht="12.75" x14ac:dyDescent="0.2">
      <c r="A1648" s="151">
        <f t="shared" si="470"/>
        <v>45265</v>
      </c>
      <c r="B1648" s="152">
        <f t="shared" ca="1" si="479"/>
        <v>599232.55497615994</v>
      </c>
      <c r="C1648" s="153">
        <f t="shared" si="471"/>
        <v>560240</v>
      </c>
      <c r="D1648" s="154">
        <f ca="1">IF(A1648&lt;$B$1,VLOOKUP(A1648,[1]DI!$A$4:$B$15000,2,FALSE),0)</f>
        <v>0.1215</v>
      </c>
      <c r="E1648" s="155">
        <f t="shared" ca="1" si="480"/>
        <v>1.00045513</v>
      </c>
      <c r="F1648" s="155">
        <f ca="1">(TRUNC(PRODUCT($E$12:$E1647),16))</f>
        <v>1.3940236979557299</v>
      </c>
      <c r="G1648" s="155">
        <f t="shared" ca="1" si="481"/>
        <v>1.31452555193709</v>
      </c>
      <c r="H1648" s="155">
        <f t="shared" ca="1" si="482"/>
        <v>1.0604766800000001</v>
      </c>
      <c r="I1648" s="154">
        <f t="shared" si="472"/>
        <v>1.7999999999999999E-2</v>
      </c>
      <c r="J1648" s="156">
        <f t="shared" si="473"/>
        <v>45090</v>
      </c>
      <c r="K1648" s="157">
        <f t="shared" si="474"/>
        <v>121</v>
      </c>
      <c r="L1648" s="158">
        <f t="shared" si="475"/>
        <v>121</v>
      </c>
      <c r="M1648" s="159">
        <f t="shared" si="465"/>
        <v>1.008602786</v>
      </c>
      <c r="N1648" s="159">
        <f t="shared" ca="1" si="466"/>
        <v>1.0695997340000001</v>
      </c>
      <c r="O1648" s="158">
        <f t="shared" si="476"/>
        <v>0</v>
      </c>
      <c r="P1648" s="155">
        <f t="shared" ca="1" si="467"/>
        <v>38992.554976159998</v>
      </c>
      <c r="Q1648" s="160">
        <f t="shared" si="468"/>
        <v>0</v>
      </c>
      <c r="R1648" s="155">
        <f t="shared" si="469"/>
        <v>0</v>
      </c>
      <c r="S1648" s="161" t="str">
        <f t="shared" si="477"/>
        <v>A+J=</v>
      </c>
      <c r="T1648" s="156">
        <f t="shared" si="478"/>
        <v>45273</v>
      </c>
      <c r="U1648" s="10"/>
      <c r="V1648" s="10"/>
      <c r="W1648" s="10"/>
      <c r="X1648" s="45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ht="12.75" x14ac:dyDescent="0.2">
      <c r="A1649" s="151">
        <f t="shared" si="470"/>
        <v>45266</v>
      </c>
      <c r="B1649" s="152">
        <f t="shared" ca="1" si="479"/>
        <v>599547.72863271995</v>
      </c>
      <c r="C1649" s="153">
        <f t="shared" si="471"/>
        <v>560240</v>
      </c>
      <c r="D1649" s="154">
        <f ca="1">IF(A1649&lt;$B$1,VLOOKUP(A1649,[1]DI!$A$4:$B$15000,2,FALSE),0)</f>
        <v>0.1215</v>
      </c>
      <c r="E1649" s="155">
        <f t="shared" ca="1" si="480"/>
        <v>1.00045513</v>
      </c>
      <c r="F1649" s="155">
        <f ca="1">(TRUNC(PRODUCT($E$12:$E1648),16))</f>
        <v>1.3946581599613801</v>
      </c>
      <c r="G1649" s="155">
        <f t="shared" ca="1" si="481"/>
        <v>1.31452555193709</v>
      </c>
      <c r="H1649" s="155">
        <f t="shared" ca="1" si="482"/>
        <v>1.0609593399999999</v>
      </c>
      <c r="I1649" s="154">
        <f t="shared" si="472"/>
        <v>1.7999999999999999E-2</v>
      </c>
      <c r="J1649" s="156">
        <f t="shared" si="473"/>
        <v>45090</v>
      </c>
      <c r="K1649" s="157">
        <f t="shared" si="474"/>
        <v>122</v>
      </c>
      <c r="L1649" s="158">
        <f t="shared" si="475"/>
        <v>122</v>
      </c>
      <c r="M1649" s="159">
        <f t="shared" si="465"/>
        <v>1.00867419</v>
      </c>
      <c r="N1649" s="159">
        <f t="shared" ca="1" si="466"/>
        <v>1.070162303</v>
      </c>
      <c r="O1649" s="158">
        <f t="shared" si="476"/>
        <v>0</v>
      </c>
      <c r="P1649" s="155">
        <f t="shared" ca="1" si="467"/>
        <v>39307.728632719998</v>
      </c>
      <c r="Q1649" s="160">
        <f t="shared" si="468"/>
        <v>0</v>
      </c>
      <c r="R1649" s="155">
        <f t="shared" si="469"/>
        <v>0</v>
      </c>
      <c r="S1649" s="161" t="str">
        <f t="shared" si="477"/>
        <v>A+J=</v>
      </c>
      <c r="T1649" s="156">
        <f t="shared" si="478"/>
        <v>45273</v>
      </c>
      <c r="U1649" s="10"/>
      <c r="V1649" s="10"/>
      <c r="W1649" s="10"/>
      <c r="X1649" s="45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ht="12.75" x14ac:dyDescent="0.2">
      <c r="A1650" s="151">
        <f t="shared" si="470"/>
        <v>45267</v>
      </c>
      <c r="B1650" s="152">
        <f t="shared" ca="1" si="479"/>
        <v>599863.06307816005</v>
      </c>
      <c r="C1650" s="153">
        <f t="shared" si="471"/>
        <v>560240</v>
      </c>
      <c r="D1650" s="154">
        <f ca="1">IF(A1650&lt;$B$1,VLOOKUP(A1650,[1]DI!$A$4:$B$15000,2,FALSE),0)</f>
        <v>0.1215</v>
      </c>
      <c r="E1650" s="155">
        <f t="shared" ca="1" si="480"/>
        <v>1.00045513</v>
      </c>
      <c r="F1650" s="155">
        <f ca="1">(TRUNC(PRODUCT($E$12:$E1649),16))</f>
        <v>1.3952929107297301</v>
      </c>
      <c r="G1650" s="155">
        <f t="shared" ca="1" si="481"/>
        <v>1.31452555193709</v>
      </c>
      <c r="H1650" s="155">
        <f t="shared" ca="1" si="482"/>
        <v>1.0614422100000001</v>
      </c>
      <c r="I1650" s="154">
        <f t="shared" si="472"/>
        <v>1.7999999999999999E-2</v>
      </c>
      <c r="J1650" s="156">
        <f t="shared" si="473"/>
        <v>45090</v>
      </c>
      <c r="K1650" s="157">
        <f t="shared" si="474"/>
        <v>123</v>
      </c>
      <c r="L1650" s="158">
        <f t="shared" si="475"/>
        <v>123</v>
      </c>
      <c r="M1650" s="159">
        <f t="shared" si="465"/>
        <v>1.0087455999999999</v>
      </c>
      <c r="N1650" s="159">
        <f t="shared" ca="1" si="466"/>
        <v>1.070725159</v>
      </c>
      <c r="O1650" s="158">
        <f t="shared" si="476"/>
        <v>0</v>
      </c>
      <c r="P1650" s="155">
        <f t="shared" ca="1" si="467"/>
        <v>39623.063078159998</v>
      </c>
      <c r="Q1650" s="160">
        <f t="shared" si="468"/>
        <v>0</v>
      </c>
      <c r="R1650" s="155">
        <f t="shared" si="469"/>
        <v>0</v>
      </c>
      <c r="S1650" s="161" t="str">
        <f t="shared" si="477"/>
        <v>A+J=</v>
      </c>
      <c r="T1650" s="156">
        <f t="shared" si="478"/>
        <v>45273</v>
      </c>
      <c r="U1650" s="10"/>
      <c r="V1650" s="10"/>
      <c r="W1650" s="10"/>
      <c r="X1650" s="45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ht="12.75" x14ac:dyDescent="0.2">
      <c r="A1651" s="151">
        <f t="shared" si="470"/>
        <v>45268</v>
      </c>
      <c r="B1651" s="152">
        <f t="shared" ca="1" si="479"/>
        <v>600178.56895703997</v>
      </c>
      <c r="C1651" s="153">
        <f t="shared" si="471"/>
        <v>560240</v>
      </c>
      <c r="D1651" s="154">
        <f ca="1">IF(A1651&lt;$B$1,VLOOKUP(A1651,[1]DI!$A$4:$B$15000,2,FALSE),0)</f>
        <v>0.1215</v>
      </c>
      <c r="E1651" s="155">
        <f t="shared" ca="1" si="480"/>
        <v>1.00045513</v>
      </c>
      <c r="F1651" s="155">
        <f ca="1">(TRUNC(PRODUCT($E$12:$E1650),16))</f>
        <v>1.39592795039219</v>
      </c>
      <c r="G1651" s="155">
        <f t="shared" ca="1" si="481"/>
        <v>1.31452555193709</v>
      </c>
      <c r="H1651" s="155">
        <f t="shared" ca="1" si="482"/>
        <v>1.0619253099999999</v>
      </c>
      <c r="I1651" s="154">
        <f t="shared" si="472"/>
        <v>1.7999999999999999E-2</v>
      </c>
      <c r="J1651" s="156">
        <f t="shared" si="473"/>
        <v>45090</v>
      </c>
      <c r="K1651" s="157">
        <f t="shared" si="474"/>
        <v>124</v>
      </c>
      <c r="L1651" s="158">
        <f t="shared" si="475"/>
        <v>124</v>
      </c>
      <c r="M1651" s="159">
        <f t="shared" si="465"/>
        <v>1.008817015</v>
      </c>
      <c r="N1651" s="159">
        <f t="shared" ca="1" si="466"/>
        <v>1.0712883209999999</v>
      </c>
      <c r="O1651" s="158">
        <f t="shared" si="476"/>
        <v>0</v>
      </c>
      <c r="P1651" s="155">
        <f t="shared" ca="1" si="467"/>
        <v>39938.568957039999</v>
      </c>
      <c r="Q1651" s="160">
        <f t="shared" si="468"/>
        <v>0</v>
      </c>
      <c r="R1651" s="155">
        <f t="shared" si="469"/>
        <v>0</v>
      </c>
      <c r="S1651" s="161" t="str">
        <f t="shared" si="477"/>
        <v>A+J=</v>
      </c>
      <c r="T1651" s="156">
        <f t="shared" si="478"/>
        <v>45273</v>
      </c>
      <c r="U1651" s="10"/>
      <c r="V1651" s="10"/>
      <c r="W1651" s="10"/>
      <c r="X1651" s="45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ht="12.75" x14ac:dyDescent="0.2">
      <c r="A1652" s="151">
        <f t="shared" si="470"/>
        <v>45269</v>
      </c>
      <c r="B1652" s="152">
        <f t="shared" ca="1" si="479"/>
        <v>600494.23562479997</v>
      </c>
      <c r="C1652" s="153">
        <f t="shared" si="471"/>
        <v>560240</v>
      </c>
      <c r="D1652" s="154">
        <f ca="1">IF(A1652&lt;$B$1,VLOOKUP(A1652,[1]DI!$A$4:$B$15000,2,FALSE),0)</f>
        <v>0</v>
      </c>
      <c r="E1652" s="155">
        <f t="shared" ca="1" si="480"/>
        <v>1</v>
      </c>
      <c r="F1652" s="155">
        <f ca="1">(TRUNC(PRODUCT($E$12:$E1651),16))</f>
        <v>1.39656327908025</v>
      </c>
      <c r="G1652" s="155">
        <f t="shared" ca="1" si="481"/>
        <v>1.31452555193709</v>
      </c>
      <c r="H1652" s="155">
        <f t="shared" ca="1" si="482"/>
        <v>1.06240862</v>
      </c>
      <c r="I1652" s="154">
        <f t="shared" si="472"/>
        <v>1.7999999999999999E-2</v>
      </c>
      <c r="J1652" s="156">
        <f t="shared" si="473"/>
        <v>45090</v>
      </c>
      <c r="K1652" s="157">
        <f t="shared" si="474"/>
        <v>124</v>
      </c>
      <c r="L1652" s="158">
        <f t="shared" si="475"/>
        <v>125</v>
      </c>
      <c r="M1652" s="159">
        <f t="shared" si="465"/>
        <v>1.008888435</v>
      </c>
      <c r="N1652" s="159">
        <f t="shared" ca="1" si="466"/>
        <v>1.0718517700000001</v>
      </c>
      <c r="O1652" s="158">
        <f t="shared" si="476"/>
        <v>0</v>
      </c>
      <c r="P1652" s="155">
        <f t="shared" ca="1" si="467"/>
        <v>40254.2356248</v>
      </c>
      <c r="Q1652" s="160">
        <f t="shared" si="468"/>
        <v>0</v>
      </c>
      <c r="R1652" s="155">
        <f t="shared" si="469"/>
        <v>0</v>
      </c>
      <c r="S1652" s="161" t="str">
        <f t="shared" si="477"/>
        <v>A+J=</v>
      </c>
      <c r="T1652" s="156">
        <f t="shared" si="478"/>
        <v>45273</v>
      </c>
      <c r="U1652" s="10"/>
      <c r="V1652" s="10"/>
      <c r="W1652" s="10"/>
      <c r="X1652" s="45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ht="12.75" x14ac:dyDescent="0.2">
      <c r="A1653" s="151">
        <f t="shared" si="470"/>
        <v>45270</v>
      </c>
      <c r="B1653" s="152">
        <f t="shared" ca="1" si="479"/>
        <v>600494.23562479997</v>
      </c>
      <c r="C1653" s="153">
        <f t="shared" si="471"/>
        <v>560240</v>
      </c>
      <c r="D1653" s="154">
        <f ca="1">IF(A1653&lt;$B$1,VLOOKUP(A1653,[1]DI!$A$4:$B$15000,2,FALSE),0)</f>
        <v>0</v>
      </c>
      <c r="E1653" s="155">
        <f t="shared" ca="1" si="480"/>
        <v>1</v>
      </c>
      <c r="F1653" s="155">
        <f ca="1">(TRUNC(PRODUCT($E$12:$E1652),16))</f>
        <v>1.39656327908025</v>
      </c>
      <c r="G1653" s="155">
        <f t="shared" ca="1" si="481"/>
        <v>1.31452555193709</v>
      </c>
      <c r="H1653" s="155">
        <f t="shared" ca="1" si="482"/>
        <v>1.06240862</v>
      </c>
      <c r="I1653" s="154">
        <f t="shared" si="472"/>
        <v>1.7999999999999999E-2</v>
      </c>
      <c r="J1653" s="156">
        <f t="shared" si="473"/>
        <v>45090</v>
      </c>
      <c r="K1653" s="157">
        <f t="shared" si="474"/>
        <v>124</v>
      </c>
      <c r="L1653" s="158">
        <f t="shared" si="475"/>
        <v>125</v>
      </c>
      <c r="M1653" s="159">
        <f t="shared" si="465"/>
        <v>1.008888435</v>
      </c>
      <c r="N1653" s="159">
        <f t="shared" ca="1" si="466"/>
        <v>1.0718517700000001</v>
      </c>
      <c r="O1653" s="158">
        <f t="shared" si="476"/>
        <v>0</v>
      </c>
      <c r="P1653" s="155">
        <f t="shared" ca="1" si="467"/>
        <v>40254.2356248</v>
      </c>
      <c r="Q1653" s="160">
        <f t="shared" si="468"/>
        <v>0</v>
      </c>
      <c r="R1653" s="155">
        <f t="shared" si="469"/>
        <v>0</v>
      </c>
      <c r="S1653" s="161" t="str">
        <f t="shared" si="477"/>
        <v>A+J=</v>
      </c>
      <c r="T1653" s="156">
        <f t="shared" si="478"/>
        <v>45273</v>
      </c>
      <c r="U1653" s="10"/>
      <c r="V1653" s="10"/>
      <c r="W1653" s="10"/>
      <c r="X1653" s="45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ht="12.75" x14ac:dyDescent="0.2">
      <c r="A1654" s="151">
        <f t="shared" si="470"/>
        <v>45271</v>
      </c>
      <c r="B1654" s="152">
        <f t="shared" ca="1" si="479"/>
        <v>600494.23562479997</v>
      </c>
      <c r="C1654" s="153">
        <f t="shared" si="471"/>
        <v>560240</v>
      </c>
      <c r="D1654" s="154">
        <f ca="1">IF(A1654&lt;$B$1,VLOOKUP(A1654,[1]DI!$A$4:$B$15000,2,FALSE),0)</f>
        <v>0.1215</v>
      </c>
      <c r="E1654" s="155">
        <f t="shared" ca="1" si="480"/>
        <v>1.00045513</v>
      </c>
      <c r="F1654" s="155">
        <f ca="1">(TRUNC(PRODUCT($E$12:$E1653),16))</f>
        <v>1.39656327908025</v>
      </c>
      <c r="G1654" s="155">
        <f t="shared" ca="1" si="481"/>
        <v>1.31452555193709</v>
      </c>
      <c r="H1654" s="155">
        <f t="shared" ca="1" si="482"/>
        <v>1.06240862</v>
      </c>
      <c r="I1654" s="154">
        <f t="shared" si="472"/>
        <v>1.7999999999999999E-2</v>
      </c>
      <c r="J1654" s="156">
        <f t="shared" si="473"/>
        <v>45090</v>
      </c>
      <c r="K1654" s="157">
        <f t="shared" si="474"/>
        <v>125</v>
      </c>
      <c r="L1654" s="158">
        <f t="shared" si="475"/>
        <v>125</v>
      </c>
      <c r="M1654" s="159">
        <f t="shared" si="465"/>
        <v>1.008888435</v>
      </c>
      <c r="N1654" s="159">
        <f t="shared" ca="1" si="466"/>
        <v>1.0718517700000001</v>
      </c>
      <c r="O1654" s="158">
        <f t="shared" si="476"/>
        <v>0</v>
      </c>
      <c r="P1654" s="155">
        <f t="shared" ca="1" si="467"/>
        <v>40254.2356248</v>
      </c>
      <c r="Q1654" s="160">
        <f t="shared" si="468"/>
        <v>0</v>
      </c>
      <c r="R1654" s="155">
        <f t="shared" si="469"/>
        <v>0</v>
      </c>
      <c r="S1654" s="161" t="str">
        <f t="shared" si="477"/>
        <v>A+J=</v>
      </c>
      <c r="T1654" s="156">
        <f t="shared" si="478"/>
        <v>45273</v>
      </c>
      <c r="U1654" s="10"/>
      <c r="V1654" s="10"/>
      <c r="W1654" s="10"/>
      <c r="X1654" s="45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ht="12.75" x14ac:dyDescent="0.2">
      <c r="A1655" s="151">
        <f t="shared" si="470"/>
        <v>45272</v>
      </c>
      <c r="B1655" s="152">
        <f t="shared" ca="1" si="479"/>
        <v>600810.07372600003</v>
      </c>
      <c r="C1655" s="153">
        <f t="shared" si="471"/>
        <v>560240</v>
      </c>
      <c r="D1655" s="154">
        <f ca="1">IF(A1655&lt;$B$1,VLOOKUP(A1655,[1]DI!$A$4:$B$15000,2,FALSE),0)</f>
        <v>0.1215</v>
      </c>
      <c r="E1655" s="155">
        <f t="shared" ca="1" si="480"/>
        <v>1.00045513</v>
      </c>
      <c r="F1655" s="155">
        <f ca="1">(TRUNC(PRODUCT($E$12:$E1654),16))</f>
        <v>1.3971988969254601</v>
      </c>
      <c r="G1655" s="155">
        <f t="shared" ca="1" si="481"/>
        <v>1.31452555193709</v>
      </c>
      <c r="H1655" s="155">
        <f t="shared" ca="1" si="482"/>
        <v>1.0628921600000001</v>
      </c>
      <c r="I1655" s="154">
        <f t="shared" si="472"/>
        <v>1.7999999999999999E-2</v>
      </c>
      <c r="J1655" s="156">
        <f t="shared" si="473"/>
        <v>45090</v>
      </c>
      <c r="K1655" s="157">
        <f t="shared" si="474"/>
        <v>126</v>
      </c>
      <c r="L1655" s="158">
        <f t="shared" si="475"/>
        <v>126</v>
      </c>
      <c r="M1655" s="159">
        <f t="shared" si="465"/>
        <v>1.00895986</v>
      </c>
      <c r="N1655" s="159">
        <f t="shared" ca="1" si="466"/>
        <v>1.072415525</v>
      </c>
      <c r="O1655" s="158">
        <f t="shared" si="476"/>
        <v>0</v>
      </c>
      <c r="P1655" s="155">
        <f t="shared" ca="1" si="467"/>
        <v>40570.073726000002</v>
      </c>
      <c r="Q1655" s="160">
        <f t="shared" si="468"/>
        <v>0</v>
      </c>
      <c r="R1655" s="155">
        <f t="shared" si="469"/>
        <v>0</v>
      </c>
      <c r="S1655" s="161" t="str">
        <f t="shared" si="477"/>
        <v>A+J=</v>
      </c>
      <c r="T1655" s="156">
        <f t="shared" si="478"/>
        <v>45273</v>
      </c>
      <c r="U1655" s="10"/>
      <c r="V1655" s="10"/>
      <c r="W1655" s="10"/>
      <c r="X1655" s="45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ht="12.75" x14ac:dyDescent="0.2">
      <c r="A1656" s="151">
        <f t="shared" si="470"/>
        <v>45273</v>
      </c>
      <c r="B1656" s="152">
        <f t="shared" ca="1" si="479"/>
        <v>601126.07261608006</v>
      </c>
      <c r="C1656" s="153">
        <f t="shared" si="471"/>
        <v>560240</v>
      </c>
      <c r="D1656" s="154">
        <f ca="1">IF(A1656&lt;$B$1,VLOOKUP(A1656,[1]DI!$A$4:$B$15000,2,FALSE),0)</f>
        <v>0.1215</v>
      </c>
      <c r="E1656" s="155">
        <f t="shared" ca="1" si="480"/>
        <v>1.00045513</v>
      </c>
      <c r="F1656" s="155">
        <f ca="1">(TRUNC(PRODUCT($E$12:$E1655),16))</f>
        <v>1.39783480405942</v>
      </c>
      <c r="G1656" s="155">
        <f t="shared" ca="1" si="481"/>
        <v>1.31452555193709</v>
      </c>
      <c r="H1656" s="155">
        <f t="shared" ca="1" si="482"/>
        <v>1.06337591</v>
      </c>
      <c r="I1656" s="154">
        <f t="shared" si="472"/>
        <v>1.7999999999999999E-2</v>
      </c>
      <c r="J1656" s="156">
        <f t="shared" si="473"/>
        <v>45090</v>
      </c>
      <c r="K1656" s="157">
        <f t="shared" si="474"/>
        <v>127</v>
      </c>
      <c r="L1656" s="158">
        <f t="shared" si="475"/>
        <v>127</v>
      </c>
      <c r="M1656" s="159">
        <f t="shared" si="465"/>
        <v>1.0090312910000001</v>
      </c>
      <c r="N1656" s="159">
        <f t="shared" ca="1" si="466"/>
        <v>1.072979567</v>
      </c>
      <c r="O1656" s="158">
        <f t="shared" si="476"/>
        <v>9</v>
      </c>
      <c r="P1656" s="155">
        <f t="shared" ca="1" si="467"/>
        <v>40886.072616079997</v>
      </c>
      <c r="Q1656" s="160">
        <f t="shared" si="468"/>
        <v>8.6849999999999997E-2</v>
      </c>
      <c r="R1656" s="155">
        <f t="shared" si="469"/>
        <v>86850</v>
      </c>
      <c r="S1656" s="161" t="str">
        <f t="shared" si="477"/>
        <v>A+J=</v>
      </c>
      <c r="T1656" s="156">
        <f t="shared" si="478"/>
        <v>45273</v>
      </c>
      <c r="U1656" s="10"/>
      <c r="V1656" s="10"/>
      <c r="W1656" s="10"/>
      <c r="X1656" s="45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ht="12.75" x14ac:dyDescent="0.2">
      <c r="A1657" s="151">
        <f t="shared" si="470"/>
        <v>45274</v>
      </c>
      <c r="B1657" s="152">
        <f t="shared" ca="1" si="479"/>
        <v>473638.98325762001</v>
      </c>
      <c r="C1657" s="153">
        <f t="shared" si="471"/>
        <v>473390</v>
      </c>
      <c r="D1657" s="154">
        <f ca="1">IF(A1657&lt;$B$1,VLOOKUP(A1657,[1]DI!$A$4:$B$15000,2,FALSE),0)</f>
        <v>0.11650000000000001</v>
      </c>
      <c r="E1657" s="155">
        <f t="shared" ca="1" si="480"/>
        <v>1.0004373900000001</v>
      </c>
      <c r="F1657" s="155">
        <f ca="1">(TRUNC(PRODUCT($E$12:$E1656),16))</f>
        <v>1.3984710006137899</v>
      </c>
      <c r="G1657" s="155">
        <f t="shared" ca="1" si="481"/>
        <v>1.39783480405942</v>
      </c>
      <c r="H1657" s="155">
        <f t="shared" ca="1" si="482"/>
        <v>1.00045513</v>
      </c>
      <c r="I1657" s="154">
        <f t="shared" si="472"/>
        <v>1.7999999999999999E-2</v>
      </c>
      <c r="J1657" s="156">
        <f t="shared" si="473"/>
        <v>45273</v>
      </c>
      <c r="K1657" s="157">
        <f t="shared" si="474"/>
        <v>1</v>
      </c>
      <c r="L1657" s="158">
        <f t="shared" si="475"/>
        <v>1</v>
      </c>
      <c r="M1657" s="159">
        <f t="shared" si="465"/>
        <v>1.0000707959999999</v>
      </c>
      <c r="N1657" s="159">
        <f t="shared" ca="1" si="466"/>
        <v>1.0005259580000001</v>
      </c>
      <c r="O1657" s="158">
        <f t="shared" si="476"/>
        <v>0</v>
      </c>
      <c r="P1657" s="155">
        <f t="shared" ca="1" si="467"/>
        <v>248.98325761999999</v>
      </c>
      <c r="Q1657" s="160">
        <f t="shared" si="468"/>
        <v>0</v>
      </c>
      <c r="R1657" s="155">
        <f t="shared" si="469"/>
        <v>0</v>
      </c>
      <c r="S1657" s="161" t="str">
        <f t="shared" si="477"/>
        <v>A+J=</v>
      </c>
      <c r="T1657" s="156">
        <f t="shared" si="478"/>
        <v>45456</v>
      </c>
      <c r="U1657" s="43"/>
      <c r="V1657" s="43"/>
      <c r="W1657" s="43"/>
      <c r="X1657" s="53"/>
      <c r="Y1657" s="35"/>
      <c r="Z1657" s="38"/>
      <c r="AA1657" s="43"/>
      <c r="AB1657" s="35"/>
      <c r="AC1657" s="35"/>
      <c r="AD1657" s="35"/>
      <c r="AE1657" s="43"/>
      <c r="AF1657" s="36"/>
      <c r="AG1657" s="43"/>
      <c r="AH1657" s="38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</row>
    <row r="1658" spans="1:148" ht="12.75" x14ac:dyDescent="0.2">
      <c r="A1658" s="151">
        <f t="shared" si="470"/>
        <v>45275</v>
      </c>
      <c r="B1658" s="152">
        <f t="shared" ca="1" si="479"/>
        <v>473879.69497175998</v>
      </c>
      <c r="C1658" s="153">
        <f t="shared" si="471"/>
        <v>473390</v>
      </c>
      <c r="D1658" s="154">
        <f ca="1">IF(A1658&lt;$B$1,VLOOKUP(A1658,[1]DI!$A$4:$B$15000,2,FALSE),0)</f>
        <v>0.11650000000000001</v>
      </c>
      <c r="E1658" s="155">
        <f t="shared" ca="1" si="480"/>
        <v>1.0004373900000001</v>
      </c>
      <c r="F1658" s="155">
        <f ca="1">(TRUNC(PRODUCT($E$12:$E1657),16))</f>
        <v>1.39908267784475</v>
      </c>
      <c r="G1658" s="155">
        <f t="shared" ca="1" si="481"/>
        <v>1.39783480405942</v>
      </c>
      <c r="H1658" s="155">
        <f t="shared" ca="1" si="482"/>
        <v>1.00089272</v>
      </c>
      <c r="I1658" s="154">
        <f t="shared" si="472"/>
        <v>1.7999999999999999E-2</v>
      </c>
      <c r="J1658" s="156">
        <f t="shared" si="473"/>
        <v>45273</v>
      </c>
      <c r="K1658" s="157">
        <f t="shared" si="474"/>
        <v>2</v>
      </c>
      <c r="L1658" s="158">
        <f t="shared" si="475"/>
        <v>2</v>
      </c>
      <c r="M1658" s="159">
        <f t="shared" si="465"/>
        <v>1.000141597</v>
      </c>
      <c r="N1658" s="159">
        <f t="shared" ca="1" si="466"/>
        <v>1.001034443</v>
      </c>
      <c r="O1658" s="158">
        <f t="shared" si="476"/>
        <v>0</v>
      </c>
      <c r="P1658" s="155">
        <f t="shared" ca="1" si="467"/>
        <v>489.69497175999999</v>
      </c>
      <c r="Q1658" s="160">
        <f t="shared" si="468"/>
        <v>0</v>
      </c>
      <c r="R1658" s="155">
        <f t="shared" si="469"/>
        <v>0</v>
      </c>
      <c r="S1658" s="161" t="str">
        <f t="shared" si="477"/>
        <v>A+J=</v>
      </c>
      <c r="T1658" s="156">
        <f t="shared" si="478"/>
        <v>45456</v>
      </c>
      <c r="U1658" s="10"/>
      <c r="V1658" s="10"/>
      <c r="W1658" s="10"/>
      <c r="X1658" s="45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ht="12.75" x14ac:dyDescent="0.2">
      <c r="A1659" s="151">
        <f t="shared" si="470"/>
        <v>45276</v>
      </c>
      <c r="B1659" s="152">
        <f t="shared" ca="1" si="479"/>
        <v>474120.52882052999</v>
      </c>
      <c r="C1659" s="153">
        <f t="shared" si="471"/>
        <v>473390</v>
      </c>
      <c r="D1659" s="154">
        <f ca="1">IF(A1659&lt;$B$1,VLOOKUP(A1659,[1]DI!$A$4:$B$15000,2,FALSE),0)</f>
        <v>0</v>
      </c>
      <c r="E1659" s="155">
        <f t="shared" ca="1" si="480"/>
        <v>1</v>
      </c>
      <c r="F1659" s="155">
        <f ca="1">(TRUNC(PRODUCT($E$12:$E1658),16))</f>
        <v>1.39969462261721</v>
      </c>
      <c r="G1659" s="155">
        <f t="shared" ca="1" si="481"/>
        <v>1.39783480405942</v>
      </c>
      <c r="H1659" s="155">
        <f t="shared" ca="1" si="482"/>
        <v>1.0013304999999999</v>
      </c>
      <c r="I1659" s="154">
        <f t="shared" si="472"/>
        <v>1.7999999999999999E-2</v>
      </c>
      <c r="J1659" s="156">
        <f t="shared" si="473"/>
        <v>45273</v>
      </c>
      <c r="K1659" s="157">
        <f t="shared" si="474"/>
        <v>2</v>
      </c>
      <c r="L1659" s="158">
        <f t="shared" si="475"/>
        <v>3</v>
      </c>
      <c r="M1659" s="159">
        <f t="shared" si="465"/>
        <v>1.0002124029999999</v>
      </c>
      <c r="N1659" s="159">
        <f t="shared" ca="1" si="466"/>
        <v>1.0015431859999999</v>
      </c>
      <c r="O1659" s="158">
        <f t="shared" si="476"/>
        <v>0</v>
      </c>
      <c r="P1659" s="155">
        <f t="shared" ca="1" si="467"/>
        <v>730.52882052999996</v>
      </c>
      <c r="Q1659" s="160">
        <f t="shared" si="468"/>
        <v>0</v>
      </c>
      <c r="R1659" s="155">
        <f t="shared" si="469"/>
        <v>0</v>
      </c>
      <c r="S1659" s="161" t="str">
        <f t="shared" si="477"/>
        <v>A+J=</v>
      </c>
      <c r="T1659" s="156">
        <f t="shared" si="478"/>
        <v>45456</v>
      </c>
      <c r="U1659" s="10"/>
      <c r="V1659" s="10"/>
      <c r="W1659" s="10"/>
      <c r="X1659" s="45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ht="12.75" x14ac:dyDescent="0.2">
      <c r="A1660" s="151">
        <f t="shared" si="470"/>
        <v>45277</v>
      </c>
      <c r="B1660" s="152">
        <f t="shared" ca="1" si="479"/>
        <v>474120.52882052999</v>
      </c>
      <c r="C1660" s="153">
        <f t="shared" si="471"/>
        <v>473390</v>
      </c>
      <c r="D1660" s="154">
        <f ca="1">IF(A1660&lt;$B$1,VLOOKUP(A1660,[1]DI!$A$4:$B$15000,2,FALSE),0)</f>
        <v>0</v>
      </c>
      <c r="E1660" s="155">
        <f t="shared" ca="1" si="480"/>
        <v>1</v>
      </c>
      <c r="F1660" s="155">
        <f ca="1">(TRUNC(PRODUCT($E$12:$E1659),16))</f>
        <v>1.39969462261721</v>
      </c>
      <c r="G1660" s="155">
        <f t="shared" ca="1" si="481"/>
        <v>1.39783480405942</v>
      </c>
      <c r="H1660" s="155">
        <f t="shared" ca="1" si="482"/>
        <v>1.0013304999999999</v>
      </c>
      <c r="I1660" s="154">
        <f t="shared" si="472"/>
        <v>1.7999999999999999E-2</v>
      </c>
      <c r="J1660" s="156">
        <f t="shared" si="473"/>
        <v>45273</v>
      </c>
      <c r="K1660" s="157">
        <f t="shared" si="474"/>
        <v>2</v>
      </c>
      <c r="L1660" s="158">
        <f t="shared" si="475"/>
        <v>3</v>
      </c>
      <c r="M1660" s="159">
        <f t="shared" si="465"/>
        <v>1.0002124029999999</v>
      </c>
      <c r="N1660" s="159">
        <f t="shared" ca="1" si="466"/>
        <v>1.0015431859999999</v>
      </c>
      <c r="O1660" s="158">
        <f t="shared" si="476"/>
        <v>0</v>
      </c>
      <c r="P1660" s="155">
        <f t="shared" ca="1" si="467"/>
        <v>730.52882052999996</v>
      </c>
      <c r="Q1660" s="160">
        <f t="shared" si="468"/>
        <v>0</v>
      </c>
      <c r="R1660" s="155">
        <f t="shared" si="469"/>
        <v>0</v>
      </c>
      <c r="S1660" s="161" t="str">
        <f t="shared" si="477"/>
        <v>A+J=</v>
      </c>
      <c r="T1660" s="156">
        <f t="shared" si="478"/>
        <v>45456</v>
      </c>
      <c r="U1660" s="10"/>
      <c r="V1660" s="10"/>
      <c r="W1660" s="10"/>
      <c r="X1660" s="45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ht="12.75" x14ac:dyDescent="0.2">
      <c r="A1661" s="151">
        <f t="shared" si="470"/>
        <v>45278</v>
      </c>
      <c r="B1661" s="152">
        <f t="shared" ca="1" si="479"/>
        <v>474120.52882052999</v>
      </c>
      <c r="C1661" s="153">
        <f t="shared" si="471"/>
        <v>473390</v>
      </c>
      <c r="D1661" s="154">
        <f ca="1">IF(A1661&lt;$B$1,VLOOKUP(A1661,[1]DI!$A$4:$B$15000,2,FALSE),0)</f>
        <v>0.11650000000000001</v>
      </c>
      <c r="E1661" s="155">
        <f t="shared" ca="1" si="480"/>
        <v>1.0004373900000001</v>
      </c>
      <c r="F1661" s="155">
        <f ca="1">(TRUNC(PRODUCT($E$12:$E1660),16))</f>
        <v>1.39969462261721</v>
      </c>
      <c r="G1661" s="155">
        <f t="shared" ca="1" si="481"/>
        <v>1.39783480405942</v>
      </c>
      <c r="H1661" s="155">
        <f t="shared" ca="1" si="482"/>
        <v>1.0013304999999999</v>
      </c>
      <c r="I1661" s="154">
        <f t="shared" si="472"/>
        <v>1.7999999999999999E-2</v>
      </c>
      <c r="J1661" s="156">
        <f t="shared" si="473"/>
        <v>45273</v>
      </c>
      <c r="K1661" s="157">
        <f t="shared" si="474"/>
        <v>3</v>
      </c>
      <c r="L1661" s="158">
        <f t="shared" si="475"/>
        <v>3</v>
      </c>
      <c r="M1661" s="159">
        <f t="shared" si="465"/>
        <v>1.0002124029999999</v>
      </c>
      <c r="N1661" s="159">
        <f t="shared" ca="1" si="466"/>
        <v>1.0015431859999999</v>
      </c>
      <c r="O1661" s="158">
        <f t="shared" si="476"/>
        <v>0</v>
      </c>
      <c r="P1661" s="155">
        <f t="shared" ca="1" si="467"/>
        <v>730.52882052999996</v>
      </c>
      <c r="Q1661" s="160">
        <f t="shared" si="468"/>
        <v>0</v>
      </c>
      <c r="R1661" s="155">
        <f t="shared" si="469"/>
        <v>0</v>
      </c>
      <c r="S1661" s="161" t="str">
        <f t="shared" si="477"/>
        <v>A+J=</v>
      </c>
      <c r="T1661" s="156">
        <f t="shared" si="478"/>
        <v>45456</v>
      </c>
      <c r="U1661" s="10"/>
      <c r="V1661" s="10"/>
      <c r="W1661" s="10"/>
      <c r="X1661" s="45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ht="12.75" x14ac:dyDescent="0.2">
      <c r="A1662" s="151">
        <f t="shared" si="470"/>
        <v>45279</v>
      </c>
      <c r="B1662" s="152">
        <f t="shared" ca="1" si="479"/>
        <v>474361.48338375997</v>
      </c>
      <c r="C1662" s="153">
        <f t="shared" si="471"/>
        <v>473390</v>
      </c>
      <c r="D1662" s="154">
        <f ca="1">IF(A1662&lt;$B$1,VLOOKUP(A1662,[1]DI!$A$4:$B$15000,2,FALSE),0)</f>
        <v>0.11650000000000001</v>
      </c>
      <c r="E1662" s="155">
        <f t="shared" ca="1" si="480"/>
        <v>1.0004373900000001</v>
      </c>
      <c r="F1662" s="155">
        <f ca="1">(TRUNC(PRODUCT($E$12:$E1661),16))</f>
        <v>1.4003068350482</v>
      </c>
      <c r="G1662" s="155">
        <f t="shared" ca="1" si="481"/>
        <v>1.39783480405942</v>
      </c>
      <c r="H1662" s="155">
        <f t="shared" ca="1" si="482"/>
        <v>1.00176847</v>
      </c>
      <c r="I1662" s="154">
        <f t="shared" si="472"/>
        <v>1.7999999999999999E-2</v>
      </c>
      <c r="J1662" s="156">
        <f t="shared" si="473"/>
        <v>45273</v>
      </c>
      <c r="K1662" s="157">
        <f t="shared" si="474"/>
        <v>4</v>
      </c>
      <c r="L1662" s="158">
        <f t="shared" si="475"/>
        <v>4</v>
      </c>
      <c r="M1662" s="159">
        <f t="shared" si="465"/>
        <v>1.0002832129999999</v>
      </c>
      <c r="N1662" s="159">
        <f t="shared" ca="1" si="466"/>
        <v>1.0020521840000001</v>
      </c>
      <c r="O1662" s="158">
        <f t="shared" si="476"/>
        <v>0</v>
      </c>
      <c r="P1662" s="155">
        <f t="shared" ca="1" si="467"/>
        <v>971.48338376000004</v>
      </c>
      <c r="Q1662" s="160">
        <f t="shared" si="468"/>
        <v>0</v>
      </c>
      <c r="R1662" s="155">
        <f t="shared" si="469"/>
        <v>0</v>
      </c>
      <c r="S1662" s="161" t="str">
        <f t="shared" si="477"/>
        <v>A+J=</v>
      </c>
      <c r="T1662" s="156">
        <f t="shared" si="478"/>
        <v>45456</v>
      </c>
      <c r="U1662" s="10"/>
      <c r="V1662" s="10"/>
      <c r="W1662" s="10"/>
      <c r="X1662" s="45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ht="12.75" x14ac:dyDescent="0.2">
      <c r="A1663" s="151">
        <f t="shared" si="470"/>
        <v>45280</v>
      </c>
      <c r="B1663" s="152">
        <f t="shared" ca="1" si="479"/>
        <v>474602.56008159998</v>
      </c>
      <c r="C1663" s="153">
        <f t="shared" si="471"/>
        <v>473390</v>
      </c>
      <c r="D1663" s="154">
        <f ca="1">IF(A1663&lt;$B$1,VLOOKUP(A1663,[1]DI!$A$4:$B$15000,2,FALSE),0)</f>
        <v>0.11650000000000001</v>
      </c>
      <c r="E1663" s="155">
        <f t="shared" ca="1" si="480"/>
        <v>1.0004373900000001</v>
      </c>
      <c r="F1663" s="155">
        <f ca="1">(TRUNC(PRODUCT($E$12:$E1662),16))</f>
        <v>1.4009193152547801</v>
      </c>
      <c r="G1663" s="155">
        <f t="shared" ca="1" si="481"/>
        <v>1.39783480405942</v>
      </c>
      <c r="H1663" s="155">
        <f t="shared" ca="1" si="482"/>
        <v>1.0022066300000001</v>
      </c>
      <c r="I1663" s="154">
        <f t="shared" si="472"/>
        <v>1.7999999999999999E-2</v>
      </c>
      <c r="J1663" s="156">
        <f t="shared" si="473"/>
        <v>45273</v>
      </c>
      <c r="K1663" s="157">
        <f t="shared" si="474"/>
        <v>5</v>
      </c>
      <c r="L1663" s="158">
        <f t="shared" si="475"/>
        <v>5</v>
      </c>
      <c r="M1663" s="159">
        <f t="shared" si="465"/>
        <v>1.0003540289999999</v>
      </c>
      <c r="N1663" s="159">
        <f t="shared" ca="1" si="466"/>
        <v>1.00256144</v>
      </c>
      <c r="O1663" s="158">
        <f t="shared" si="476"/>
        <v>0</v>
      </c>
      <c r="P1663" s="155">
        <f t="shared" ca="1" si="467"/>
        <v>1212.5600816000001</v>
      </c>
      <c r="Q1663" s="160">
        <f t="shared" si="468"/>
        <v>0</v>
      </c>
      <c r="R1663" s="155">
        <f t="shared" si="469"/>
        <v>0</v>
      </c>
      <c r="S1663" s="161" t="str">
        <f t="shared" si="477"/>
        <v>A+J=</v>
      </c>
      <c r="T1663" s="156">
        <f t="shared" si="478"/>
        <v>45456</v>
      </c>
      <c r="U1663" s="10"/>
      <c r="V1663" s="10"/>
      <c r="W1663" s="10"/>
      <c r="X1663" s="45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ht="12.75" x14ac:dyDescent="0.2">
      <c r="A1664" s="151">
        <f t="shared" si="470"/>
        <v>45281</v>
      </c>
      <c r="B1664" s="152">
        <f t="shared" ca="1" si="479"/>
        <v>474843.76364795002</v>
      </c>
      <c r="C1664" s="153">
        <f t="shared" si="471"/>
        <v>473390</v>
      </c>
      <c r="D1664" s="154">
        <f ca="1">IF(A1664&lt;$B$1,VLOOKUP(A1664,[1]DI!$A$4:$B$15000,2,FALSE),0)</f>
        <v>0.11650000000000001</v>
      </c>
      <c r="E1664" s="155">
        <f t="shared" ca="1" si="480"/>
        <v>1.0004373900000001</v>
      </c>
      <c r="F1664" s="155">
        <f ca="1">(TRUNC(PRODUCT($E$12:$E1663),16))</f>
        <v>1.40153206335408</v>
      </c>
      <c r="G1664" s="155">
        <f t="shared" ca="1" si="481"/>
        <v>1.39783480405942</v>
      </c>
      <c r="H1664" s="155">
        <f t="shared" ca="1" si="482"/>
        <v>1.0026449900000001</v>
      </c>
      <c r="I1664" s="154">
        <f t="shared" si="472"/>
        <v>1.7999999999999999E-2</v>
      </c>
      <c r="J1664" s="156">
        <f t="shared" si="473"/>
        <v>45273</v>
      </c>
      <c r="K1664" s="157">
        <f t="shared" si="474"/>
        <v>6</v>
      </c>
      <c r="L1664" s="158">
        <f t="shared" si="475"/>
        <v>6</v>
      </c>
      <c r="M1664" s="159">
        <f t="shared" si="465"/>
        <v>1.0004248499999999</v>
      </c>
      <c r="N1664" s="159">
        <f t="shared" ca="1" si="466"/>
        <v>1.003070964</v>
      </c>
      <c r="O1664" s="158">
        <f t="shared" si="476"/>
        <v>0</v>
      </c>
      <c r="P1664" s="155">
        <f t="shared" ca="1" si="467"/>
        <v>1453.7636479499999</v>
      </c>
      <c r="Q1664" s="160">
        <f t="shared" si="468"/>
        <v>0</v>
      </c>
      <c r="R1664" s="155">
        <f t="shared" si="469"/>
        <v>0</v>
      </c>
      <c r="S1664" s="161" t="str">
        <f t="shared" si="477"/>
        <v>A+J=</v>
      </c>
      <c r="T1664" s="156">
        <f t="shared" si="478"/>
        <v>45456</v>
      </c>
      <c r="U1664" s="10"/>
      <c r="V1664" s="10"/>
      <c r="W1664" s="10"/>
      <c r="X1664" s="45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ht="12.75" x14ac:dyDescent="0.2">
      <c r="A1665" s="151">
        <f t="shared" si="470"/>
        <v>45282</v>
      </c>
      <c r="B1665" s="152">
        <f t="shared" ca="1" si="479"/>
        <v>475085.08840215002</v>
      </c>
      <c r="C1665" s="153">
        <f t="shared" si="471"/>
        <v>473390</v>
      </c>
      <c r="D1665" s="154">
        <f ca="1">IF(A1665&lt;$B$1,VLOOKUP(A1665,[1]DI!$A$4:$B$15000,2,FALSE),0)</f>
        <v>0.11650000000000001</v>
      </c>
      <c r="E1665" s="155">
        <f t="shared" ca="1" si="480"/>
        <v>1.0004373900000001</v>
      </c>
      <c r="F1665" s="155">
        <f ca="1">(TRUNC(PRODUCT($E$12:$E1664),16))</f>
        <v>1.4021450794632699</v>
      </c>
      <c r="G1665" s="155">
        <f t="shared" ca="1" si="481"/>
        <v>1.39783480405942</v>
      </c>
      <c r="H1665" s="155">
        <f t="shared" ca="1" si="482"/>
        <v>1.00308354</v>
      </c>
      <c r="I1665" s="154">
        <f t="shared" si="472"/>
        <v>1.7999999999999999E-2</v>
      </c>
      <c r="J1665" s="156">
        <f t="shared" si="473"/>
        <v>45273</v>
      </c>
      <c r="K1665" s="157">
        <f t="shared" si="474"/>
        <v>7</v>
      </c>
      <c r="L1665" s="158">
        <f t="shared" si="475"/>
        <v>7</v>
      </c>
      <c r="M1665" s="159">
        <f t="shared" si="465"/>
        <v>1.0004956759999999</v>
      </c>
      <c r="N1665" s="159">
        <f t="shared" ca="1" si="466"/>
        <v>1.003580744</v>
      </c>
      <c r="O1665" s="158">
        <f t="shared" si="476"/>
        <v>0</v>
      </c>
      <c r="P1665" s="155">
        <f t="shared" ca="1" si="467"/>
        <v>1695.0884021500001</v>
      </c>
      <c r="Q1665" s="160">
        <f t="shared" si="468"/>
        <v>0</v>
      </c>
      <c r="R1665" s="155">
        <f t="shared" si="469"/>
        <v>0</v>
      </c>
      <c r="S1665" s="161" t="str">
        <f t="shared" si="477"/>
        <v>A+J=</v>
      </c>
      <c r="T1665" s="156">
        <f t="shared" si="478"/>
        <v>45456</v>
      </c>
      <c r="U1665" s="10"/>
      <c r="V1665" s="10"/>
      <c r="W1665" s="10"/>
      <c r="X1665" s="45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ht="12.75" x14ac:dyDescent="0.2">
      <c r="A1666" s="151">
        <f t="shared" si="470"/>
        <v>45283</v>
      </c>
      <c r="B1666" s="152">
        <f t="shared" ca="1" si="479"/>
        <v>475326.53529098001</v>
      </c>
      <c r="C1666" s="153">
        <f t="shared" si="471"/>
        <v>473390</v>
      </c>
      <c r="D1666" s="154">
        <f ca="1">IF(A1666&lt;$B$1,VLOOKUP(A1666,[1]DI!$A$4:$B$15000,2,FALSE),0)</f>
        <v>0</v>
      </c>
      <c r="E1666" s="155">
        <f t="shared" ca="1" si="480"/>
        <v>1</v>
      </c>
      <c r="F1666" s="155">
        <f ca="1">(TRUNC(PRODUCT($E$12:$E1665),16))</f>
        <v>1.40275836369957</v>
      </c>
      <c r="G1666" s="155">
        <f t="shared" ca="1" si="481"/>
        <v>1.39783480405942</v>
      </c>
      <c r="H1666" s="155">
        <f t="shared" ca="1" si="482"/>
        <v>1.0035222800000001</v>
      </c>
      <c r="I1666" s="154">
        <f t="shared" si="472"/>
        <v>1.7999999999999999E-2</v>
      </c>
      <c r="J1666" s="156">
        <f t="shared" si="473"/>
        <v>45273</v>
      </c>
      <c r="K1666" s="157">
        <f t="shared" si="474"/>
        <v>7</v>
      </c>
      <c r="L1666" s="158">
        <f t="shared" si="475"/>
        <v>8</v>
      </c>
      <c r="M1666" s="159">
        <f t="shared" si="465"/>
        <v>1.000566507</v>
      </c>
      <c r="N1666" s="159">
        <f t="shared" ca="1" si="466"/>
        <v>1.004090782</v>
      </c>
      <c r="O1666" s="158">
        <f t="shared" si="476"/>
        <v>0</v>
      </c>
      <c r="P1666" s="155">
        <f t="shared" ca="1" si="467"/>
        <v>1936.5352909799999</v>
      </c>
      <c r="Q1666" s="160">
        <f t="shared" si="468"/>
        <v>0</v>
      </c>
      <c r="R1666" s="155">
        <f t="shared" si="469"/>
        <v>0</v>
      </c>
      <c r="S1666" s="161" t="str">
        <f t="shared" si="477"/>
        <v>A+J=</v>
      </c>
      <c r="T1666" s="156">
        <f t="shared" si="478"/>
        <v>45456</v>
      </c>
      <c r="U1666" s="10"/>
      <c r="V1666" s="10"/>
      <c r="W1666" s="10"/>
      <c r="X1666" s="45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ht="12.75" x14ac:dyDescent="0.2">
      <c r="A1667" s="151">
        <f t="shared" si="470"/>
        <v>45284</v>
      </c>
      <c r="B1667" s="152">
        <f t="shared" ca="1" si="479"/>
        <v>475326.53529098001</v>
      </c>
      <c r="C1667" s="153">
        <f t="shared" si="471"/>
        <v>473390</v>
      </c>
      <c r="D1667" s="154">
        <f ca="1">IF(A1667&lt;$B$1,VLOOKUP(A1667,[1]DI!$A$4:$B$15000,2,FALSE),0)</f>
        <v>0</v>
      </c>
      <c r="E1667" s="155">
        <f t="shared" ca="1" si="480"/>
        <v>1</v>
      </c>
      <c r="F1667" s="155">
        <f ca="1">(TRUNC(PRODUCT($E$12:$E1666),16))</f>
        <v>1.40275836369957</v>
      </c>
      <c r="G1667" s="155">
        <f t="shared" ca="1" si="481"/>
        <v>1.39783480405942</v>
      </c>
      <c r="H1667" s="155">
        <f t="shared" ca="1" si="482"/>
        <v>1.0035222800000001</v>
      </c>
      <c r="I1667" s="154">
        <f t="shared" si="472"/>
        <v>1.7999999999999999E-2</v>
      </c>
      <c r="J1667" s="156">
        <f t="shared" si="473"/>
        <v>45273</v>
      </c>
      <c r="K1667" s="157">
        <f t="shared" si="474"/>
        <v>7</v>
      </c>
      <c r="L1667" s="158">
        <f t="shared" si="475"/>
        <v>8</v>
      </c>
      <c r="M1667" s="159">
        <f t="shared" si="465"/>
        <v>1.000566507</v>
      </c>
      <c r="N1667" s="159">
        <f t="shared" ca="1" si="466"/>
        <v>1.004090782</v>
      </c>
      <c r="O1667" s="158">
        <f t="shared" si="476"/>
        <v>0</v>
      </c>
      <c r="P1667" s="155">
        <f t="shared" ca="1" si="467"/>
        <v>1936.5352909799999</v>
      </c>
      <c r="Q1667" s="160">
        <f t="shared" si="468"/>
        <v>0</v>
      </c>
      <c r="R1667" s="155">
        <f t="shared" si="469"/>
        <v>0</v>
      </c>
      <c r="S1667" s="161" t="str">
        <f t="shared" si="477"/>
        <v>A+J=</v>
      </c>
      <c r="T1667" s="156">
        <f t="shared" si="478"/>
        <v>45456</v>
      </c>
      <c r="U1667" s="10"/>
      <c r="V1667" s="10"/>
      <c r="W1667" s="10"/>
      <c r="X1667" s="45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ht="12.75" x14ac:dyDescent="0.2">
      <c r="A1668" s="151">
        <f t="shared" si="470"/>
        <v>45285</v>
      </c>
      <c r="B1668" s="152">
        <f t="shared" ca="1" si="479"/>
        <v>475326.53529098001</v>
      </c>
      <c r="C1668" s="153">
        <f t="shared" si="471"/>
        <v>473390</v>
      </c>
      <c r="D1668" s="154">
        <f ca="1">IF(A1668&lt;$B$1,VLOOKUP(A1668,[1]DI!$A$4:$B$15000,2,FALSE),0)</f>
        <v>0</v>
      </c>
      <c r="E1668" s="155">
        <f t="shared" ca="1" si="480"/>
        <v>1</v>
      </c>
      <c r="F1668" s="155">
        <f ca="1">(TRUNC(PRODUCT($E$12:$E1667),16))</f>
        <v>1.40275836369957</v>
      </c>
      <c r="G1668" s="155">
        <f t="shared" ca="1" si="481"/>
        <v>1.39783480405942</v>
      </c>
      <c r="H1668" s="155">
        <f t="shared" ca="1" si="482"/>
        <v>1.0035222800000001</v>
      </c>
      <c r="I1668" s="154">
        <f t="shared" si="472"/>
        <v>1.7999999999999999E-2</v>
      </c>
      <c r="J1668" s="156">
        <f t="shared" si="473"/>
        <v>45273</v>
      </c>
      <c r="K1668" s="157">
        <f t="shared" si="474"/>
        <v>7</v>
      </c>
      <c r="L1668" s="158">
        <f t="shared" si="475"/>
        <v>8</v>
      </c>
      <c r="M1668" s="159">
        <f t="shared" si="465"/>
        <v>1.000566507</v>
      </c>
      <c r="N1668" s="159">
        <f t="shared" ca="1" si="466"/>
        <v>1.004090782</v>
      </c>
      <c r="O1668" s="158">
        <f t="shared" si="476"/>
        <v>0</v>
      </c>
      <c r="P1668" s="155">
        <f t="shared" ca="1" si="467"/>
        <v>1936.5352909799999</v>
      </c>
      <c r="Q1668" s="160">
        <f t="shared" si="468"/>
        <v>0</v>
      </c>
      <c r="R1668" s="155">
        <f t="shared" si="469"/>
        <v>0</v>
      </c>
      <c r="S1668" s="161" t="str">
        <f t="shared" si="477"/>
        <v>A+J=</v>
      </c>
      <c r="T1668" s="156">
        <f t="shared" si="478"/>
        <v>45456</v>
      </c>
      <c r="U1668" s="10"/>
      <c r="V1668" s="10"/>
      <c r="W1668" s="10"/>
      <c r="X1668" s="45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ht="12.75" x14ac:dyDescent="0.2">
      <c r="A1669" s="151">
        <f t="shared" si="470"/>
        <v>45286</v>
      </c>
      <c r="B1669" s="152">
        <f t="shared" ca="1" si="479"/>
        <v>475326.53529098001</v>
      </c>
      <c r="C1669" s="153">
        <f t="shared" si="471"/>
        <v>473390</v>
      </c>
      <c r="D1669" s="154">
        <f ca="1">IF(A1669&lt;$B$1,VLOOKUP(A1669,[1]DI!$A$4:$B$15000,2,FALSE),0)</f>
        <v>0.11650000000000001</v>
      </c>
      <c r="E1669" s="155">
        <f t="shared" ca="1" si="480"/>
        <v>1.0004373900000001</v>
      </c>
      <c r="F1669" s="155">
        <f ca="1">(TRUNC(PRODUCT($E$12:$E1668),16))</f>
        <v>1.40275836369957</v>
      </c>
      <c r="G1669" s="155">
        <f t="shared" ca="1" si="481"/>
        <v>1.39783480405942</v>
      </c>
      <c r="H1669" s="155">
        <f t="shared" ca="1" si="482"/>
        <v>1.0035222800000001</v>
      </c>
      <c r="I1669" s="154">
        <f t="shared" si="472"/>
        <v>1.7999999999999999E-2</v>
      </c>
      <c r="J1669" s="156">
        <f t="shared" si="473"/>
        <v>45273</v>
      </c>
      <c r="K1669" s="157">
        <f t="shared" si="474"/>
        <v>8</v>
      </c>
      <c r="L1669" s="158">
        <f t="shared" si="475"/>
        <v>8</v>
      </c>
      <c r="M1669" s="159">
        <f t="shared" si="465"/>
        <v>1.000566507</v>
      </c>
      <c r="N1669" s="159">
        <f t="shared" ca="1" si="466"/>
        <v>1.004090782</v>
      </c>
      <c r="O1669" s="158">
        <f t="shared" si="476"/>
        <v>0</v>
      </c>
      <c r="P1669" s="155">
        <f t="shared" ca="1" si="467"/>
        <v>1936.5352909799999</v>
      </c>
      <c r="Q1669" s="160">
        <f t="shared" si="468"/>
        <v>0</v>
      </c>
      <c r="R1669" s="155">
        <f t="shared" si="469"/>
        <v>0</v>
      </c>
      <c r="S1669" s="161" t="str">
        <f t="shared" si="477"/>
        <v>A+J=</v>
      </c>
      <c r="T1669" s="156">
        <f t="shared" si="478"/>
        <v>45456</v>
      </c>
      <c r="U1669" s="10"/>
      <c r="V1669" s="10"/>
      <c r="W1669" s="10"/>
      <c r="X1669" s="45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ht="12.75" x14ac:dyDescent="0.2">
      <c r="A1670" s="151">
        <f t="shared" si="470"/>
        <v>45287</v>
      </c>
      <c r="B1670" s="152">
        <f t="shared" ca="1" si="479"/>
        <v>475568.10431442002</v>
      </c>
      <c r="C1670" s="153">
        <f t="shared" si="471"/>
        <v>473390</v>
      </c>
      <c r="D1670" s="154">
        <f ca="1">IF(A1670&lt;$B$1,VLOOKUP(A1670,[1]DI!$A$4:$B$15000,2,FALSE),0)</f>
        <v>0.11650000000000001</v>
      </c>
      <c r="E1670" s="155">
        <f t="shared" ca="1" si="480"/>
        <v>1.0004373900000001</v>
      </c>
      <c r="F1670" s="155">
        <f ca="1">(TRUNC(PRODUCT($E$12:$E1669),16))</f>
        <v>1.40337191618027</v>
      </c>
      <c r="G1670" s="155">
        <f t="shared" ca="1" si="481"/>
        <v>1.39783480405942</v>
      </c>
      <c r="H1670" s="155">
        <f t="shared" ca="1" si="482"/>
        <v>1.0039612099999999</v>
      </c>
      <c r="I1670" s="154">
        <f t="shared" si="472"/>
        <v>1.7999999999999999E-2</v>
      </c>
      <c r="J1670" s="156">
        <f t="shared" si="473"/>
        <v>45273</v>
      </c>
      <c r="K1670" s="157">
        <f t="shared" si="474"/>
        <v>9</v>
      </c>
      <c r="L1670" s="158">
        <f t="shared" si="475"/>
        <v>9</v>
      </c>
      <c r="M1670" s="159">
        <f t="shared" si="465"/>
        <v>1.000637343</v>
      </c>
      <c r="N1670" s="159">
        <f t="shared" ca="1" si="466"/>
        <v>1.0046010780000001</v>
      </c>
      <c r="O1670" s="158">
        <f t="shared" si="476"/>
        <v>0</v>
      </c>
      <c r="P1670" s="155">
        <f t="shared" ca="1" si="467"/>
        <v>2178.1043144199998</v>
      </c>
      <c r="Q1670" s="160">
        <f t="shared" si="468"/>
        <v>0</v>
      </c>
      <c r="R1670" s="155">
        <f t="shared" si="469"/>
        <v>0</v>
      </c>
      <c r="S1670" s="161" t="str">
        <f t="shared" si="477"/>
        <v>A+J=</v>
      </c>
      <c r="T1670" s="156">
        <f t="shared" si="478"/>
        <v>45456</v>
      </c>
      <c r="U1670" s="10"/>
      <c r="V1670" s="10"/>
      <c r="W1670" s="10"/>
      <c r="X1670" s="45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ht="12.75" x14ac:dyDescent="0.2">
      <c r="A1671" s="151">
        <f t="shared" si="470"/>
        <v>45288</v>
      </c>
      <c r="B1671" s="152">
        <f t="shared" ca="1" si="479"/>
        <v>475809.79452569998</v>
      </c>
      <c r="C1671" s="153">
        <f t="shared" si="471"/>
        <v>473390</v>
      </c>
      <c r="D1671" s="154">
        <f ca="1">IF(A1671&lt;$B$1,VLOOKUP(A1671,[1]DI!$A$4:$B$15000,2,FALSE),0)</f>
        <v>0.11650000000000001</v>
      </c>
      <c r="E1671" s="155">
        <f t="shared" ca="1" si="480"/>
        <v>1.0004373900000001</v>
      </c>
      <c r="F1671" s="155">
        <f ca="1">(TRUNC(PRODUCT($E$12:$E1670),16))</f>
        <v>1.40398573702269</v>
      </c>
      <c r="G1671" s="155">
        <f t="shared" ca="1" si="481"/>
        <v>1.39783480405942</v>
      </c>
      <c r="H1671" s="155">
        <f t="shared" ca="1" si="482"/>
        <v>1.00440033</v>
      </c>
      <c r="I1671" s="154">
        <f t="shared" si="472"/>
        <v>1.7999999999999999E-2</v>
      </c>
      <c r="J1671" s="156">
        <f t="shared" si="473"/>
        <v>45273</v>
      </c>
      <c r="K1671" s="157">
        <f t="shared" si="474"/>
        <v>10</v>
      </c>
      <c r="L1671" s="158">
        <f t="shared" si="475"/>
        <v>10</v>
      </c>
      <c r="M1671" s="159">
        <f t="shared" si="465"/>
        <v>1.0007081840000001</v>
      </c>
      <c r="N1671" s="159">
        <f t="shared" ca="1" si="466"/>
        <v>1.00511163</v>
      </c>
      <c r="O1671" s="158">
        <f t="shared" si="476"/>
        <v>0</v>
      </c>
      <c r="P1671" s="155">
        <f t="shared" ca="1" si="467"/>
        <v>2419.7945257000001</v>
      </c>
      <c r="Q1671" s="160">
        <f t="shared" si="468"/>
        <v>0</v>
      </c>
      <c r="R1671" s="155">
        <f t="shared" si="469"/>
        <v>0</v>
      </c>
      <c r="S1671" s="161" t="str">
        <f t="shared" si="477"/>
        <v>A+J=</v>
      </c>
      <c r="T1671" s="156">
        <f t="shared" si="478"/>
        <v>45456</v>
      </c>
      <c r="U1671" s="10"/>
      <c r="V1671" s="10"/>
      <c r="W1671" s="10"/>
      <c r="X1671" s="45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ht="12.75" x14ac:dyDescent="0.2">
      <c r="A1672" s="151">
        <f t="shared" si="470"/>
        <v>45289</v>
      </c>
      <c r="B1672" s="152">
        <f t="shared" ca="1" si="479"/>
        <v>476051.60687159997</v>
      </c>
      <c r="C1672" s="153">
        <f t="shared" si="471"/>
        <v>473390</v>
      </c>
      <c r="D1672" s="154">
        <f ca="1">IF(A1672&lt;$B$1,VLOOKUP(A1672,[1]DI!$A$4:$B$15000,2,FALSE),0)</f>
        <v>0.11650000000000001</v>
      </c>
      <c r="E1672" s="155">
        <f t="shared" ca="1" si="480"/>
        <v>1.0004373900000001</v>
      </c>
      <c r="F1672" s="155">
        <f ca="1">(TRUNC(PRODUCT($E$12:$E1671),16))</f>
        <v>1.4045998263442101</v>
      </c>
      <c r="G1672" s="155">
        <f t="shared" ca="1" si="481"/>
        <v>1.39783480405942</v>
      </c>
      <c r="H1672" s="155">
        <f t="shared" ca="1" si="482"/>
        <v>1.0048396399999999</v>
      </c>
      <c r="I1672" s="154">
        <f t="shared" si="472"/>
        <v>1.7999999999999999E-2</v>
      </c>
      <c r="J1672" s="156">
        <f t="shared" si="473"/>
        <v>45273</v>
      </c>
      <c r="K1672" s="157">
        <f t="shared" si="474"/>
        <v>11</v>
      </c>
      <c r="L1672" s="158">
        <f t="shared" si="475"/>
        <v>11</v>
      </c>
      <c r="M1672" s="159">
        <f t="shared" si="465"/>
        <v>1.0007790299999999</v>
      </c>
      <c r="N1672" s="159">
        <f t="shared" ca="1" si="466"/>
        <v>1.00562244</v>
      </c>
      <c r="O1672" s="158">
        <f t="shared" si="476"/>
        <v>0</v>
      </c>
      <c r="P1672" s="155">
        <f t="shared" ca="1" si="467"/>
        <v>2661.6068716</v>
      </c>
      <c r="Q1672" s="160">
        <f t="shared" si="468"/>
        <v>0</v>
      </c>
      <c r="R1672" s="155">
        <f t="shared" si="469"/>
        <v>0</v>
      </c>
      <c r="S1672" s="161" t="str">
        <f t="shared" si="477"/>
        <v>A+J=</v>
      </c>
      <c r="T1672" s="156">
        <f t="shared" si="478"/>
        <v>45456</v>
      </c>
      <c r="U1672" s="10"/>
      <c r="V1672" s="10"/>
      <c r="W1672" s="10"/>
      <c r="X1672" s="45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ht="12.75" x14ac:dyDescent="0.2">
      <c r="A1673" s="151">
        <f t="shared" si="470"/>
        <v>45290</v>
      </c>
      <c r="B1673" s="152">
        <f t="shared" ca="1" si="479"/>
        <v>476293.54608601</v>
      </c>
      <c r="C1673" s="153">
        <f t="shared" si="471"/>
        <v>473390</v>
      </c>
      <c r="D1673" s="154">
        <f ca="1">IF(A1673&lt;$B$1,VLOOKUP(A1673,[1]DI!$A$4:$B$15000,2,FALSE),0)</f>
        <v>0</v>
      </c>
      <c r="E1673" s="155">
        <f t="shared" ca="1" si="480"/>
        <v>1</v>
      </c>
      <c r="F1673" s="155">
        <f ca="1">(TRUNC(PRODUCT($E$12:$E1672),16))</f>
        <v>1.4052141842622501</v>
      </c>
      <c r="G1673" s="155">
        <f t="shared" ca="1" si="481"/>
        <v>1.39783480405942</v>
      </c>
      <c r="H1673" s="155">
        <f t="shared" ca="1" si="482"/>
        <v>1.00527915</v>
      </c>
      <c r="I1673" s="154">
        <f t="shared" si="472"/>
        <v>1.7999999999999999E-2</v>
      </c>
      <c r="J1673" s="156">
        <f t="shared" si="473"/>
        <v>45273</v>
      </c>
      <c r="K1673" s="157">
        <f t="shared" si="474"/>
        <v>11</v>
      </c>
      <c r="L1673" s="158">
        <f t="shared" si="475"/>
        <v>12</v>
      </c>
      <c r="M1673" s="159">
        <f t="shared" si="465"/>
        <v>1.0008498809999999</v>
      </c>
      <c r="N1673" s="159">
        <f t="shared" ca="1" si="466"/>
        <v>1.0061335179999999</v>
      </c>
      <c r="O1673" s="158">
        <f t="shared" si="476"/>
        <v>0</v>
      </c>
      <c r="P1673" s="155">
        <f t="shared" ca="1" si="467"/>
        <v>2903.5460860100002</v>
      </c>
      <c r="Q1673" s="160">
        <f t="shared" si="468"/>
        <v>0</v>
      </c>
      <c r="R1673" s="155">
        <f t="shared" si="469"/>
        <v>0</v>
      </c>
      <c r="S1673" s="161" t="str">
        <f t="shared" si="477"/>
        <v>A+J=</v>
      </c>
      <c r="T1673" s="156">
        <f t="shared" si="478"/>
        <v>45456</v>
      </c>
      <c r="U1673" s="10"/>
      <c r="V1673" s="10"/>
      <c r="W1673" s="10"/>
      <c r="X1673" s="45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ht="12.75" x14ac:dyDescent="0.2">
      <c r="A1674" s="151">
        <f t="shared" si="470"/>
        <v>45291</v>
      </c>
      <c r="B1674" s="152">
        <f t="shared" ca="1" si="479"/>
        <v>476293.54608601</v>
      </c>
      <c r="C1674" s="153">
        <f t="shared" si="471"/>
        <v>473390</v>
      </c>
      <c r="D1674" s="154">
        <f ca="1">IF(A1674&lt;$B$1,VLOOKUP(A1674,[1]DI!$A$4:$B$15000,2,FALSE),0)</f>
        <v>0</v>
      </c>
      <c r="E1674" s="155">
        <f t="shared" ca="1" si="480"/>
        <v>1</v>
      </c>
      <c r="F1674" s="155">
        <f ca="1">(TRUNC(PRODUCT($E$12:$E1673),16))</f>
        <v>1.4052141842622501</v>
      </c>
      <c r="G1674" s="155">
        <f t="shared" ca="1" si="481"/>
        <v>1.39783480405942</v>
      </c>
      <c r="H1674" s="155">
        <f t="shared" ca="1" si="482"/>
        <v>1.00527915</v>
      </c>
      <c r="I1674" s="154">
        <f t="shared" si="472"/>
        <v>1.7999999999999999E-2</v>
      </c>
      <c r="J1674" s="156">
        <f t="shared" si="473"/>
        <v>45273</v>
      </c>
      <c r="K1674" s="157">
        <f t="shared" si="474"/>
        <v>11</v>
      </c>
      <c r="L1674" s="158">
        <f t="shared" si="475"/>
        <v>12</v>
      </c>
      <c r="M1674" s="159">
        <f t="shared" si="465"/>
        <v>1.0008498809999999</v>
      </c>
      <c r="N1674" s="159">
        <f t="shared" ca="1" si="466"/>
        <v>1.0061335179999999</v>
      </c>
      <c r="O1674" s="158">
        <f t="shared" si="476"/>
        <v>0</v>
      </c>
      <c r="P1674" s="155">
        <f t="shared" ca="1" si="467"/>
        <v>2903.5460860100002</v>
      </c>
      <c r="Q1674" s="160">
        <f t="shared" si="468"/>
        <v>0</v>
      </c>
      <c r="R1674" s="155">
        <f t="shared" si="469"/>
        <v>0</v>
      </c>
      <c r="S1674" s="161" t="str">
        <f t="shared" si="477"/>
        <v>A+J=</v>
      </c>
      <c r="T1674" s="156">
        <f t="shared" si="478"/>
        <v>45456</v>
      </c>
      <c r="U1674" s="10"/>
      <c r="V1674" s="10"/>
      <c r="W1674" s="10"/>
      <c r="X1674" s="45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ht="12.75" x14ac:dyDescent="0.2">
      <c r="A1675" s="151">
        <f t="shared" si="470"/>
        <v>45292</v>
      </c>
      <c r="B1675" s="152">
        <f t="shared" ca="1" si="479"/>
        <v>476293.54608601</v>
      </c>
      <c r="C1675" s="153">
        <f t="shared" si="471"/>
        <v>473390</v>
      </c>
      <c r="D1675" s="154">
        <f ca="1">IF(A1675&lt;$B$1,VLOOKUP(A1675,[1]DI!$A$4:$B$15000,2,FALSE),0)</f>
        <v>0</v>
      </c>
      <c r="E1675" s="155">
        <f t="shared" ca="1" si="480"/>
        <v>1</v>
      </c>
      <c r="F1675" s="155">
        <f ca="1">(TRUNC(PRODUCT($E$12:$E1674),16))</f>
        <v>1.4052141842622501</v>
      </c>
      <c r="G1675" s="155">
        <f t="shared" ca="1" si="481"/>
        <v>1.39783480405942</v>
      </c>
      <c r="H1675" s="155">
        <f t="shared" ca="1" si="482"/>
        <v>1.00527915</v>
      </c>
      <c r="I1675" s="154">
        <f t="shared" si="472"/>
        <v>1.7999999999999999E-2</v>
      </c>
      <c r="J1675" s="156">
        <f t="shared" si="473"/>
        <v>45273</v>
      </c>
      <c r="K1675" s="157">
        <f t="shared" si="474"/>
        <v>11</v>
      </c>
      <c r="L1675" s="158">
        <f t="shared" si="475"/>
        <v>12</v>
      </c>
      <c r="M1675" s="159">
        <f t="shared" si="465"/>
        <v>1.0008498809999999</v>
      </c>
      <c r="N1675" s="159">
        <f t="shared" ca="1" si="466"/>
        <v>1.0061335179999999</v>
      </c>
      <c r="O1675" s="158">
        <f t="shared" si="476"/>
        <v>0</v>
      </c>
      <c r="P1675" s="155">
        <f t="shared" ca="1" si="467"/>
        <v>2903.5460860100002</v>
      </c>
      <c r="Q1675" s="160">
        <f t="shared" si="468"/>
        <v>0</v>
      </c>
      <c r="R1675" s="155">
        <f t="shared" si="469"/>
        <v>0</v>
      </c>
      <c r="S1675" s="161" t="str">
        <f t="shared" si="477"/>
        <v>A+J=</v>
      </c>
      <c r="T1675" s="156">
        <f t="shared" si="478"/>
        <v>45456</v>
      </c>
      <c r="U1675" s="10"/>
      <c r="V1675" s="10"/>
      <c r="W1675" s="10"/>
      <c r="X1675" s="45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ht="12.75" x14ac:dyDescent="0.2">
      <c r="A1676" s="151">
        <f t="shared" si="470"/>
        <v>45293</v>
      </c>
      <c r="B1676" s="152">
        <f t="shared" ca="1" si="479"/>
        <v>476293.54608601</v>
      </c>
      <c r="C1676" s="153">
        <f t="shared" si="471"/>
        <v>473390</v>
      </c>
      <c r="D1676" s="154">
        <f ca="1">IF(A1676&lt;$B$1,VLOOKUP(A1676,[1]DI!$A$4:$B$15000,2,FALSE),0)</f>
        <v>0.11650000000000001</v>
      </c>
      <c r="E1676" s="155">
        <f t="shared" ca="1" si="480"/>
        <v>1.0004373900000001</v>
      </c>
      <c r="F1676" s="155">
        <f ca="1">(TRUNC(PRODUCT($E$12:$E1675),16))</f>
        <v>1.4052141842622501</v>
      </c>
      <c r="G1676" s="155">
        <f t="shared" ca="1" si="481"/>
        <v>1.39783480405942</v>
      </c>
      <c r="H1676" s="155">
        <f t="shared" ca="1" si="482"/>
        <v>1.00527915</v>
      </c>
      <c r="I1676" s="154">
        <f t="shared" si="472"/>
        <v>1.7999999999999999E-2</v>
      </c>
      <c r="J1676" s="156">
        <f t="shared" si="473"/>
        <v>45273</v>
      </c>
      <c r="K1676" s="157">
        <f t="shared" si="474"/>
        <v>12</v>
      </c>
      <c r="L1676" s="158">
        <f t="shared" si="475"/>
        <v>12</v>
      </c>
      <c r="M1676" s="159">
        <f t="shared" ref="M1676:M1739" si="483">ROUND((I1676+1)^(L1676/252),9)</f>
        <v>1.0008498809999999</v>
      </c>
      <c r="N1676" s="159">
        <f t="shared" ref="N1676:N1739" ca="1" si="484">ROUND(H1676*M1676,9)</f>
        <v>1.0061335179999999</v>
      </c>
      <c r="O1676" s="158">
        <f t="shared" si="476"/>
        <v>0</v>
      </c>
      <c r="P1676" s="155">
        <f t="shared" ref="P1676:P1739" ca="1" si="485">TRUNC(((N1676-1)*C1676),8)</f>
        <v>2903.5460860100002</v>
      </c>
      <c r="Q1676" s="160">
        <f t="shared" ref="Q1676:Q1739" si="486">IF($O1676&gt;0,VLOOKUP($O1676,$W$12:$AC$150,7),0)</f>
        <v>0</v>
      </c>
      <c r="R1676" s="155">
        <f t="shared" ref="R1676:R1739" si="487">IF(Q1676&gt;0,TRUNC(Q1676*C$12,8),0)</f>
        <v>0</v>
      </c>
      <c r="S1676" s="161" t="str">
        <f t="shared" si="477"/>
        <v>A+J=</v>
      </c>
      <c r="T1676" s="156">
        <f t="shared" si="478"/>
        <v>45456</v>
      </c>
      <c r="U1676" s="10"/>
      <c r="V1676" s="10"/>
      <c r="W1676" s="10"/>
      <c r="X1676" s="45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ht="12.75" x14ac:dyDescent="0.2">
      <c r="A1677" s="151">
        <f t="shared" ref="A1677:A1740" si="488">(A1676+1)</f>
        <v>45294</v>
      </c>
      <c r="B1677" s="152">
        <f t="shared" ca="1" si="479"/>
        <v>476535.60696166998</v>
      </c>
      <c r="C1677" s="153">
        <f t="shared" ref="C1677:C1740" si="489">(C1676-R1676)</f>
        <v>473390</v>
      </c>
      <c r="D1677" s="154">
        <f ca="1">IF(A1677&lt;$B$1,VLOOKUP(A1677,[1]DI!$A$4:$B$15000,2,FALSE),0)</f>
        <v>0.11650000000000001</v>
      </c>
      <c r="E1677" s="155">
        <f t="shared" ca="1" si="480"/>
        <v>1.0004373900000001</v>
      </c>
      <c r="F1677" s="155">
        <f ca="1">(TRUNC(PRODUCT($E$12:$E1676),16))</f>
        <v>1.40582881089431</v>
      </c>
      <c r="G1677" s="155">
        <f t="shared" ca="1" si="481"/>
        <v>1.39783480405942</v>
      </c>
      <c r="H1677" s="155">
        <f t="shared" ca="1" si="482"/>
        <v>1.0057188500000001</v>
      </c>
      <c r="I1677" s="154">
        <f t="shared" ref="I1677:I1740" si="490">I1676</f>
        <v>1.7999999999999999E-2</v>
      </c>
      <c r="J1677" s="156">
        <f t="shared" ref="J1677:J1740" si="491">IF(O1676&gt;0,VLOOKUP(O1676,W$12:AG$150,2),J1676)</f>
        <v>45273</v>
      </c>
      <c r="K1677" s="157">
        <f t="shared" ref="K1677:K1740" si="492">IF(A1677&gt;J1677,IF(NETWORKDAYS(J1677,A1677,$W$160:$W$544)-1=0,1,NETWORKDAYS(J1677,A1677,$W$160:$W$544)-1),0)</f>
        <v>13</v>
      </c>
      <c r="L1677" s="158">
        <f t="shared" ref="L1677:L1740" si="493">IF(AND(K1677=1,K1676=1),1,IF(K1677&gt;0,IF(K1677=K1676,K1677+1,K1677),0))</f>
        <v>13</v>
      </c>
      <c r="M1677" s="159">
        <f t="shared" si="483"/>
        <v>1.0009207369999999</v>
      </c>
      <c r="N1677" s="159">
        <f t="shared" ca="1" si="484"/>
        <v>1.0066448530000001</v>
      </c>
      <c r="O1677" s="158">
        <f t="shared" ref="O1677:O1740" si="494">IF(VLOOKUP(A1677,X$12:AE$150,8)=VLOOKUP(A1676,X$12:AE$150,8),0,VLOOKUP(A1677,X$12:AE$150,8))</f>
        <v>0</v>
      </c>
      <c r="P1677" s="155">
        <f t="shared" ca="1" si="485"/>
        <v>3145.6069616700001</v>
      </c>
      <c r="Q1677" s="160">
        <f t="shared" si="486"/>
        <v>0</v>
      </c>
      <c r="R1677" s="155">
        <f t="shared" si="487"/>
        <v>0</v>
      </c>
      <c r="S1677" s="161" t="str">
        <f t="shared" ref="S1677:S1740" si="495">IF(O1676&gt;0,VLOOKUP(O1676,W$12:AG$150,10),S1676)</f>
        <v>A+J=</v>
      </c>
      <c r="T1677" s="156">
        <f t="shared" ref="T1677:T1740" si="496">IF(O1676&gt;0,VLOOKUP(O1676,W$12:AG$150,11),T1676)</f>
        <v>45456</v>
      </c>
      <c r="U1677" s="10"/>
      <c r="V1677" s="10"/>
      <c r="W1677" s="10"/>
      <c r="X1677" s="45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ht="12.75" x14ac:dyDescent="0.2">
      <c r="A1678" s="151">
        <f t="shared" si="488"/>
        <v>45295</v>
      </c>
      <c r="B1678" s="152">
        <f t="shared" ref="B1678:B1741" ca="1" si="497">IF(A1678&lt;=TODAY(),C1678+P1678,IF(AND(A1678&gt;TODAY(),A1678&lt;=$B$1),IF(VLOOKUP(TODAY(),$A$10:$D$5000,4,FALSE)=0,"n.d",C1678+P1678),"n.d"))</f>
        <v>476777.78949853999</v>
      </c>
      <c r="C1678" s="153">
        <f t="shared" si="489"/>
        <v>473390</v>
      </c>
      <c r="D1678" s="154">
        <f ca="1">IF(A1678&lt;$B$1,VLOOKUP(A1678,[1]DI!$A$4:$B$15000,2,FALSE),0)</f>
        <v>0.11650000000000001</v>
      </c>
      <c r="E1678" s="155">
        <f t="shared" ref="E1678:E1741" ca="1" si="498">ROUND(((1+D1678)^(1/252)),8)</f>
        <v>1.0004373900000001</v>
      </c>
      <c r="F1678" s="155">
        <f ca="1">(TRUNC(PRODUCT($E$12:$E1677),16))</f>
        <v>1.4064437063579001</v>
      </c>
      <c r="G1678" s="155">
        <f t="shared" ref="G1678:G1741" ca="1" si="499">IF(O1677&gt;0,F1677,G1677)</f>
        <v>1.39783480405942</v>
      </c>
      <c r="H1678" s="155">
        <f t="shared" ref="H1678:H1741" ca="1" si="500">ROUND(F1678/G1678,8)</f>
        <v>1.0061587400000001</v>
      </c>
      <c r="I1678" s="154">
        <f t="shared" si="490"/>
        <v>1.7999999999999999E-2</v>
      </c>
      <c r="J1678" s="156">
        <f t="shared" si="491"/>
        <v>45273</v>
      </c>
      <c r="K1678" s="157">
        <f t="shared" si="492"/>
        <v>14</v>
      </c>
      <c r="L1678" s="158">
        <f t="shared" si="493"/>
        <v>14</v>
      </c>
      <c r="M1678" s="159">
        <f t="shared" si="483"/>
        <v>1.0009915979999999</v>
      </c>
      <c r="N1678" s="159">
        <f t="shared" ca="1" si="484"/>
        <v>1.0071564449999999</v>
      </c>
      <c r="O1678" s="158">
        <f t="shared" si="494"/>
        <v>0</v>
      </c>
      <c r="P1678" s="155">
        <f t="shared" ca="1" si="485"/>
        <v>3387.7894985399998</v>
      </c>
      <c r="Q1678" s="160">
        <f t="shared" si="486"/>
        <v>0</v>
      </c>
      <c r="R1678" s="155">
        <f t="shared" si="487"/>
        <v>0</v>
      </c>
      <c r="S1678" s="161" t="str">
        <f t="shared" si="495"/>
        <v>A+J=</v>
      </c>
      <c r="T1678" s="156">
        <f t="shared" si="496"/>
        <v>45456</v>
      </c>
      <c r="U1678" s="10"/>
      <c r="V1678" s="10"/>
      <c r="W1678" s="10"/>
      <c r="X1678" s="45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ht="12.75" x14ac:dyDescent="0.2">
      <c r="A1679" s="151">
        <f t="shared" si="488"/>
        <v>45296</v>
      </c>
      <c r="B1679" s="152">
        <f t="shared" ca="1" si="497"/>
        <v>477020.09417005</v>
      </c>
      <c r="C1679" s="153">
        <f t="shared" si="489"/>
        <v>473390</v>
      </c>
      <c r="D1679" s="154">
        <f ca="1">IF(A1679&lt;$B$1,VLOOKUP(A1679,[1]DI!$A$4:$B$15000,2,FALSE),0)</f>
        <v>0.11650000000000001</v>
      </c>
      <c r="E1679" s="155">
        <f t="shared" ca="1" si="498"/>
        <v>1.0004373900000001</v>
      </c>
      <c r="F1679" s="155">
        <f ca="1">(TRUNC(PRODUCT($E$12:$E1678),16))</f>
        <v>1.40705887077063</v>
      </c>
      <c r="G1679" s="155">
        <f t="shared" ca="1" si="499"/>
        <v>1.39783480405942</v>
      </c>
      <c r="H1679" s="155">
        <f t="shared" ca="1" si="500"/>
        <v>1.00659882</v>
      </c>
      <c r="I1679" s="154">
        <f t="shared" si="490"/>
        <v>1.7999999999999999E-2</v>
      </c>
      <c r="J1679" s="156">
        <f t="shared" si="491"/>
        <v>45273</v>
      </c>
      <c r="K1679" s="157">
        <f t="shared" si="492"/>
        <v>15</v>
      </c>
      <c r="L1679" s="158">
        <f t="shared" si="493"/>
        <v>15</v>
      </c>
      <c r="M1679" s="159">
        <f t="shared" si="483"/>
        <v>1.0010624640000001</v>
      </c>
      <c r="N1679" s="159">
        <f t="shared" ca="1" si="484"/>
        <v>1.007668295</v>
      </c>
      <c r="O1679" s="158">
        <f t="shared" si="494"/>
        <v>0</v>
      </c>
      <c r="P1679" s="155">
        <f t="shared" ca="1" si="485"/>
        <v>3630.0941700499998</v>
      </c>
      <c r="Q1679" s="160">
        <f t="shared" si="486"/>
        <v>0</v>
      </c>
      <c r="R1679" s="155">
        <f t="shared" si="487"/>
        <v>0</v>
      </c>
      <c r="S1679" s="161" t="str">
        <f t="shared" si="495"/>
        <v>A+J=</v>
      </c>
      <c r="T1679" s="156">
        <f t="shared" si="496"/>
        <v>45456</v>
      </c>
      <c r="U1679" s="10"/>
      <c r="V1679" s="10"/>
      <c r="W1679" s="10"/>
      <c r="X1679" s="45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ht="12.75" x14ac:dyDescent="0.2">
      <c r="A1680" s="151">
        <f t="shared" si="488"/>
        <v>45297</v>
      </c>
      <c r="B1680" s="152">
        <f t="shared" ca="1" si="497"/>
        <v>477262.52571006998</v>
      </c>
      <c r="C1680" s="153">
        <f t="shared" si="489"/>
        <v>473390</v>
      </c>
      <c r="D1680" s="154">
        <f ca="1">IF(A1680&lt;$B$1,VLOOKUP(A1680,[1]DI!$A$4:$B$15000,2,FALSE),0)</f>
        <v>0</v>
      </c>
      <c r="E1680" s="155">
        <f t="shared" ca="1" si="498"/>
        <v>1</v>
      </c>
      <c r="F1680" s="155">
        <f ca="1">(TRUNC(PRODUCT($E$12:$E1679),16))</f>
        <v>1.4076743042501101</v>
      </c>
      <c r="G1680" s="155">
        <f t="shared" ca="1" si="499"/>
        <v>1.39783480405942</v>
      </c>
      <c r="H1680" s="155">
        <f t="shared" ca="1" si="500"/>
        <v>1.0070391000000001</v>
      </c>
      <c r="I1680" s="154">
        <f t="shared" si="490"/>
        <v>1.7999999999999999E-2</v>
      </c>
      <c r="J1680" s="156">
        <f t="shared" si="491"/>
        <v>45273</v>
      </c>
      <c r="K1680" s="157">
        <f t="shared" si="492"/>
        <v>15</v>
      </c>
      <c r="L1680" s="158">
        <f t="shared" si="493"/>
        <v>16</v>
      </c>
      <c r="M1680" s="159">
        <f t="shared" si="483"/>
        <v>1.001133335</v>
      </c>
      <c r="N1680" s="159">
        <f t="shared" ca="1" si="484"/>
        <v>1.0081804130000001</v>
      </c>
      <c r="O1680" s="158">
        <f t="shared" si="494"/>
        <v>0</v>
      </c>
      <c r="P1680" s="155">
        <f t="shared" ca="1" si="485"/>
        <v>3872.5257100700001</v>
      </c>
      <c r="Q1680" s="160">
        <f t="shared" si="486"/>
        <v>0</v>
      </c>
      <c r="R1680" s="155">
        <f t="shared" si="487"/>
        <v>0</v>
      </c>
      <c r="S1680" s="161" t="str">
        <f t="shared" si="495"/>
        <v>A+J=</v>
      </c>
      <c r="T1680" s="156">
        <f t="shared" si="496"/>
        <v>45456</v>
      </c>
      <c r="U1680" s="10"/>
      <c r="V1680" s="10"/>
      <c r="W1680" s="10"/>
      <c r="X1680" s="45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ht="12.75" x14ac:dyDescent="0.2">
      <c r="A1681" s="151">
        <f t="shared" si="488"/>
        <v>45298</v>
      </c>
      <c r="B1681" s="152">
        <f t="shared" ca="1" si="497"/>
        <v>477262.52571006998</v>
      </c>
      <c r="C1681" s="153">
        <f t="shared" si="489"/>
        <v>473390</v>
      </c>
      <c r="D1681" s="154">
        <f ca="1">IF(A1681&lt;$B$1,VLOOKUP(A1681,[1]DI!$A$4:$B$15000,2,FALSE),0)</f>
        <v>0</v>
      </c>
      <c r="E1681" s="155">
        <f t="shared" ca="1" si="498"/>
        <v>1</v>
      </c>
      <c r="F1681" s="155">
        <f ca="1">(TRUNC(PRODUCT($E$12:$E1680),16))</f>
        <v>1.4076743042501101</v>
      </c>
      <c r="G1681" s="155">
        <f t="shared" ca="1" si="499"/>
        <v>1.39783480405942</v>
      </c>
      <c r="H1681" s="155">
        <f t="shared" ca="1" si="500"/>
        <v>1.0070391000000001</v>
      </c>
      <c r="I1681" s="154">
        <f t="shared" si="490"/>
        <v>1.7999999999999999E-2</v>
      </c>
      <c r="J1681" s="156">
        <f t="shared" si="491"/>
        <v>45273</v>
      </c>
      <c r="K1681" s="157">
        <f t="shared" si="492"/>
        <v>15</v>
      </c>
      <c r="L1681" s="158">
        <f t="shared" si="493"/>
        <v>16</v>
      </c>
      <c r="M1681" s="159">
        <f t="shared" si="483"/>
        <v>1.001133335</v>
      </c>
      <c r="N1681" s="159">
        <f t="shared" ca="1" si="484"/>
        <v>1.0081804130000001</v>
      </c>
      <c r="O1681" s="158">
        <f t="shared" si="494"/>
        <v>0</v>
      </c>
      <c r="P1681" s="155">
        <f t="shared" ca="1" si="485"/>
        <v>3872.5257100700001</v>
      </c>
      <c r="Q1681" s="160">
        <f t="shared" si="486"/>
        <v>0</v>
      </c>
      <c r="R1681" s="155">
        <f t="shared" si="487"/>
        <v>0</v>
      </c>
      <c r="S1681" s="161" t="str">
        <f t="shared" si="495"/>
        <v>A+J=</v>
      </c>
      <c r="T1681" s="156">
        <f t="shared" si="496"/>
        <v>45456</v>
      </c>
      <c r="U1681" s="10"/>
      <c r="V1681" s="10"/>
      <c r="W1681" s="10"/>
      <c r="X1681" s="45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ht="12.75" x14ac:dyDescent="0.2">
      <c r="A1682" s="151">
        <f t="shared" si="488"/>
        <v>45299</v>
      </c>
      <c r="B1682" s="152">
        <f t="shared" ca="1" si="497"/>
        <v>477262.52571006998</v>
      </c>
      <c r="C1682" s="153">
        <f t="shared" si="489"/>
        <v>473390</v>
      </c>
      <c r="D1682" s="154">
        <f ca="1">IF(A1682&lt;$B$1,VLOOKUP(A1682,[1]DI!$A$4:$B$15000,2,FALSE),0)</f>
        <v>0.11650000000000001</v>
      </c>
      <c r="E1682" s="155">
        <f t="shared" ca="1" si="498"/>
        <v>1.0004373900000001</v>
      </c>
      <c r="F1682" s="155">
        <f ca="1">(TRUNC(PRODUCT($E$12:$E1681),16))</f>
        <v>1.4076743042501101</v>
      </c>
      <c r="G1682" s="155">
        <f t="shared" ca="1" si="499"/>
        <v>1.39783480405942</v>
      </c>
      <c r="H1682" s="155">
        <f t="shared" ca="1" si="500"/>
        <v>1.0070391000000001</v>
      </c>
      <c r="I1682" s="154">
        <f t="shared" si="490"/>
        <v>1.7999999999999999E-2</v>
      </c>
      <c r="J1682" s="156">
        <f t="shared" si="491"/>
        <v>45273</v>
      </c>
      <c r="K1682" s="157">
        <f t="shared" si="492"/>
        <v>16</v>
      </c>
      <c r="L1682" s="158">
        <f t="shared" si="493"/>
        <v>16</v>
      </c>
      <c r="M1682" s="159">
        <f t="shared" si="483"/>
        <v>1.001133335</v>
      </c>
      <c r="N1682" s="159">
        <f t="shared" ca="1" si="484"/>
        <v>1.0081804130000001</v>
      </c>
      <c r="O1682" s="158">
        <f t="shared" si="494"/>
        <v>0</v>
      </c>
      <c r="P1682" s="155">
        <f t="shared" ca="1" si="485"/>
        <v>3872.5257100700001</v>
      </c>
      <c r="Q1682" s="160">
        <f t="shared" si="486"/>
        <v>0</v>
      </c>
      <c r="R1682" s="155">
        <f t="shared" si="487"/>
        <v>0</v>
      </c>
      <c r="S1682" s="161" t="str">
        <f t="shared" si="495"/>
        <v>A+J=</v>
      </c>
      <c r="T1682" s="156">
        <f t="shared" si="496"/>
        <v>45456</v>
      </c>
      <c r="U1682" s="10"/>
      <c r="V1682" s="10"/>
      <c r="W1682" s="10"/>
      <c r="X1682" s="45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ht="12.75" x14ac:dyDescent="0.2">
      <c r="A1683" s="151">
        <f t="shared" si="488"/>
        <v>45300</v>
      </c>
      <c r="B1683" s="152">
        <f t="shared" ca="1" si="497"/>
        <v>477505.07891132002</v>
      </c>
      <c r="C1683" s="153">
        <f t="shared" si="489"/>
        <v>473390</v>
      </c>
      <c r="D1683" s="154">
        <f ca="1">IF(A1683&lt;$B$1,VLOOKUP(A1683,[1]DI!$A$4:$B$15000,2,FALSE),0)</f>
        <v>0.11650000000000001</v>
      </c>
      <c r="E1683" s="155">
        <f t="shared" ca="1" si="498"/>
        <v>1.0004373900000001</v>
      </c>
      <c r="F1683" s="155">
        <f ca="1">(TRUNC(PRODUCT($E$12:$E1682),16))</f>
        <v>1.40829000691405</v>
      </c>
      <c r="G1683" s="155">
        <f t="shared" ca="1" si="499"/>
        <v>1.39783480405942</v>
      </c>
      <c r="H1683" s="155">
        <f t="shared" ca="1" si="500"/>
        <v>1.0074795700000001</v>
      </c>
      <c r="I1683" s="154">
        <f t="shared" si="490"/>
        <v>1.7999999999999999E-2</v>
      </c>
      <c r="J1683" s="156">
        <f t="shared" si="491"/>
        <v>45273</v>
      </c>
      <c r="K1683" s="157">
        <f t="shared" si="492"/>
        <v>17</v>
      </c>
      <c r="L1683" s="158">
        <f t="shared" si="493"/>
        <v>17</v>
      </c>
      <c r="M1683" s="159">
        <f t="shared" si="483"/>
        <v>1.0012042109999999</v>
      </c>
      <c r="N1683" s="159">
        <f t="shared" ca="1" si="484"/>
        <v>1.0086927880000001</v>
      </c>
      <c r="O1683" s="158">
        <f t="shared" si="494"/>
        <v>0</v>
      </c>
      <c r="P1683" s="155">
        <f t="shared" ca="1" si="485"/>
        <v>4115.0789113199999</v>
      </c>
      <c r="Q1683" s="160">
        <f t="shared" si="486"/>
        <v>0</v>
      </c>
      <c r="R1683" s="155">
        <f t="shared" si="487"/>
        <v>0</v>
      </c>
      <c r="S1683" s="161" t="str">
        <f t="shared" si="495"/>
        <v>A+J=</v>
      </c>
      <c r="T1683" s="156">
        <f t="shared" si="496"/>
        <v>45456</v>
      </c>
      <c r="U1683" s="10"/>
      <c r="V1683" s="10"/>
      <c r="W1683" s="10"/>
      <c r="X1683" s="45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ht="12.75" x14ac:dyDescent="0.2">
      <c r="A1684" s="151">
        <f t="shared" si="488"/>
        <v>45301</v>
      </c>
      <c r="B1684" s="152">
        <f t="shared" ca="1" si="497"/>
        <v>477747.75424719002</v>
      </c>
      <c r="C1684" s="153">
        <f t="shared" si="489"/>
        <v>473390</v>
      </c>
      <c r="D1684" s="154">
        <f ca="1">IF(A1684&lt;$B$1,VLOOKUP(A1684,[1]DI!$A$4:$B$15000,2,FALSE),0)</f>
        <v>0.11650000000000001</v>
      </c>
      <c r="E1684" s="155">
        <f t="shared" ca="1" si="498"/>
        <v>1.0004373900000001</v>
      </c>
      <c r="F1684" s="155">
        <f ca="1">(TRUNC(PRODUCT($E$12:$E1683),16))</f>
        <v>1.4089059788801701</v>
      </c>
      <c r="G1684" s="155">
        <f t="shared" ca="1" si="499"/>
        <v>1.39783480405942</v>
      </c>
      <c r="H1684" s="155">
        <f t="shared" ca="1" si="500"/>
        <v>1.0079202300000001</v>
      </c>
      <c r="I1684" s="154">
        <f t="shared" si="490"/>
        <v>1.7999999999999999E-2</v>
      </c>
      <c r="J1684" s="156">
        <f t="shared" si="491"/>
        <v>45273</v>
      </c>
      <c r="K1684" s="157">
        <f t="shared" si="492"/>
        <v>18</v>
      </c>
      <c r="L1684" s="158">
        <f t="shared" si="493"/>
        <v>18</v>
      </c>
      <c r="M1684" s="159">
        <f t="shared" si="483"/>
        <v>1.001275092</v>
      </c>
      <c r="N1684" s="159">
        <f t="shared" ca="1" si="484"/>
        <v>1.0092054210000001</v>
      </c>
      <c r="O1684" s="158">
        <f t="shared" si="494"/>
        <v>0</v>
      </c>
      <c r="P1684" s="155">
        <f t="shared" ca="1" si="485"/>
        <v>4357.7542471899997</v>
      </c>
      <c r="Q1684" s="160">
        <f t="shared" si="486"/>
        <v>0</v>
      </c>
      <c r="R1684" s="155">
        <f t="shared" si="487"/>
        <v>0</v>
      </c>
      <c r="S1684" s="161" t="str">
        <f t="shared" si="495"/>
        <v>A+J=</v>
      </c>
      <c r="T1684" s="156">
        <f t="shared" si="496"/>
        <v>45456</v>
      </c>
      <c r="U1684" s="10"/>
      <c r="V1684" s="10"/>
      <c r="W1684" s="10"/>
      <c r="X1684" s="45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ht="12.75" x14ac:dyDescent="0.2">
      <c r="A1685" s="151">
        <f t="shared" si="488"/>
        <v>45302</v>
      </c>
      <c r="B1685" s="152">
        <f t="shared" ca="1" si="497"/>
        <v>477990.55645157001</v>
      </c>
      <c r="C1685" s="153">
        <f t="shared" si="489"/>
        <v>473390</v>
      </c>
      <c r="D1685" s="154">
        <f ca="1">IF(A1685&lt;$B$1,VLOOKUP(A1685,[1]DI!$A$4:$B$15000,2,FALSE),0)</f>
        <v>0.11650000000000001</v>
      </c>
      <c r="E1685" s="155">
        <f t="shared" ca="1" si="498"/>
        <v>1.0004373900000001</v>
      </c>
      <c r="F1685" s="155">
        <f ca="1">(TRUNC(PRODUCT($E$12:$E1684),16))</f>
        <v>1.40952222026628</v>
      </c>
      <c r="G1685" s="155">
        <f t="shared" ca="1" si="499"/>
        <v>1.39783480405942</v>
      </c>
      <c r="H1685" s="155">
        <f t="shared" ca="1" si="500"/>
        <v>1.00836109</v>
      </c>
      <c r="I1685" s="154">
        <f t="shared" si="490"/>
        <v>1.7999999999999999E-2</v>
      </c>
      <c r="J1685" s="156">
        <f t="shared" si="491"/>
        <v>45273</v>
      </c>
      <c r="K1685" s="157">
        <f t="shared" si="492"/>
        <v>19</v>
      </c>
      <c r="L1685" s="158">
        <f t="shared" si="493"/>
        <v>19</v>
      </c>
      <c r="M1685" s="159">
        <f t="shared" si="483"/>
        <v>1.001345978</v>
      </c>
      <c r="N1685" s="159">
        <f t="shared" ca="1" si="484"/>
        <v>1.0097183219999999</v>
      </c>
      <c r="O1685" s="158">
        <f t="shared" si="494"/>
        <v>0</v>
      </c>
      <c r="P1685" s="155">
        <f t="shared" ca="1" si="485"/>
        <v>4600.5564515699998</v>
      </c>
      <c r="Q1685" s="160">
        <f t="shared" si="486"/>
        <v>0</v>
      </c>
      <c r="R1685" s="155">
        <f t="shared" si="487"/>
        <v>0</v>
      </c>
      <c r="S1685" s="161" t="str">
        <f t="shared" si="495"/>
        <v>A+J=</v>
      </c>
      <c r="T1685" s="156">
        <f t="shared" si="496"/>
        <v>45456</v>
      </c>
      <c r="U1685" s="10"/>
      <c r="V1685" s="10"/>
      <c r="W1685" s="10"/>
      <c r="X1685" s="45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ht="12.75" x14ac:dyDescent="0.2">
      <c r="A1686" s="151">
        <f t="shared" si="488"/>
        <v>45303</v>
      </c>
      <c r="B1686" s="152">
        <f t="shared" ca="1" si="497"/>
        <v>478233.47558328998</v>
      </c>
      <c r="C1686" s="153">
        <f t="shared" si="489"/>
        <v>473390</v>
      </c>
      <c r="D1686" s="154">
        <f ca="1">IF(A1686&lt;$B$1,VLOOKUP(A1686,[1]DI!$A$4:$B$15000,2,FALSE),0)</f>
        <v>0.11650000000000001</v>
      </c>
      <c r="E1686" s="155">
        <f t="shared" ca="1" si="498"/>
        <v>1.0004373900000001</v>
      </c>
      <c r="F1686" s="155">
        <f ca="1">(TRUNC(PRODUCT($E$12:$E1685),16))</f>
        <v>1.4101387311902001</v>
      </c>
      <c r="G1686" s="155">
        <f t="shared" ca="1" si="499"/>
        <v>1.39783480405942</v>
      </c>
      <c r="H1686" s="155">
        <f t="shared" ca="1" si="500"/>
        <v>1.0088021300000001</v>
      </c>
      <c r="I1686" s="154">
        <f t="shared" si="490"/>
        <v>1.7999999999999999E-2</v>
      </c>
      <c r="J1686" s="156">
        <f t="shared" si="491"/>
        <v>45273</v>
      </c>
      <c r="K1686" s="157">
        <f t="shared" si="492"/>
        <v>20</v>
      </c>
      <c r="L1686" s="158">
        <f t="shared" si="493"/>
        <v>20</v>
      </c>
      <c r="M1686" s="159">
        <f t="shared" si="483"/>
        <v>1.001416869</v>
      </c>
      <c r="N1686" s="159">
        <f t="shared" ca="1" si="484"/>
        <v>1.0102314699999999</v>
      </c>
      <c r="O1686" s="158">
        <f t="shared" si="494"/>
        <v>0</v>
      </c>
      <c r="P1686" s="155">
        <f t="shared" ca="1" si="485"/>
        <v>4843.47558329</v>
      </c>
      <c r="Q1686" s="160">
        <f t="shared" si="486"/>
        <v>0</v>
      </c>
      <c r="R1686" s="155">
        <f t="shared" si="487"/>
        <v>0</v>
      </c>
      <c r="S1686" s="161" t="str">
        <f t="shared" si="495"/>
        <v>A+J=</v>
      </c>
      <c r="T1686" s="156">
        <f t="shared" si="496"/>
        <v>45456</v>
      </c>
      <c r="U1686" s="10"/>
      <c r="V1686" s="10"/>
      <c r="W1686" s="10"/>
      <c r="X1686" s="45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ht="12.75" x14ac:dyDescent="0.2">
      <c r="A1687" s="151">
        <f t="shared" si="488"/>
        <v>45304</v>
      </c>
      <c r="B1687" s="152">
        <f t="shared" ca="1" si="497"/>
        <v>478476.52205691999</v>
      </c>
      <c r="C1687" s="153">
        <f t="shared" si="489"/>
        <v>473390</v>
      </c>
      <c r="D1687" s="154">
        <f ca="1">IF(A1687&lt;$B$1,VLOOKUP(A1687,[1]DI!$A$4:$B$15000,2,FALSE),0)</f>
        <v>0</v>
      </c>
      <c r="E1687" s="155">
        <f t="shared" ca="1" si="498"/>
        <v>1</v>
      </c>
      <c r="F1687" s="155">
        <f ca="1">(TRUNC(PRODUCT($E$12:$E1686),16))</f>
        <v>1.41075551176984</v>
      </c>
      <c r="G1687" s="155">
        <f t="shared" ca="1" si="499"/>
        <v>1.39783480405942</v>
      </c>
      <c r="H1687" s="155">
        <f t="shared" ca="1" si="500"/>
        <v>1.0092433700000001</v>
      </c>
      <c r="I1687" s="154">
        <f t="shared" si="490"/>
        <v>1.7999999999999999E-2</v>
      </c>
      <c r="J1687" s="156">
        <f t="shared" si="491"/>
        <v>45273</v>
      </c>
      <c r="K1687" s="157">
        <f t="shared" si="492"/>
        <v>20</v>
      </c>
      <c r="L1687" s="158">
        <f t="shared" si="493"/>
        <v>21</v>
      </c>
      <c r="M1687" s="159">
        <f t="shared" si="483"/>
        <v>1.001487765</v>
      </c>
      <c r="N1687" s="159">
        <f t="shared" ca="1" si="484"/>
        <v>1.010744887</v>
      </c>
      <c r="O1687" s="158">
        <f t="shared" si="494"/>
        <v>0</v>
      </c>
      <c r="P1687" s="155">
        <f t="shared" ca="1" si="485"/>
        <v>5086.5220569200001</v>
      </c>
      <c r="Q1687" s="160">
        <f t="shared" si="486"/>
        <v>0</v>
      </c>
      <c r="R1687" s="155">
        <f t="shared" si="487"/>
        <v>0</v>
      </c>
      <c r="S1687" s="161" t="str">
        <f t="shared" si="495"/>
        <v>A+J=</v>
      </c>
      <c r="T1687" s="156">
        <f t="shared" si="496"/>
        <v>45456</v>
      </c>
      <c r="U1687" s="10"/>
      <c r="V1687" s="10"/>
      <c r="W1687" s="10"/>
      <c r="X1687" s="45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ht="12.75" x14ac:dyDescent="0.2">
      <c r="A1688" s="151">
        <f t="shared" si="488"/>
        <v>45305</v>
      </c>
      <c r="B1688" s="152">
        <f t="shared" ca="1" si="497"/>
        <v>478476.52205691999</v>
      </c>
      <c r="C1688" s="153">
        <f t="shared" si="489"/>
        <v>473390</v>
      </c>
      <c r="D1688" s="154">
        <f ca="1">IF(A1688&lt;$B$1,VLOOKUP(A1688,[1]DI!$A$4:$B$15000,2,FALSE),0)</f>
        <v>0</v>
      </c>
      <c r="E1688" s="155">
        <f t="shared" ca="1" si="498"/>
        <v>1</v>
      </c>
      <c r="F1688" s="155">
        <f ca="1">(TRUNC(PRODUCT($E$12:$E1687),16))</f>
        <v>1.41075551176984</v>
      </c>
      <c r="G1688" s="155">
        <f t="shared" ca="1" si="499"/>
        <v>1.39783480405942</v>
      </c>
      <c r="H1688" s="155">
        <f t="shared" ca="1" si="500"/>
        <v>1.0092433700000001</v>
      </c>
      <c r="I1688" s="154">
        <f t="shared" si="490"/>
        <v>1.7999999999999999E-2</v>
      </c>
      <c r="J1688" s="156">
        <f t="shared" si="491"/>
        <v>45273</v>
      </c>
      <c r="K1688" s="157">
        <f t="shared" si="492"/>
        <v>20</v>
      </c>
      <c r="L1688" s="158">
        <f t="shared" si="493"/>
        <v>21</v>
      </c>
      <c r="M1688" s="159">
        <f t="shared" si="483"/>
        <v>1.001487765</v>
      </c>
      <c r="N1688" s="159">
        <f t="shared" ca="1" si="484"/>
        <v>1.010744887</v>
      </c>
      <c r="O1688" s="158">
        <f t="shared" si="494"/>
        <v>0</v>
      </c>
      <c r="P1688" s="155">
        <f t="shared" ca="1" si="485"/>
        <v>5086.5220569200001</v>
      </c>
      <c r="Q1688" s="160">
        <f t="shared" si="486"/>
        <v>0</v>
      </c>
      <c r="R1688" s="155">
        <f t="shared" si="487"/>
        <v>0</v>
      </c>
      <c r="S1688" s="161" t="str">
        <f t="shared" si="495"/>
        <v>A+J=</v>
      </c>
      <c r="T1688" s="156">
        <f t="shared" si="496"/>
        <v>45456</v>
      </c>
      <c r="U1688" s="10"/>
      <c r="V1688" s="10"/>
      <c r="W1688" s="10"/>
      <c r="X1688" s="45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ht="12.75" x14ac:dyDescent="0.2">
      <c r="A1689" s="151">
        <f t="shared" si="488"/>
        <v>45306</v>
      </c>
      <c r="B1689" s="152">
        <f t="shared" ca="1" si="497"/>
        <v>478476.52205691999</v>
      </c>
      <c r="C1689" s="153">
        <f t="shared" si="489"/>
        <v>473390</v>
      </c>
      <c r="D1689" s="154">
        <f ca="1">IF(A1689&lt;$B$1,VLOOKUP(A1689,[1]DI!$A$4:$B$15000,2,FALSE),0)</f>
        <v>0.11650000000000001</v>
      </c>
      <c r="E1689" s="155">
        <f t="shared" ca="1" si="498"/>
        <v>1.0004373900000001</v>
      </c>
      <c r="F1689" s="155">
        <f ca="1">(TRUNC(PRODUCT($E$12:$E1688),16))</f>
        <v>1.41075551176984</v>
      </c>
      <c r="G1689" s="155">
        <f t="shared" ca="1" si="499"/>
        <v>1.39783480405942</v>
      </c>
      <c r="H1689" s="155">
        <f t="shared" ca="1" si="500"/>
        <v>1.0092433700000001</v>
      </c>
      <c r="I1689" s="154">
        <f t="shared" si="490"/>
        <v>1.7999999999999999E-2</v>
      </c>
      <c r="J1689" s="156">
        <f t="shared" si="491"/>
        <v>45273</v>
      </c>
      <c r="K1689" s="157">
        <f t="shared" si="492"/>
        <v>21</v>
      </c>
      <c r="L1689" s="158">
        <f t="shared" si="493"/>
        <v>21</v>
      </c>
      <c r="M1689" s="159">
        <f t="shared" si="483"/>
        <v>1.001487765</v>
      </c>
      <c r="N1689" s="159">
        <f t="shared" ca="1" si="484"/>
        <v>1.010744887</v>
      </c>
      <c r="O1689" s="158">
        <f t="shared" si="494"/>
        <v>0</v>
      </c>
      <c r="P1689" s="155">
        <f t="shared" ca="1" si="485"/>
        <v>5086.5220569200001</v>
      </c>
      <c r="Q1689" s="160">
        <f t="shared" si="486"/>
        <v>0</v>
      </c>
      <c r="R1689" s="155">
        <f t="shared" si="487"/>
        <v>0</v>
      </c>
      <c r="S1689" s="161" t="str">
        <f t="shared" si="495"/>
        <v>A+J=</v>
      </c>
      <c r="T1689" s="156">
        <f t="shared" si="496"/>
        <v>45456</v>
      </c>
      <c r="U1689" s="10"/>
      <c r="V1689" s="10"/>
      <c r="W1689" s="10"/>
      <c r="X1689" s="45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ht="12.75" x14ac:dyDescent="0.2">
      <c r="A1690" s="151">
        <f t="shared" si="488"/>
        <v>45307</v>
      </c>
      <c r="B1690" s="152">
        <f t="shared" ca="1" si="497"/>
        <v>478719.69539908</v>
      </c>
      <c r="C1690" s="153">
        <f t="shared" si="489"/>
        <v>473390</v>
      </c>
      <c r="D1690" s="154">
        <f ca="1">IF(A1690&lt;$B$1,VLOOKUP(A1690,[1]DI!$A$4:$B$15000,2,FALSE),0)</f>
        <v>0.11650000000000001</v>
      </c>
      <c r="E1690" s="155">
        <f t="shared" ca="1" si="498"/>
        <v>1.0004373900000001</v>
      </c>
      <c r="F1690" s="155">
        <f ca="1">(TRUNC(PRODUCT($E$12:$E1689),16))</f>
        <v>1.4113725621231299</v>
      </c>
      <c r="G1690" s="155">
        <f t="shared" ca="1" si="499"/>
        <v>1.39783480405942</v>
      </c>
      <c r="H1690" s="155">
        <f t="shared" ca="1" si="500"/>
        <v>1.00968481</v>
      </c>
      <c r="I1690" s="154">
        <f t="shared" si="490"/>
        <v>1.7999999999999999E-2</v>
      </c>
      <c r="J1690" s="156">
        <f t="shared" si="491"/>
        <v>45273</v>
      </c>
      <c r="K1690" s="157">
        <f t="shared" si="492"/>
        <v>22</v>
      </c>
      <c r="L1690" s="158">
        <f t="shared" si="493"/>
        <v>22</v>
      </c>
      <c r="M1690" s="159">
        <f t="shared" si="483"/>
        <v>1.0015586670000001</v>
      </c>
      <c r="N1690" s="159">
        <f t="shared" ca="1" si="484"/>
        <v>1.011258572</v>
      </c>
      <c r="O1690" s="158">
        <f t="shared" si="494"/>
        <v>0</v>
      </c>
      <c r="P1690" s="155">
        <f t="shared" ca="1" si="485"/>
        <v>5329.6953990800002</v>
      </c>
      <c r="Q1690" s="160">
        <f t="shared" si="486"/>
        <v>0</v>
      </c>
      <c r="R1690" s="155">
        <f t="shared" si="487"/>
        <v>0</v>
      </c>
      <c r="S1690" s="161" t="str">
        <f t="shared" si="495"/>
        <v>A+J=</v>
      </c>
      <c r="T1690" s="156">
        <f t="shared" si="496"/>
        <v>45456</v>
      </c>
      <c r="U1690" s="10"/>
      <c r="V1690" s="10"/>
      <c r="W1690" s="10"/>
      <c r="X1690" s="45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ht="12.75" x14ac:dyDescent="0.2">
      <c r="A1691" s="151">
        <f t="shared" si="488"/>
        <v>45308</v>
      </c>
      <c r="B1691" s="152">
        <f t="shared" ca="1" si="497"/>
        <v>478962.98614194</v>
      </c>
      <c r="C1691" s="153">
        <f t="shared" si="489"/>
        <v>473390</v>
      </c>
      <c r="D1691" s="154">
        <f ca="1">IF(A1691&lt;$B$1,VLOOKUP(A1691,[1]DI!$A$4:$B$15000,2,FALSE),0)</f>
        <v>0.11650000000000001</v>
      </c>
      <c r="E1691" s="155">
        <f t="shared" ca="1" si="498"/>
        <v>1.0004373900000001</v>
      </c>
      <c r="F1691" s="155">
        <f ca="1">(TRUNC(PRODUCT($E$12:$E1690),16))</f>
        <v>1.4119898823680801</v>
      </c>
      <c r="G1691" s="155">
        <f t="shared" ca="1" si="499"/>
        <v>1.39783480405942</v>
      </c>
      <c r="H1691" s="155">
        <f t="shared" ca="1" si="500"/>
        <v>1.0101264299999999</v>
      </c>
      <c r="I1691" s="154">
        <f t="shared" si="490"/>
        <v>1.7999999999999999E-2</v>
      </c>
      <c r="J1691" s="156">
        <f t="shared" si="491"/>
        <v>45273</v>
      </c>
      <c r="K1691" s="157">
        <f t="shared" si="492"/>
        <v>23</v>
      </c>
      <c r="L1691" s="158">
        <f t="shared" si="493"/>
        <v>23</v>
      </c>
      <c r="M1691" s="159">
        <f t="shared" si="483"/>
        <v>1.001629573</v>
      </c>
      <c r="N1691" s="159">
        <f t="shared" ca="1" si="484"/>
        <v>1.0117725049999999</v>
      </c>
      <c r="O1691" s="158">
        <f t="shared" si="494"/>
        <v>0</v>
      </c>
      <c r="P1691" s="155">
        <f t="shared" ca="1" si="485"/>
        <v>5572.9861419400004</v>
      </c>
      <c r="Q1691" s="160">
        <f t="shared" si="486"/>
        <v>0</v>
      </c>
      <c r="R1691" s="155">
        <f t="shared" si="487"/>
        <v>0</v>
      </c>
      <c r="S1691" s="161" t="str">
        <f t="shared" si="495"/>
        <v>A+J=</v>
      </c>
      <c r="T1691" s="156">
        <f t="shared" si="496"/>
        <v>45456</v>
      </c>
      <c r="U1691" s="10"/>
      <c r="V1691" s="10"/>
      <c r="W1691" s="10"/>
      <c r="X1691" s="45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ht="12.75" x14ac:dyDescent="0.2">
      <c r="A1692" s="151">
        <f t="shared" si="488"/>
        <v>45309</v>
      </c>
      <c r="B1692" s="152">
        <f t="shared" ca="1" si="497"/>
        <v>479206.40327994002</v>
      </c>
      <c r="C1692" s="153">
        <f t="shared" si="489"/>
        <v>473390</v>
      </c>
      <c r="D1692" s="154">
        <f ca="1">IF(A1692&lt;$B$1,VLOOKUP(A1692,[1]DI!$A$4:$B$15000,2,FALSE),0)</f>
        <v>0.11650000000000001</v>
      </c>
      <c r="E1692" s="155">
        <f t="shared" ca="1" si="498"/>
        <v>1.0004373900000001</v>
      </c>
      <c r="F1692" s="155">
        <f ca="1">(TRUNC(PRODUCT($E$12:$E1691),16))</f>
        <v>1.41260747262272</v>
      </c>
      <c r="G1692" s="155">
        <f t="shared" ca="1" si="499"/>
        <v>1.39783480405942</v>
      </c>
      <c r="H1692" s="155">
        <f t="shared" ca="1" si="500"/>
        <v>1.0105682499999999</v>
      </c>
      <c r="I1692" s="154">
        <f t="shared" si="490"/>
        <v>1.7999999999999999E-2</v>
      </c>
      <c r="J1692" s="156">
        <f t="shared" si="491"/>
        <v>45273</v>
      </c>
      <c r="K1692" s="157">
        <f t="shared" si="492"/>
        <v>24</v>
      </c>
      <c r="L1692" s="158">
        <f t="shared" si="493"/>
        <v>24</v>
      </c>
      <c r="M1692" s="159">
        <f t="shared" si="483"/>
        <v>1.0017004839999999</v>
      </c>
      <c r="N1692" s="159">
        <f t="shared" ca="1" si="484"/>
        <v>1.012286705</v>
      </c>
      <c r="O1692" s="158">
        <f t="shared" si="494"/>
        <v>0</v>
      </c>
      <c r="P1692" s="155">
        <f t="shared" ca="1" si="485"/>
        <v>5816.4032799400002</v>
      </c>
      <c r="Q1692" s="160">
        <f t="shared" si="486"/>
        <v>0</v>
      </c>
      <c r="R1692" s="155">
        <f t="shared" si="487"/>
        <v>0</v>
      </c>
      <c r="S1692" s="161" t="str">
        <f t="shared" si="495"/>
        <v>A+J=</v>
      </c>
      <c r="T1692" s="156">
        <f t="shared" si="496"/>
        <v>45456</v>
      </c>
      <c r="U1692" s="10"/>
      <c r="V1692" s="10"/>
      <c r="W1692" s="10"/>
      <c r="X1692" s="45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ht="12.75" x14ac:dyDescent="0.2">
      <c r="A1693" s="151">
        <f t="shared" si="488"/>
        <v>45310</v>
      </c>
      <c r="B1693" s="152">
        <f t="shared" ca="1" si="497"/>
        <v>479449.94302596</v>
      </c>
      <c r="C1693" s="153">
        <f t="shared" si="489"/>
        <v>473390</v>
      </c>
      <c r="D1693" s="154">
        <f ca="1">IF(A1693&lt;$B$1,VLOOKUP(A1693,[1]DI!$A$4:$B$15000,2,FALSE),0)</f>
        <v>0.11650000000000001</v>
      </c>
      <c r="E1693" s="155">
        <f t="shared" ca="1" si="498"/>
        <v>1.0004373900000001</v>
      </c>
      <c r="F1693" s="155">
        <f ca="1">(TRUNC(PRODUCT($E$12:$E1692),16))</f>
        <v>1.4132253330051701</v>
      </c>
      <c r="G1693" s="155">
        <f t="shared" ca="1" si="499"/>
        <v>1.39783480405942</v>
      </c>
      <c r="H1693" s="155">
        <f t="shared" ca="1" si="500"/>
        <v>1.0110102599999999</v>
      </c>
      <c r="I1693" s="154">
        <f t="shared" si="490"/>
        <v>1.7999999999999999E-2</v>
      </c>
      <c r="J1693" s="156">
        <f t="shared" si="491"/>
        <v>45273</v>
      </c>
      <c r="K1693" s="157">
        <f t="shared" si="492"/>
        <v>25</v>
      </c>
      <c r="L1693" s="158">
        <f t="shared" si="493"/>
        <v>25</v>
      </c>
      <c r="M1693" s="159">
        <f t="shared" si="483"/>
        <v>1.0017714</v>
      </c>
      <c r="N1693" s="159">
        <f t="shared" ca="1" si="484"/>
        <v>1.0128011640000001</v>
      </c>
      <c r="O1693" s="158">
        <f t="shared" si="494"/>
        <v>0</v>
      </c>
      <c r="P1693" s="155">
        <f t="shared" ca="1" si="485"/>
        <v>6059.9430259600003</v>
      </c>
      <c r="Q1693" s="160">
        <f t="shared" si="486"/>
        <v>0</v>
      </c>
      <c r="R1693" s="155">
        <f t="shared" si="487"/>
        <v>0</v>
      </c>
      <c r="S1693" s="161" t="str">
        <f t="shared" si="495"/>
        <v>A+J=</v>
      </c>
      <c r="T1693" s="156">
        <f t="shared" si="496"/>
        <v>45456</v>
      </c>
      <c r="U1693" s="10"/>
      <c r="V1693" s="10"/>
      <c r="W1693" s="10"/>
      <c r="X1693" s="45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ht="12.75" x14ac:dyDescent="0.2">
      <c r="A1694" s="151">
        <f t="shared" si="488"/>
        <v>45311</v>
      </c>
      <c r="B1694" s="152">
        <f t="shared" ca="1" si="497"/>
        <v>479693.60916709999</v>
      </c>
      <c r="C1694" s="153">
        <f t="shared" si="489"/>
        <v>473390</v>
      </c>
      <c r="D1694" s="154">
        <f ca="1">IF(A1694&lt;$B$1,VLOOKUP(A1694,[1]DI!$A$4:$B$15000,2,FALSE),0)</f>
        <v>0</v>
      </c>
      <c r="E1694" s="155">
        <f t="shared" ca="1" si="498"/>
        <v>1</v>
      </c>
      <c r="F1694" s="155">
        <f ca="1">(TRUNC(PRODUCT($E$12:$E1693),16))</f>
        <v>1.4138434636335799</v>
      </c>
      <c r="G1694" s="155">
        <f t="shared" ca="1" si="499"/>
        <v>1.39783480405942</v>
      </c>
      <c r="H1694" s="155">
        <f t="shared" ca="1" si="500"/>
        <v>1.01145247</v>
      </c>
      <c r="I1694" s="154">
        <f t="shared" si="490"/>
        <v>1.7999999999999999E-2</v>
      </c>
      <c r="J1694" s="156">
        <f t="shared" si="491"/>
        <v>45273</v>
      </c>
      <c r="K1694" s="157">
        <f t="shared" si="492"/>
        <v>25</v>
      </c>
      <c r="L1694" s="158">
        <f t="shared" si="493"/>
        <v>26</v>
      </c>
      <c r="M1694" s="159">
        <f t="shared" si="483"/>
        <v>1.001842321</v>
      </c>
      <c r="N1694" s="159">
        <f t="shared" ca="1" si="484"/>
        <v>1.0133158900000001</v>
      </c>
      <c r="O1694" s="158">
        <f t="shared" si="494"/>
        <v>0</v>
      </c>
      <c r="P1694" s="155">
        <f t="shared" ca="1" si="485"/>
        <v>6303.6091671000004</v>
      </c>
      <c r="Q1694" s="160">
        <f t="shared" si="486"/>
        <v>0</v>
      </c>
      <c r="R1694" s="155">
        <f t="shared" si="487"/>
        <v>0</v>
      </c>
      <c r="S1694" s="161" t="str">
        <f t="shared" si="495"/>
        <v>A+J=</v>
      </c>
      <c r="T1694" s="156">
        <f t="shared" si="496"/>
        <v>45456</v>
      </c>
      <c r="U1694" s="10"/>
      <c r="V1694" s="10"/>
      <c r="W1694" s="10"/>
      <c r="X1694" s="45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ht="12.75" x14ac:dyDescent="0.2">
      <c r="A1695" s="151">
        <f t="shared" si="488"/>
        <v>45312</v>
      </c>
      <c r="B1695" s="152">
        <f t="shared" ca="1" si="497"/>
        <v>479693.60916709999</v>
      </c>
      <c r="C1695" s="153">
        <f t="shared" si="489"/>
        <v>473390</v>
      </c>
      <c r="D1695" s="154">
        <f ca="1">IF(A1695&lt;$B$1,VLOOKUP(A1695,[1]DI!$A$4:$B$15000,2,FALSE),0)</f>
        <v>0</v>
      </c>
      <c r="E1695" s="155">
        <f t="shared" ca="1" si="498"/>
        <v>1</v>
      </c>
      <c r="F1695" s="155">
        <f ca="1">(TRUNC(PRODUCT($E$12:$E1694),16))</f>
        <v>1.4138434636335799</v>
      </c>
      <c r="G1695" s="155">
        <f t="shared" ca="1" si="499"/>
        <v>1.39783480405942</v>
      </c>
      <c r="H1695" s="155">
        <f t="shared" ca="1" si="500"/>
        <v>1.01145247</v>
      </c>
      <c r="I1695" s="154">
        <f t="shared" si="490"/>
        <v>1.7999999999999999E-2</v>
      </c>
      <c r="J1695" s="156">
        <f t="shared" si="491"/>
        <v>45273</v>
      </c>
      <c r="K1695" s="157">
        <f t="shared" si="492"/>
        <v>25</v>
      </c>
      <c r="L1695" s="158">
        <f t="shared" si="493"/>
        <v>26</v>
      </c>
      <c r="M1695" s="159">
        <f t="shared" si="483"/>
        <v>1.001842321</v>
      </c>
      <c r="N1695" s="159">
        <f t="shared" ca="1" si="484"/>
        <v>1.0133158900000001</v>
      </c>
      <c r="O1695" s="158">
        <f t="shared" si="494"/>
        <v>0</v>
      </c>
      <c r="P1695" s="155">
        <f t="shared" ca="1" si="485"/>
        <v>6303.6091671000004</v>
      </c>
      <c r="Q1695" s="160">
        <f t="shared" si="486"/>
        <v>0</v>
      </c>
      <c r="R1695" s="155">
        <f t="shared" si="487"/>
        <v>0</v>
      </c>
      <c r="S1695" s="161" t="str">
        <f t="shared" si="495"/>
        <v>A+J=</v>
      </c>
      <c r="T1695" s="156">
        <f t="shared" si="496"/>
        <v>45456</v>
      </c>
      <c r="U1695" s="10"/>
      <c r="V1695" s="10"/>
      <c r="W1695" s="10"/>
      <c r="X1695" s="45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ht="12.75" x14ac:dyDescent="0.2">
      <c r="A1696" s="151">
        <f t="shared" si="488"/>
        <v>45313</v>
      </c>
      <c r="B1696" s="152">
        <f t="shared" ca="1" si="497"/>
        <v>479693.60916709999</v>
      </c>
      <c r="C1696" s="153">
        <f t="shared" si="489"/>
        <v>473390</v>
      </c>
      <c r="D1696" s="154">
        <f ca="1">IF(A1696&lt;$B$1,VLOOKUP(A1696,[1]DI!$A$4:$B$15000,2,FALSE),0)</f>
        <v>0.11650000000000001</v>
      </c>
      <c r="E1696" s="155">
        <f t="shared" ca="1" si="498"/>
        <v>1.0004373900000001</v>
      </c>
      <c r="F1696" s="155">
        <f ca="1">(TRUNC(PRODUCT($E$12:$E1695),16))</f>
        <v>1.4138434636335799</v>
      </c>
      <c r="G1696" s="155">
        <f t="shared" ca="1" si="499"/>
        <v>1.39783480405942</v>
      </c>
      <c r="H1696" s="155">
        <f t="shared" ca="1" si="500"/>
        <v>1.01145247</v>
      </c>
      <c r="I1696" s="154">
        <f t="shared" si="490"/>
        <v>1.7999999999999999E-2</v>
      </c>
      <c r="J1696" s="156">
        <f t="shared" si="491"/>
        <v>45273</v>
      </c>
      <c r="K1696" s="157">
        <f t="shared" si="492"/>
        <v>26</v>
      </c>
      <c r="L1696" s="158">
        <f t="shared" si="493"/>
        <v>26</v>
      </c>
      <c r="M1696" s="159">
        <f t="shared" si="483"/>
        <v>1.001842321</v>
      </c>
      <c r="N1696" s="159">
        <f t="shared" ca="1" si="484"/>
        <v>1.0133158900000001</v>
      </c>
      <c r="O1696" s="158">
        <f t="shared" si="494"/>
        <v>0</v>
      </c>
      <c r="P1696" s="155">
        <f t="shared" ca="1" si="485"/>
        <v>6303.6091671000004</v>
      </c>
      <c r="Q1696" s="160">
        <f t="shared" si="486"/>
        <v>0</v>
      </c>
      <c r="R1696" s="155">
        <f t="shared" si="487"/>
        <v>0</v>
      </c>
      <c r="S1696" s="161" t="str">
        <f t="shared" si="495"/>
        <v>A+J=</v>
      </c>
      <c r="T1696" s="156">
        <f t="shared" si="496"/>
        <v>45456</v>
      </c>
      <c r="U1696" s="10"/>
      <c r="V1696" s="10"/>
      <c r="W1696" s="10"/>
      <c r="X1696" s="45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ht="12.75" x14ac:dyDescent="0.2">
      <c r="A1697" s="151">
        <f t="shared" si="488"/>
        <v>45314</v>
      </c>
      <c r="B1697" s="152">
        <f t="shared" ca="1" si="497"/>
        <v>479937.39838963997</v>
      </c>
      <c r="C1697" s="153">
        <f t="shared" si="489"/>
        <v>473390</v>
      </c>
      <c r="D1697" s="154">
        <f ca="1">IF(A1697&lt;$B$1,VLOOKUP(A1697,[1]DI!$A$4:$B$15000,2,FALSE),0)</f>
        <v>0.11650000000000001</v>
      </c>
      <c r="E1697" s="155">
        <f t="shared" ca="1" si="498"/>
        <v>1.0004373900000001</v>
      </c>
      <c r="F1697" s="155">
        <f ca="1">(TRUNC(PRODUCT($E$12:$E1696),16))</f>
        <v>1.41446186462614</v>
      </c>
      <c r="G1697" s="155">
        <f t="shared" ca="1" si="499"/>
        <v>1.39783480405942</v>
      </c>
      <c r="H1697" s="155">
        <f t="shared" ca="1" si="500"/>
        <v>1.0118948699999999</v>
      </c>
      <c r="I1697" s="154">
        <f t="shared" si="490"/>
        <v>1.7999999999999999E-2</v>
      </c>
      <c r="J1697" s="156">
        <f t="shared" si="491"/>
        <v>45273</v>
      </c>
      <c r="K1697" s="157">
        <f t="shared" si="492"/>
        <v>27</v>
      </c>
      <c r="L1697" s="158">
        <f t="shared" si="493"/>
        <v>27</v>
      </c>
      <c r="M1697" s="159">
        <f t="shared" si="483"/>
        <v>1.0019132479999999</v>
      </c>
      <c r="N1697" s="159">
        <f t="shared" ca="1" si="484"/>
        <v>1.0138308760000001</v>
      </c>
      <c r="O1697" s="158">
        <f t="shared" si="494"/>
        <v>0</v>
      </c>
      <c r="P1697" s="155">
        <f t="shared" ca="1" si="485"/>
        <v>6547.3983896399996</v>
      </c>
      <c r="Q1697" s="160">
        <f t="shared" si="486"/>
        <v>0</v>
      </c>
      <c r="R1697" s="155">
        <f t="shared" si="487"/>
        <v>0</v>
      </c>
      <c r="S1697" s="161" t="str">
        <f t="shared" si="495"/>
        <v>A+J=</v>
      </c>
      <c r="T1697" s="156">
        <f t="shared" si="496"/>
        <v>45456</v>
      </c>
      <c r="U1697" s="10"/>
      <c r="V1697" s="10"/>
      <c r="W1697" s="10"/>
      <c r="X1697" s="45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ht="12.75" x14ac:dyDescent="0.2">
      <c r="A1698" s="151">
        <f t="shared" si="488"/>
        <v>45315</v>
      </c>
      <c r="B1698" s="152">
        <f t="shared" ca="1" si="497"/>
        <v>480181.30927341001</v>
      </c>
      <c r="C1698" s="153">
        <f t="shared" si="489"/>
        <v>473390</v>
      </c>
      <c r="D1698" s="154">
        <f ca="1">IF(A1698&lt;$B$1,VLOOKUP(A1698,[1]DI!$A$4:$B$15000,2,FALSE),0)</f>
        <v>0.11650000000000001</v>
      </c>
      <c r="E1698" s="155">
        <f t="shared" ca="1" si="498"/>
        <v>1.0004373900000001</v>
      </c>
      <c r="F1698" s="155">
        <f ca="1">(TRUNC(PRODUCT($E$12:$E1697),16))</f>
        <v>1.4150805361011101</v>
      </c>
      <c r="G1698" s="155">
        <f t="shared" ca="1" si="499"/>
        <v>1.39783480405942</v>
      </c>
      <c r="H1698" s="155">
        <f t="shared" ca="1" si="500"/>
        <v>1.0123374599999999</v>
      </c>
      <c r="I1698" s="154">
        <f t="shared" si="490"/>
        <v>1.7999999999999999E-2</v>
      </c>
      <c r="J1698" s="156">
        <f t="shared" si="491"/>
        <v>45273</v>
      </c>
      <c r="K1698" s="157">
        <f t="shared" si="492"/>
        <v>28</v>
      </c>
      <c r="L1698" s="158">
        <f t="shared" si="493"/>
        <v>28</v>
      </c>
      <c r="M1698" s="159">
        <f t="shared" si="483"/>
        <v>1.0019841789999999</v>
      </c>
      <c r="N1698" s="159">
        <f t="shared" ca="1" si="484"/>
        <v>1.014346119</v>
      </c>
      <c r="O1698" s="158">
        <f t="shared" si="494"/>
        <v>0</v>
      </c>
      <c r="P1698" s="155">
        <f t="shared" ca="1" si="485"/>
        <v>6791.3092734100001</v>
      </c>
      <c r="Q1698" s="160">
        <f t="shared" si="486"/>
        <v>0</v>
      </c>
      <c r="R1698" s="155">
        <f t="shared" si="487"/>
        <v>0</v>
      </c>
      <c r="S1698" s="161" t="str">
        <f t="shared" si="495"/>
        <v>A+J=</v>
      </c>
      <c r="T1698" s="156">
        <f t="shared" si="496"/>
        <v>45456</v>
      </c>
      <c r="U1698" s="10"/>
      <c r="V1698" s="10"/>
      <c r="W1698" s="10"/>
      <c r="X1698" s="45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ht="12.75" x14ac:dyDescent="0.2">
      <c r="A1699" s="151">
        <f t="shared" si="488"/>
        <v>45316</v>
      </c>
      <c r="B1699" s="152">
        <f t="shared" ca="1" si="497"/>
        <v>480425.34702569002</v>
      </c>
      <c r="C1699" s="153">
        <f t="shared" si="489"/>
        <v>473390</v>
      </c>
      <c r="D1699" s="154">
        <f ca="1">IF(A1699&lt;$B$1,VLOOKUP(A1699,[1]DI!$A$4:$B$15000,2,FALSE),0)</f>
        <v>0.11650000000000001</v>
      </c>
      <c r="E1699" s="155">
        <f t="shared" ca="1" si="498"/>
        <v>1.0004373900000001</v>
      </c>
      <c r="F1699" s="155">
        <f ca="1">(TRUNC(PRODUCT($E$12:$E1698),16))</f>
        <v>1.41569947817679</v>
      </c>
      <c r="G1699" s="155">
        <f t="shared" ca="1" si="499"/>
        <v>1.39783480405942</v>
      </c>
      <c r="H1699" s="155">
        <f t="shared" ca="1" si="500"/>
        <v>1.01278025</v>
      </c>
      <c r="I1699" s="154">
        <f t="shared" si="490"/>
        <v>1.7999999999999999E-2</v>
      </c>
      <c r="J1699" s="156">
        <f t="shared" si="491"/>
        <v>45273</v>
      </c>
      <c r="K1699" s="157">
        <f t="shared" si="492"/>
        <v>29</v>
      </c>
      <c r="L1699" s="158">
        <f t="shared" si="493"/>
        <v>29</v>
      </c>
      <c r="M1699" s="159">
        <f t="shared" si="483"/>
        <v>1.0020551150000001</v>
      </c>
      <c r="N1699" s="159">
        <f t="shared" ca="1" si="484"/>
        <v>1.01486163</v>
      </c>
      <c r="O1699" s="158">
        <f t="shared" si="494"/>
        <v>0</v>
      </c>
      <c r="P1699" s="155">
        <f t="shared" ca="1" si="485"/>
        <v>7035.34702569</v>
      </c>
      <c r="Q1699" s="160">
        <f t="shared" si="486"/>
        <v>0</v>
      </c>
      <c r="R1699" s="155">
        <f t="shared" si="487"/>
        <v>0</v>
      </c>
      <c r="S1699" s="161" t="str">
        <f t="shared" si="495"/>
        <v>A+J=</v>
      </c>
      <c r="T1699" s="156">
        <f t="shared" si="496"/>
        <v>45456</v>
      </c>
      <c r="U1699" s="10"/>
      <c r="V1699" s="10"/>
      <c r="W1699" s="10"/>
      <c r="X1699" s="45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ht="12.75" x14ac:dyDescent="0.2">
      <c r="A1700" s="151">
        <f t="shared" si="488"/>
        <v>45317</v>
      </c>
      <c r="B1700" s="152">
        <f t="shared" ca="1" si="497"/>
        <v>480669.50738599</v>
      </c>
      <c r="C1700" s="153">
        <f t="shared" si="489"/>
        <v>473390</v>
      </c>
      <c r="D1700" s="154">
        <f ca="1">IF(A1700&lt;$B$1,VLOOKUP(A1700,[1]DI!$A$4:$B$15000,2,FALSE),0)</f>
        <v>0.11650000000000001</v>
      </c>
      <c r="E1700" s="155">
        <f t="shared" ca="1" si="498"/>
        <v>1.0004373900000001</v>
      </c>
      <c r="F1700" s="155">
        <f ca="1">(TRUNC(PRODUCT($E$12:$E1699),16))</f>
        <v>1.4163186909715499</v>
      </c>
      <c r="G1700" s="155">
        <f t="shared" ca="1" si="499"/>
        <v>1.39783480405942</v>
      </c>
      <c r="H1700" s="155">
        <f t="shared" ca="1" si="500"/>
        <v>1.0132232299999999</v>
      </c>
      <c r="I1700" s="154">
        <f t="shared" si="490"/>
        <v>1.7999999999999999E-2</v>
      </c>
      <c r="J1700" s="156">
        <f t="shared" si="491"/>
        <v>45273</v>
      </c>
      <c r="K1700" s="157">
        <f t="shared" si="492"/>
        <v>30</v>
      </c>
      <c r="L1700" s="158">
        <f t="shared" si="493"/>
        <v>30</v>
      </c>
      <c r="M1700" s="159">
        <f t="shared" si="483"/>
        <v>1.0021260569999999</v>
      </c>
      <c r="N1700" s="159">
        <f t="shared" ca="1" si="484"/>
        <v>1.0153774</v>
      </c>
      <c r="O1700" s="158">
        <f t="shared" si="494"/>
        <v>0</v>
      </c>
      <c r="P1700" s="155">
        <f t="shared" ca="1" si="485"/>
        <v>7279.5073859900003</v>
      </c>
      <c r="Q1700" s="160">
        <f t="shared" si="486"/>
        <v>0</v>
      </c>
      <c r="R1700" s="155">
        <f t="shared" si="487"/>
        <v>0</v>
      </c>
      <c r="S1700" s="161" t="str">
        <f t="shared" si="495"/>
        <v>A+J=</v>
      </c>
      <c r="T1700" s="156">
        <f t="shared" si="496"/>
        <v>45456</v>
      </c>
      <c r="U1700" s="10"/>
      <c r="V1700" s="10"/>
      <c r="W1700" s="10"/>
      <c r="X1700" s="45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ht="12.75" x14ac:dyDescent="0.2">
      <c r="A1701" s="151">
        <f t="shared" si="488"/>
        <v>45318</v>
      </c>
      <c r="B1701" s="152">
        <f t="shared" ca="1" si="497"/>
        <v>480913.78988092003</v>
      </c>
      <c r="C1701" s="153">
        <f t="shared" si="489"/>
        <v>473390</v>
      </c>
      <c r="D1701" s="154">
        <f ca="1">IF(A1701&lt;$B$1,VLOOKUP(A1701,[1]DI!$A$4:$B$15000,2,FALSE),0)</f>
        <v>0</v>
      </c>
      <c r="E1701" s="155">
        <f t="shared" ca="1" si="498"/>
        <v>1</v>
      </c>
      <c r="F1701" s="155">
        <f ca="1">(TRUNC(PRODUCT($E$12:$E1700),16))</f>
        <v>1.4169381746037999</v>
      </c>
      <c r="G1701" s="155">
        <f t="shared" ca="1" si="499"/>
        <v>1.39783480405942</v>
      </c>
      <c r="H1701" s="155">
        <f t="shared" ca="1" si="500"/>
        <v>1.0136664</v>
      </c>
      <c r="I1701" s="154">
        <f t="shared" si="490"/>
        <v>1.7999999999999999E-2</v>
      </c>
      <c r="J1701" s="156">
        <f t="shared" si="491"/>
        <v>45273</v>
      </c>
      <c r="K1701" s="157">
        <f t="shared" si="492"/>
        <v>30</v>
      </c>
      <c r="L1701" s="158">
        <f t="shared" si="493"/>
        <v>31</v>
      </c>
      <c r="M1701" s="159">
        <f t="shared" si="483"/>
        <v>1.002197003</v>
      </c>
      <c r="N1701" s="159">
        <f t="shared" ca="1" si="484"/>
        <v>1.015893428</v>
      </c>
      <c r="O1701" s="158">
        <f t="shared" si="494"/>
        <v>0</v>
      </c>
      <c r="P1701" s="155">
        <f t="shared" ca="1" si="485"/>
        <v>7523.7898809199996</v>
      </c>
      <c r="Q1701" s="160">
        <f t="shared" si="486"/>
        <v>0</v>
      </c>
      <c r="R1701" s="155">
        <f t="shared" si="487"/>
        <v>0</v>
      </c>
      <c r="S1701" s="161" t="str">
        <f t="shared" si="495"/>
        <v>A+J=</v>
      </c>
      <c r="T1701" s="156">
        <f t="shared" si="496"/>
        <v>45456</v>
      </c>
      <c r="U1701" s="10"/>
      <c r="V1701" s="10"/>
      <c r="W1701" s="10"/>
      <c r="X1701" s="45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ht="12.75" x14ac:dyDescent="0.2">
      <c r="A1702" s="151">
        <f t="shared" si="488"/>
        <v>45319</v>
      </c>
      <c r="B1702" s="152">
        <f t="shared" ca="1" si="497"/>
        <v>480913.78988092003</v>
      </c>
      <c r="C1702" s="153">
        <f t="shared" si="489"/>
        <v>473390</v>
      </c>
      <c r="D1702" s="154">
        <f ca="1">IF(A1702&lt;$B$1,VLOOKUP(A1702,[1]DI!$A$4:$B$15000,2,FALSE),0)</f>
        <v>0</v>
      </c>
      <c r="E1702" s="155">
        <f t="shared" ca="1" si="498"/>
        <v>1</v>
      </c>
      <c r="F1702" s="155">
        <f ca="1">(TRUNC(PRODUCT($E$12:$E1701),16))</f>
        <v>1.4169381746037999</v>
      </c>
      <c r="G1702" s="155">
        <f t="shared" ca="1" si="499"/>
        <v>1.39783480405942</v>
      </c>
      <c r="H1702" s="155">
        <f t="shared" ca="1" si="500"/>
        <v>1.0136664</v>
      </c>
      <c r="I1702" s="154">
        <f t="shared" si="490"/>
        <v>1.7999999999999999E-2</v>
      </c>
      <c r="J1702" s="156">
        <f t="shared" si="491"/>
        <v>45273</v>
      </c>
      <c r="K1702" s="157">
        <f t="shared" si="492"/>
        <v>30</v>
      </c>
      <c r="L1702" s="158">
        <f t="shared" si="493"/>
        <v>31</v>
      </c>
      <c r="M1702" s="159">
        <f t="shared" si="483"/>
        <v>1.002197003</v>
      </c>
      <c r="N1702" s="159">
        <f t="shared" ca="1" si="484"/>
        <v>1.015893428</v>
      </c>
      <c r="O1702" s="158">
        <f t="shared" si="494"/>
        <v>0</v>
      </c>
      <c r="P1702" s="155">
        <f t="shared" ca="1" si="485"/>
        <v>7523.7898809199996</v>
      </c>
      <c r="Q1702" s="160">
        <f t="shared" si="486"/>
        <v>0</v>
      </c>
      <c r="R1702" s="155">
        <f t="shared" si="487"/>
        <v>0</v>
      </c>
      <c r="S1702" s="161" t="str">
        <f t="shared" si="495"/>
        <v>A+J=</v>
      </c>
      <c r="T1702" s="156">
        <f t="shared" si="496"/>
        <v>45456</v>
      </c>
      <c r="U1702" s="10"/>
      <c r="V1702" s="10"/>
      <c r="W1702" s="10"/>
      <c r="X1702" s="45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ht="12.75" x14ac:dyDescent="0.2">
      <c r="A1703" s="151">
        <f t="shared" si="488"/>
        <v>45320</v>
      </c>
      <c r="B1703" s="152">
        <f t="shared" ca="1" si="497"/>
        <v>480913.78988092003</v>
      </c>
      <c r="C1703" s="153">
        <f t="shared" si="489"/>
        <v>473390</v>
      </c>
      <c r="D1703" s="154">
        <f ca="1">IF(A1703&lt;$B$1,VLOOKUP(A1703,[1]DI!$A$4:$B$15000,2,FALSE),0)</f>
        <v>0.11650000000000001</v>
      </c>
      <c r="E1703" s="155">
        <f t="shared" ca="1" si="498"/>
        <v>1.0004373900000001</v>
      </c>
      <c r="F1703" s="155">
        <f ca="1">(TRUNC(PRODUCT($E$12:$E1702),16))</f>
        <v>1.4169381746037999</v>
      </c>
      <c r="G1703" s="155">
        <f t="shared" ca="1" si="499"/>
        <v>1.39783480405942</v>
      </c>
      <c r="H1703" s="155">
        <f t="shared" ca="1" si="500"/>
        <v>1.0136664</v>
      </c>
      <c r="I1703" s="154">
        <f t="shared" si="490"/>
        <v>1.7999999999999999E-2</v>
      </c>
      <c r="J1703" s="156">
        <f t="shared" si="491"/>
        <v>45273</v>
      </c>
      <c r="K1703" s="157">
        <f t="shared" si="492"/>
        <v>31</v>
      </c>
      <c r="L1703" s="158">
        <f t="shared" si="493"/>
        <v>31</v>
      </c>
      <c r="M1703" s="159">
        <f t="shared" si="483"/>
        <v>1.002197003</v>
      </c>
      <c r="N1703" s="159">
        <f t="shared" ca="1" si="484"/>
        <v>1.015893428</v>
      </c>
      <c r="O1703" s="158">
        <f t="shared" si="494"/>
        <v>0</v>
      </c>
      <c r="P1703" s="155">
        <f t="shared" ca="1" si="485"/>
        <v>7523.7898809199996</v>
      </c>
      <c r="Q1703" s="160">
        <f t="shared" si="486"/>
        <v>0</v>
      </c>
      <c r="R1703" s="155">
        <f t="shared" si="487"/>
        <v>0</v>
      </c>
      <c r="S1703" s="161" t="str">
        <f t="shared" si="495"/>
        <v>A+J=</v>
      </c>
      <c r="T1703" s="156">
        <f t="shared" si="496"/>
        <v>45456</v>
      </c>
      <c r="U1703" s="10"/>
      <c r="V1703" s="10"/>
      <c r="W1703" s="10"/>
      <c r="X1703" s="45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ht="12.75" x14ac:dyDescent="0.2">
      <c r="A1704" s="151">
        <f t="shared" si="488"/>
        <v>45321</v>
      </c>
      <c r="B1704" s="152">
        <f t="shared" ca="1" si="497"/>
        <v>481158.19924435997</v>
      </c>
      <c r="C1704" s="153">
        <f t="shared" si="489"/>
        <v>473390</v>
      </c>
      <c r="D1704" s="154">
        <f ca="1">IF(A1704&lt;$B$1,VLOOKUP(A1704,[1]DI!$A$4:$B$15000,2,FALSE),0)</f>
        <v>0.11650000000000001</v>
      </c>
      <c r="E1704" s="155">
        <f t="shared" ca="1" si="498"/>
        <v>1.0004373900000001</v>
      </c>
      <c r="F1704" s="155">
        <f ca="1">(TRUNC(PRODUCT($E$12:$E1703),16))</f>
        <v>1.41755792919199</v>
      </c>
      <c r="G1704" s="155">
        <f t="shared" ca="1" si="499"/>
        <v>1.39783480405942</v>
      </c>
      <c r="H1704" s="155">
        <f t="shared" ca="1" si="500"/>
        <v>1.0141097699999999</v>
      </c>
      <c r="I1704" s="154">
        <f t="shared" si="490"/>
        <v>1.7999999999999999E-2</v>
      </c>
      <c r="J1704" s="156">
        <f t="shared" si="491"/>
        <v>45273</v>
      </c>
      <c r="K1704" s="157">
        <f t="shared" si="492"/>
        <v>32</v>
      </c>
      <c r="L1704" s="158">
        <f t="shared" si="493"/>
        <v>32</v>
      </c>
      <c r="M1704" s="159">
        <f t="shared" si="483"/>
        <v>1.0022679539999999</v>
      </c>
      <c r="N1704" s="159">
        <f t="shared" ca="1" si="484"/>
        <v>1.0164097240000001</v>
      </c>
      <c r="O1704" s="158">
        <f t="shared" si="494"/>
        <v>0</v>
      </c>
      <c r="P1704" s="155">
        <f t="shared" ca="1" si="485"/>
        <v>7768.1992443600002</v>
      </c>
      <c r="Q1704" s="160">
        <f t="shared" si="486"/>
        <v>0</v>
      </c>
      <c r="R1704" s="155">
        <f t="shared" si="487"/>
        <v>0</v>
      </c>
      <c r="S1704" s="161" t="str">
        <f t="shared" si="495"/>
        <v>A+J=</v>
      </c>
      <c r="T1704" s="156">
        <f t="shared" si="496"/>
        <v>45456</v>
      </c>
      <c r="U1704" s="10"/>
      <c r="V1704" s="10"/>
      <c r="W1704" s="10"/>
      <c r="X1704" s="45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ht="12.75" x14ac:dyDescent="0.2">
      <c r="A1705" s="151">
        <f t="shared" si="488"/>
        <v>45322</v>
      </c>
      <c r="B1705" s="152">
        <f t="shared" ca="1" si="497"/>
        <v>481402.73168919998</v>
      </c>
      <c r="C1705" s="153">
        <f t="shared" si="489"/>
        <v>473390</v>
      </c>
      <c r="D1705" s="154">
        <f ca="1">IF(A1705&lt;$B$1,VLOOKUP(A1705,[1]DI!$A$4:$B$15000,2,FALSE),0)</f>
        <v>0.11650000000000001</v>
      </c>
      <c r="E1705" s="155">
        <f t="shared" ca="1" si="498"/>
        <v>1.0004373900000001</v>
      </c>
      <c r="F1705" s="155">
        <f ca="1">(TRUNC(PRODUCT($E$12:$E1704),16))</f>
        <v>1.4181779548546301</v>
      </c>
      <c r="G1705" s="155">
        <f t="shared" ca="1" si="499"/>
        <v>1.39783480405942</v>
      </c>
      <c r="H1705" s="155">
        <f t="shared" ca="1" si="500"/>
        <v>1.01455333</v>
      </c>
      <c r="I1705" s="154">
        <f t="shared" si="490"/>
        <v>1.7999999999999999E-2</v>
      </c>
      <c r="J1705" s="156">
        <f t="shared" si="491"/>
        <v>45273</v>
      </c>
      <c r="K1705" s="157">
        <f t="shared" si="492"/>
        <v>33</v>
      </c>
      <c r="L1705" s="158">
        <f t="shared" si="493"/>
        <v>33</v>
      </c>
      <c r="M1705" s="159">
        <f t="shared" si="483"/>
        <v>1.0023389110000001</v>
      </c>
      <c r="N1705" s="159">
        <f t="shared" ca="1" si="484"/>
        <v>1.0169262800000001</v>
      </c>
      <c r="O1705" s="158">
        <f t="shared" si="494"/>
        <v>0</v>
      </c>
      <c r="P1705" s="155">
        <f t="shared" ca="1" si="485"/>
        <v>8012.7316891999999</v>
      </c>
      <c r="Q1705" s="160">
        <f t="shared" si="486"/>
        <v>0</v>
      </c>
      <c r="R1705" s="155">
        <f t="shared" si="487"/>
        <v>0</v>
      </c>
      <c r="S1705" s="161" t="str">
        <f t="shared" si="495"/>
        <v>A+J=</v>
      </c>
      <c r="T1705" s="156">
        <f t="shared" si="496"/>
        <v>45456</v>
      </c>
      <c r="U1705" s="10"/>
      <c r="V1705" s="10"/>
      <c r="W1705" s="10"/>
      <c r="X1705" s="45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ht="12.75" x14ac:dyDescent="0.2">
      <c r="A1706" s="151">
        <f t="shared" si="488"/>
        <v>45323</v>
      </c>
      <c r="B1706" s="152">
        <f t="shared" ca="1" si="497"/>
        <v>481647.39052915998</v>
      </c>
      <c r="C1706" s="153">
        <f t="shared" si="489"/>
        <v>473390</v>
      </c>
      <c r="D1706" s="154">
        <f ca="1">IF(A1706&lt;$B$1,VLOOKUP(A1706,[1]DI!$A$4:$B$15000,2,FALSE),0)</f>
        <v>0.1115</v>
      </c>
      <c r="E1706" s="155">
        <f t="shared" ca="1" si="498"/>
        <v>1.00041957</v>
      </c>
      <c r="F1706" s="155">
        <f ca="1">(TRUNC(PRODUCT($E$12:$E1705),16))</f>
        <v>1.4187982517103099</v>
      </c>
      <c r="G1706" s="155">
        <f t="shared" ca="1" si="499"/>
        <v>1.39783480405942</v>
      </c>
      <c r="H1706" s="155">
        <f t="shared" ca="1" si="500"/>
        <v>1.01499709</v>
      </c>
      <c r="I1706" s="154">
        <f t="shared" si="490"/>
        <v>1.7999999999999999E-2</v>
      </c>
      <c r="J1706" s="156">
        <f t="shared" si="491"/>
        <v>45273</v>
      </c>
      <c r="K1706" s="157">
        <f t="shared" si="492"/>
        <v>34</v>
      </c>
      <c r="L1706" s="158">
        <f t="shared" si="493"/>
        <v>34</v>
      </c>
      <c r="M1706" s="159">
        <f t="shared" si="483"/>
        <v>1.0024098720000001</v>
      </c>
      <c r="N1706" s="159">
        <f t="shared" ca="1" si="484"/>
        <v>1.017443103</v>
      </c>
      <c r="O1706" s="158">
        <f t="shared" si="494"/>
        <v>0</v>
      </c>
      <c r="P1706" s="155">
        <f t="shared" ca="1" si="485"/>
        <v>8257.3905291600004</v>
      </c>
      <c r="Q1706" s="160">
        <f t="shared" si="486"/>
        <v>0</v>
      </c>
      <c r="R1706" s="155">
        <f t="shared" si="487"/>
        <v>0</v>
      </c>
      <c r="S1706" s="161" t="str">
        <f t="shared" si="495"/>
        <v>A+J=</v>
      </c>
      <c r="T1706" s="156">
        <f t="shared" si="496"/>
        <v>45456</v>
      </c>
      <c r="U1706" s="10"/>
      <c r="V1706" s="10"/>
      <c r="W1706" s="10"/>
      <c r="X1706" s="45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ht="12.75" x14ac:dyDescent="0.2">
      <c r="A1707" s="151">
        <f t="shared" si="488"/>
        <v>45324</v>
      </c>
      <c r="B1707" s="152">
        <f t="shared" ca="1" si="497"/>
        <v>481883.58752288</v>
      </c>
      <c r="C1707" s="153">
        <f t="shared" si="489"/>
        <v>473390</v>
      </c>
      <c r="D1707" s="154">
        <f ca="1">IF(A1707&lt;$B$1,VLOOKUP(A1707,[1]DI!$A$4:$B$15000,2,FALSE),0)</f>
        <v>0.1115</v>
      </c>
      <c r="E1707" s="155">
        <f t="shared" ca="1" si="498"/>
        <v>1.00041957</v>
      </c>
      <c r="F1707" s="155">
        <f ca="1">(TRUNC(PRODUCT($E$12:$E1706),16))</f>
        <v>1.4193935368927799</v>
      </c>
      <c r="G1707" s="155">
        <f t="shared" ca="1" si="499"/>
        <v>1.39783480405942</v>
      </c>
      <c r="H1707" s="155">
        <f t="shared" ca="1" si="500"/>
        <v>1.01542295</v>
      </c>
      <c r="I1707" s="154">
        <f t="shared" si="490"/>
        <v>1.7999999999999999E-2</v>
      </c>
      <c r="J1707" s="156">
        <f t="shared" si="491"/>
        <v>45273</v>
      </c>
      <c r="K1707" s="157">
        <f t="shared" si="492"/>
        <v>35</v>
      </c>
      <c r="L1707" s="158">
        <f t="shared" si="493"/>
        <v>35</v>
      </c>
      <c r="M1707" s="159">
        <f t="shared" si="483"/>
        <v>1.002480839</v>
      </c>
      <c r="N1707" s="159">
        <f t="shared" ca="1" si="484"/>
        <v>1.0179420509999999</v>
      </c>
      <c r="O1707" s="158">
        <f t="shared" si="494"/>
        <v>0</v>
      </c>
      <c r="P1707" s="155">
        <f t="shared" ca="1" si="485"/>
        <v>8493.5875228799996</v>
      </c>
      <c r="Q1707" s="160">
        <f t="shared" si="486"/>
        <v>0</v>
      </c>
      <c r="R1707" s="155">
        <f t="shared" si="487"/>
        <v>0</v>
      </c>
      <c r="S1707" s="161" t="str">
        <f t="shared" si="495"/>
        <v>A+J=</v>
      </c>
      <c r="T1707" s="156">
        <f t="shared" si="496"/>
        <v>45456</v>
      </c>
      <c r="U1707" s="10"/>
      <c r="V1707" s="10"/>
      <c r="W1707" s="10"/>
      <c r="X1707" s="45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ht="12.75" x14ac:dyDescent="0.2">
      <c r="A1708" s="151">
        <f t="shared" si="488"/>
        <v>45325</v>
      </c>
      <c r="B1708" s="152">
        <f t="shared" ca="1" si="497"/>
        <v>482119.90049715003</v>
      </c>
      <c r="C1708" s="153">
        <f t="shared" si="489"/>
        <v>473390</v>
      </c>
      <c r="D1708" s="154">
        <f ca="1">IF(A1708&lt;$B$1,VLOOKUP(A1708,[1]DI!$A$4:$B$15000,2,FALSE),0)</f>
        <v>0</v>
      </c>
      <c r="E1708" s="155">
        <f t="shared" ca="1" si="498"/>
        <v>1</v>
      </c>
      <c r="F1708" s="155">
        <f ca="1">(TRUNC(PRODUCT($E$12:$E1707),16))</f>
        <v>1.41998907183905</v>
      </c>
      <c r="G1708" s="155">
        <f t="shared" ca="1" si="499"/>
        <v>1.39783480405942</v>
      </c>
      <c r="H1708" s="155">
        <f t="shared" ca="1" si="500"/>
        <v>1.0158489900000001</v>
      </c>
      <c r="I1708" s="154">
        <f t="shared" si="490"/>
        <v>1.7999999999999999E-2</v>
      </c>
      <c r="J1708" s="156">
        <f t="shared" si="491"/>
        <v>45273</v>
      </c>
      <c r="K1708" s="157">
        <f t="shared" si="492"/>
        <v>35</v>
      </c>
      <c r="L1708" s="158">
        <f t="shared" si="493"/>
        <v>36</v>
      </c>
      <c r="M1708" s="159">
        <f t="shared" si="483"/>
        <v>1.0025518099999999</v>
      </c>
      <c r="N1708" s="159">
        <f t="shared" ca="1" si="484"/>
        <v>1.0184412439999999</v>
      </c>
      <c r="O1708" s="158">
        <f t="shared" si="494"/>
        <v>0</v>
      </c>
      <c r="P1708" s="155">
        <f t="shared" ca="1" si="485"/>
        <v>8729.9004971499999</v>
      </c>
      <c r="Q1708" s="160">
        <f t="shared" si="486"/>
        <v>0</v>
      </c>
      <c r="R1708" s="155">
        <f t="shared" si="487"/>
        <v>0</v>
      </c>
      <c r="S1708" s="161" t="str">
        <f t="shared" si="495"/>
        <v>A+J=</v>
      </c>
      <c r="T1708" s="156">
        <f t="shared" si="496"/>
        <v>45456</v>
      </c>
      <c r="U1708" s="10"/>
      <c r="V1708" s="10"/>
      <c r="W1708" s="10"/>
      <c r="X1708" s="45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ht="12.75" x14ac:dyDescent="0.2">
      <c r="A1709" s="151">
        <f t="shared" si="488"/>
        <v>45326</v>
      </c>
      <c r="B1709" s="152">
        <f t="shared" ca="1" si="497"/>
        <v>482119.90049715003</v>
      </c>
      <c r="C1709" s="153">
        <f t="shared" si="489"/>
        <v>473390</v>
      </c>
      <c r="D1709" s="154">
        <f ca="1">IF(A1709&lt;$B$1,VLOOKUP(A1709,[1]DI!$A$4:$B$15000,2,FALSE),0)</f>
        <v>0</v>
      </c>
      <c r="E1709" s="155">
        <f t="shared" ca="1" si="498"/>
        <v>1</v>
      </c>
      <c r="F1709" s="155">
        <f ca="1">(TRUNC(PRODUCT($E$12:$E1708),16))</f>
        <v>1.41998907183905</v>
      </c>
      <c r="G1709" s="155">
        <f t="shared" ca="1" si="499"/>
        <v>1.39783480405942</v>
      </c>
      <c r="H1709" s="155">
        <f t="shared" ca="1" si="500"/>
        <v>1.0158489900000001</v>
      </c>
      <c r="I1709" s="154">
        <f t="shared" si="490"/>
        <v>1.7999999999999999E-2</v>
      </c>
      <c r="J1709" s="156">
        <f t="shared" si="491"/>
        <v>45273</v>
      </c>
      <c r="K1709" s="157">
        <f t="shared" si="492"/>
        <v>35</v>
      </c>
      <c r="L1709" s="158">
        <f t="shared" si="493"/>
        <v>36</v>
      </c>
      <c r="M1709" s="159">
        <f t="shared" si="483"/>
        <v>1.0025518099999999</v>
      </c>
      <c r="N1709" s="159">
        <f t="shared" ca="1" si="484"/>
        <v>1.0184412439999999</v>
      </c>
      <c r="O1709" s="158">
        <f t="shared" si="494"/>
        <v>0</v>
      </c>
      <c r="P1709" s="155">
        <f t="shared" ca="1" si="485"/>
        <v>8729.9004971499999</v>
      </c>
      <c r="Q1709" s="160">
        <f t="shared" si="486"/>
        <v>0</v>
      </c>
      <c r="R1709" s="155">
        <f t="shared" si="487"/>
        <v>0</v>
      </c>
      <c r="S1709" s="161" t="str">
        <f t="shared" si="495"/>
        <v>A+J=</v>
      </c>
      <c r="T1709" s="156">
        <f t="shared" si="496"/>
        <v>45456</v>
      </c>
      <c r="U1709" s="10"/>
      <c r="V1709" s="10"/>
      <c r="W1709" s="10"/>
      <c r="X1709" s="45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ht="12.75" x14ac:dyDescent="0.2">
      <c r="A1710" s="151">
        <f t="shared" si="488"/>
        <v>45327</v>
      </c>
      <c r="B1710" s="152">
        <f t="shared" ca="1" si="497"/>
        <v>482119.90049715003</v>
      </c>
      <c r="C1710" s="153">
        <f t="shared" si="489"/>
        <v>473390</v>
      </c>
      <c r="D1710" s="154">
        <f ca="1">IF(A1710&lt;$B$1,VLOOKUP(A1710,[1]DI!$A$4:$B$15000,2,FALSE),0)</f>
        <v>0.1115</v>
      </c>
      <c r="E1710" s="155">
        <f t="shared" ca="1" si="498"/>
        <v>1.00041957</v>
      </c>
      <c r="F1710" s="155">
        <f ca="1">(TRUNC(PRODUCT($E$12:$E1709),16))</f>
        <v>1.41998907183905</v>
      </c>
      <c r="G1710" s="155">
        <f t="shared" ca="1" si="499"/>
        <v>1.39783480405942</v>
      </c>
      <c r="H1710" s="155">
        <f t="shared" ca="1" si="500"/>
        <v>1.0158489900000001</v>
      </c>
      <c r="I1710" s="154">
        <f t="shared" si="490"/>
        <v>1.7999999999999999E-2</v>
      </c>
      <c r="J1710" s="156">
        <f t="shared" si="491"/>
        <v>45273</v>
      </c>
      <c r="K1710" s="157">
        <f t="shared" si="492"/>
        <v>36</v>
      </c>
      <c r="L1710" s="158">
        <f t="shared" si="493"/>
        <v>36</v>
      </c>
      <c r="M1710" s="159">
        <f t="shared" si="483"/>
        <v>1.0025518099999999</v>
      </c>
      <c r="N1710" s="159">
        <f t="shared" ca="1" si="484"/>
        <v>1.0184412439999999</v>
      </c>
      <c r="O1710" s="158">
        <f t="shared" si="494"/>
        <v>0</v>
      </c>
      <c r="P1710" s="155">
        <f t="shared" ca="1" si="485"/>
        <v>8729.9004971499999</v>
      </c>
      <c r="Q1710" s="160">
        <f t="shared" si="486"/>
        <v>0</v>
      </c>
      <c r="R1710" s="155">
        <f t="shared" si="487"/>
        <v>0</v>
      </c>
      <c r="S1710" s="161" t="str">
        <f t="shared" si="495"/>
        <v>A+J=</v>
      </c>
      <c r="T1710" s="156">
        <f t="shared" si="496"/>
        <v>45456</v>
      </c>
      <c r="U1710" s="10"/>
      <c r="V1710" s="10"/>
      <c r="W1710" s="10"/>
      <c r="X1710" s="45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ht="12.75" x14ac:dyDescent="0.2">
      <c r="A1711" s="151">
        <f t="shared" si="488"/>
        <v>45328</v>
      </c>
      <c r="B1711" s="152">
        <f t="shared" ca="1" si="497"/>
        <v>482356.32992537</v>
      </c>
      <c r="C1711" s="153">
        <f t="shared" si="489"/>
        <v>473390</v>
      </c>
      <c r="D1711" s="154">
        <f ca="1">IF(A1711&lt;$B$1,VLOOKUP(A1711,[1]DI!$A$4:$B$15000,2,FALSE),0)</f>
        <v>0.1115</v>
      </c>
      <c r="E1711" s="155">
        <f t="shared" ca="1" si="498"/>
        <v>1.00041957</v>
      </c>
      <c r="F1711" s="155">
        <f ca="1">(TRUNC(PRODUCT($E$12:$E1710),16))</f>
        <v>1.4205848566539201</v>
      </c>
      <c r="G1711" s="155">
        <f t="shared" ca="1" si="499"/>
        <v>1.39783480405942</v>
      </c>
      <c r="H1711" s="155">
        <f t="shared" ca="1" si="500"/>
        <v>1.0162752100000001</v>
      </c>
      <c r="I1711" s="154">
        <f t="shared" si="490"/>
        <v>1.7999999999999999E-2</v>
      </c>
      <c r="J1711" s="156">
        <f t="shared" si="491"/>
        <v>45273</v>
      </c>
      <c r="K1711" s="157">
        <f t="shared" si="492"/>
        <v>37</v>
      </c>
      <c r="L1711" s="158">
        <f t="shared" si="493"/>
        <v>37</v>
      </c>
      <c r="M1711" s="159">
        <f t="shared" si="483"/>
        <v>1.002622787</v>
      </c>
      <c r="N1711" s="159">
        <f t="shared" ca="1" si="484"/>
        <v>1.0189406830000001</v>
      </c>
      <c r="O1711" s="158">
        <f t="shared" si="494"/>
        <v>0</v>
      </c>
      <c r="P1711" s="155">
        <f t="shared" ca="1" si="485"/>
        <v>8966.3299253700006</v>
      </c>
      <c r="Q1711" s="160">
        <f t="shared" si="486"/>
        <v>0</v>
      </c>
      <c r="R1711" s="155">
        <f t="shared" si="487"/>
        <v>0</v>
      </c>
      <c r="S1711" s="161" t="str">
        <f t="shared" si="495"/>
        <v>A+J=</v>
      </c>
      <c r="T1711" s="156">
        <f t="shared" si="496"/>
        <v>45456</v>
      </c>
      <c r="U1711" s="10"/>
      <c r="V1711" s="10"/>
      <c r="W1711" s="10"/>
      <c r="X1711" s="45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ht="12.75" x14ac:dyDescent="0.2">
      <c r="A1712" s="151">
        <f t="shared" si="488"/>
        <v>45329</v>
      </c>
      <c r="B1712" s="152">
        <f t="shared" ca="1" si="497"/>
        <v>482592.87580750999</v>
      </c>
      <c r="C1712" s="153">
        <f t="shared" si="489"/>
        <v>473390</v>
      </c>
      <c r="D1712" s="154">
        <f ca="1">IF(A1712&lt;$B$1,VLOOKUP(A1712,[1]DI!$A$4:$B$15000,2,FALSE),0)</f>
        <v>0.1115</v>
      </c>
      <c r="E1712" s="155">
        <f t="shared" ca="1" si="498"/>
        <v>1.00041957</v>
      </c>
      <c r="F1712" s="155">
        <f ca="1">(TRUNC(PRODUCT($E$12:$E1711),16))</f>
        <v>1.4211808914422299</v>
      </c>
      <c r="G1712" s="155">
        <f t="shared" ca="1" si="499"/>
        <v>1.39783480405942</v>
      </c>
      <c r="H1712" s="155">
        <f t="shared" ca="1" si="500"/>
        <v>1.0167016099999999</v>
      </c>
      <c r="I1712" s="154">
        <f t="shared" si="490"/>
        <v>1.7999999999999999E-2</v>
      </c>
      <c r="J1712" s="156">
        <f t="shared" si="491"/>
        <v>45273</v>
      </c>
      <c r="K1712" s="157">
        <f t="shared" si="492"/>
        <v>38</v>
      </c>
      <c r="L1712" s="158">
        <f t="shared" si="493"/>
        <v>38</v>
      </c>
      <c r="M1712" s="159">
        <f t="shared" si="483"/>
        <v>1.0026937680000001</v>
      </c>
      <c r="N1712" s="159">
        <f t="shared" ca="1" si="484"/>
        <v>1.0194403679999999</v>
      </c>
      <c r="O1712" s="158">
        <f t="shared" si="494"/>
        <v>0</v>
      </c>
      <c r="P1712" s="155">
        <f t="shared" ca="1" si="485"/>
        <v>9202.8758075099995</v>
      </c>
      <c r="Q1712" s="160">
        <f t="shared" si="486"/>
        <v>0</v>
      </c>
      <c r="R1712" s="155">
        <f t="shared" si="487"/>
        <v>0</v>
      </c>
      <c r="S1712" s="161" t="str">
        <f t="shared" si="495"/>
        <v>A+J=</v>
      </c>
      <c r="T1712" s="156">
        <f t="shared" si="496"/>
        <v>45456</v>
      </c>
      <c r="U1712" s="10"/>
      <c r="V1712" s="10"/>
      <c r="W1712" s="10"/>
      <c r="X1712" s="45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ht="12.75" x14ac:dyDescent="0.2">
      <c r="A1713" s="151">
        <f t="shared" si="488"/>
        <v>45330</v>
      </c>
      <c r="B1713" s="152">
        <f t="shared" ca="1" si="497"/>
        <v>482829.53388310003</v>
      </c>
      <c r="C1713" s="153">
        <f t="shared" si="489"/>
        <v>473390</v>
      </c>
      <c r="D1713" s="154">
        <f ca="1">IF(A1713&lt;$B$1,VLOOKUP(A1713,[1]DI!$A$4:$B$15000,2,FALSE),0)</f>
        <v>0.1115</v>
      </c>
      <c r="E1713" s="155">
        <f t="shared" ca="1" si="498"/>
        <v>1.00041957</v>
      </c>
      <c r="F1713" s="155">
        <f ca="1">(TRUNC(PRODUCT($E$12:$E1712),16))</f>
        <v>1.42177717630885</v>
      </c>
      <c r="G1713" s="155">
        <f t="shared" ca="1" si="499"/>
        <v>1.39783480405942</v>
      </c>
      <c r="H1713" s="155">
        <f t="shared" ca="1" si="500"/>
        <v>1.01712818</v>
      </c>
      <c r="I1713" s="154">
        <f t="shared" si="490"/>
        <v>1.7999999999999999E-2</v>
      </c>
      <c r="J1713" s="156">
        <f t="shared" si="491"/>
        <v>45273</v>
      </c>
      <c r="K1713" s="157">
        <f t="shared" si="492"/>
        <v>39</v>
      </c>
      <c r="L1713" s="158">
        <f t="shared" si="493"/>
        <v>39</v>
      </c>
      <c r="M1713" s="159">
        <f t="shared" si="483"/>
        <v>1.0027647550000001</v>
      </c>
      <c r="N1713" s="159">
        <f t="shared" ca="1" si="484"/>
        <v>1.0199402900000001</v>
      </c>
      <c r="O1713" s="158">
        <f t="shared" si="494"/>
        <v>0</v>
      </c>
      <c r="P1713" s="155">
        <f t="shared" ca="1" si="485"/>
        <v>9439.5338831000008</v>
      </c>
      <c r="Q1713" s="160">
        <f t="shared" si="486"/>
        <v>0</v>
      </c>
      <c r="R1713" s="155">
        <f t="shared" si="487"/>
        <v>0</v>
      </c>
      <c r="S1713" s="161" t="str">
        <f t="shared" si="495"/>
        <v>A+J=</v>
      </c>
      <c r="T1713" s="156">
        <f t="shared" si="496"/>
        <v>45456</v>
      </c>
      <c r="U1713" s="10"/>
      <c r="V1713" s="10"/>
      <c r="W1713" s="10"/>
      <c r="X1713" s="45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ht="12.75" x14ac:dyDescent="0.2">
      <c r="A1714" s="151">
        <f t="shared" si="488"/>
        <v>45331</v>
      </c>
      <c r="B1714" s="152">
        <f t="shared" ca="1" si="497"/>
        <v>483066.31267313001</v>
      </c>
      <c r="C1714" s="153">
        <f t="shared" si="489"/>
        <v>473390</v>
      </c>
      <c r="D1714" s="154">
        <f ca="1">IF(A1714&lt;$B$1,VLOOKUP(A1714,[1]DI!$A$4:$B$15000,2,FALSE),0)</f>
        <v>0.1115</v>
      </c>
      <c r="E1714" s="155">
        <f t="shared" ca="1" si="498"/>
        <v>1.00041957</v>
      </c>
      <c r="F1714" s="155">
        <f ca="1">(TRUNC(PRODUCT($E$12:$E1713),16))</f>
        <v>1.42237371135872</v>
      </c>
      <c r="G1714" s="155">
        <f t="shared" ca="1" si="499"/>
        <v>1.39783480405942</v>
      </c>
      <c r="H1714" s="155">
        <f t="shared" ca="1" si="500"/>
        <v>1.0175549399999999</v>
      </c>
      <c r="I1714" s="154">
        <f t="shared" si="490"/>
        <v>1.7999999999999999E-2</v>
      </c>
      <c r="J1714" s="156">
        <f t="shared" si="491"/>
        <v>45273</v>
      </c>
      <c r="K1714" s="157">
        <f t="shared" si="492"/>
        <v>40</v>
      </c>
      <c r="L1714" s="158">
        <f t="shared" si="493"/>
        <v>40</v>
      </c>
      <c r="M1714" s="159">
        <f t="shared" si="483"/>
        <v>1.0028357459999999</v>
      </c>
      <c r="N1714" s="159">
        <f t="shared" ca="1" si="484"/>
        <v>1.020440467</v>
      </c>
      <c r="O1714" s="158">
        <f t="shared" si="494"/>
        <v>0</v>
      </c>
      <c r="P1714" s="155">
        <f t="shared" ca="1" si="485"/>
        <v>9676.3126731299999</v>
      </c>
      <c r="Q1714" s="160">
        <f t="shared" si="486"/>
        <v>0</v>
      </c>
      <c r="R1714" s="155">
        <f t="shared" si="487"/>
        <v>0</v>
      </c>
      <c r="S1714" s="161" t="str">
        <f t="shared" si="495"/>
        <v>A+J=</v>
      </c>
      <c r="T1714" s="156">
        <f t="shared" si="496"/>
        <v>45456</v>
      </c>
      <c r="U1714" s="10"/>
      <c r="V1714" s="10"/>
      <c r="W1714" s="10"/>
      <c r="X1714" s="45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ht="12.75" x14ac:dyDescent="0.2">
      <c r="A1715" s="151">
        <f t="shared" si="488"/>
        <v>45332</v>
      </c>
      <c r="B1715" s="152">
        <f t="shared" ca="1" si="497"/>
        <v>483303.20886388002</v>
      </c>
      <c r="C1715" s="153">
        <f t="shared" si="489"/>
        <v>473390</v>
      </c>
      <c r="D1715" s="154">
        <f ca="1">IF(A1715&lt;$B$1,VLOOKUP(A1715,[1]DI!$A$4:$B$15000,2,FALSE),0)</f>
        <v>0</v>
      </c>
      <c r="E1715" s="155">
        <f t="shared" ca="1" si="498"/>
        <v>1</v>
      </c>
      <c r="F1715" s="155">
        <f ca="1">(TRUNC(PRODUCT($E$12:$E1714),16))</f>
        <v>1.42297049669679</v>
      </c>
      <c r="G1715" s="155">
        <f t="shared" ca="1" si="499"/>
        <v>1.39783480405942</v>
      </c>
      <c r="H1715" s="155">
        <f t="shared" ca="1" si="500"/>
        <v>1.01798188</v>
      </c>
      <c r="I1715" s="154">
        <f t="shared" si="490"/>
        <v>1.7999999999999999E-2</v>
      </c>
      <c r="J1715" s="156">
        <f t="shared" si="491"/>
        <v>45273</v>
      </c>
      <c r="K1715" s="157">
        <f t="shared" si="492"/>
        <v>40</v>
      </c>
      <c r="L1715" s="158">
        <f t="shared" si="493"/>
        <v>41</v>
      </c>
      <c r="M1715" s="159">
        <f t="shared" si="483"/>
        <v>1.002906743</v>
      </c>
      <c r="N1715" s="159">
        <f t="shared" ca="1" si="484"/>
        <v>1.020940892</v>
      </c>
      <c r="O1715" s="158">
        <f t="shared" si="494"/>
        <v>0</v>
      </c>
      <c r="P1715" s="155">
        <f t="shared" ca="1" si="485"/>
        <v>9913.2088638799996</v>
      </c>
      <c r="Q1715" s="160">
        <f t="shared" si="486"/>
        <v>0</v>
      </c>
      <c r="R1715" s="155">
        <f t="shared" si="487"/>
        <v>0</v>
      </c>
      <c r="S1715" s="161" t="str">
        <f t="shared" si="495"/>
        <v>A+J=</v>
      </c>
      <c r="T1715" s="156">
        <f t="shared" si="496"/>
        <v>45456</v>
      </c>
      <c r="U1715" s="10"/>
      <c r="V1715" s="10"/>
      <c r="W1715" s="10"/>
      <c r="X1715" s="45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ht="12.75" x14ac:dyDescent="0.2">
      <c r="A1716" s="151">
        <f t="shared" si="488"/>
        <v>45333</v>
      </c>
      <c r="B1716" s="152">
        <f t="shared" ca="1" si="497"/>
        <v>483303.20886388002</v>
      </c>
      <c r="C1716" s="153">
        <f t="shared" si="489"/>
        <v>473390</v>
      </c>
      <c r="D1716" s="154">
        <f ca="1">IF(A1716&lt;$B$1,VLOOKUP(A1716,[1]DI!$A$4:$B$15000,2,FALSE),0)</f>
        <v>0</v>
      </c>
      <c r="E1716" s="155">
        <f t="shared" ca="1" si="498"/>
        <v>1</v>
      </c>
      <c r="F1716" s="155">
        <f ca="1">(TRUNC(PRODUCT($E$12:$E1715),16))</f>
        <v>1.42297049669679</v>
      </c>
      <c r="G1716" s="155">
        <f t="shared" ca="1" si="499"/>
        <v>1.39783480405942</v>
      </c>
      <c r="H1716" s="155">
        <f t="shared" ca="1" si="500"/>
        <v>1.01798188</v>
      </c>
      <c r="I1716" s="154">
        <f t="shared" si="490"/>
        <v>1.7999999999999999E-2</v>
      </c>
      <c r="J1716" s="156">
        <f t="shared" si="491"/>
        <v>45273</v>
      </c>
      <c r="K1716" s="157">
        <f t="shared" si="492"/>
        <v>40</v>
      </c>
      <c r="L1716" s="158">
        <f t="shared" si="493"/>
        <v>41</v>
      </c>
      <c r="M1716" s="159">
        <f t="shared" si="483"/>
        <v>1.002906743</v>
      </c>
      <c r="N1716" s="159">
        <f t="shared" ca="1" si="484"/>
        <v>1.020940892</v>
      </c>
      <c r="O1716" s="158">
        <f t="shared" si="494"/>
        <v>0</v>
      </c>
      <c r="P1716" s="155">
        <f t="shared" ca="1" si="485"/>
        <v>9913.2088638799996</v>
      </c>
      <c r="Q1716" s="160">
        <f t="shared" si="486"/>
        <v>0</v>
      </c>
      <c r="R1716" s="155">
        <f t="shared" si="487"/>
        <v>0</v>
      </c>
      <c r="S1716" s="161" t="str">
        <f t="shared" si="495"/>
        <v>A+J=</v>
      </c>
      <c r="T1716" s="156">
        <f t="shared" si="496"/>
        <v>45456</v>
      </c>
      <c r="U1716" s="10"/>
      <c r="V1716" s="10"/>
      <c r="W1716" s="10"/>
      <c r="X1716" s="45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ht="12.75" x14ac:dyDescent="0.2">
      <c r="A1717" s="151">
        <f t="shared" si="488"/>
        <v>45334</v>
      </c>
      <c r="B1717" s="152">
        <f t="shared" ca="1" si="497"/>
        <v>483303.20886388002</v>
      </c>
      <c r="C1717" s="153">
        <f t="shared" si="489"/>
        <v>473390</v>
      </c>
      <c r="D1717" s="154">
        <f ca="1">IF(A1717&lt;$B$1,VLOOKUP(A1717,[1]DI!$A$4:$B$15000,2,FALSE),0)</f>
        <v>0</v>
      </c>
      <c r="E1717" s="155">
        <f t="shared" ca="1" si="498"/>
        <v>1</v>
      </c>
      <c r="F1717" s="155">
        <f ca="1">(TRUNC(PRODUCT($E$12:$E1716),16))</f>
        <v>1.42297049669679</v>
      </c>
      <c r="G1717" s="155">
        <f t="shared" ca="1" si="499"/>
        <v>1.39783480405942</v>
      </c>
      <c r="H1717" s="155">
        <f t="shared" ca="1" si="500"/>
        <v>1.01798188</v>
      </c>
      <c r="I1717" s="154">
        <f t="shared" si="490"/>
        <v>1.7999999999999999E-2</v>
      </c>
      <c r="J1717" s="156">
        <f t="shared" si="491"/>
        <v>45273</v>
      </c>
      <c r="K1717" s="157">
        <f t="shared" si="492"/>
        <v>40</v>
      </c>
      <c r="L1717" s="158">
        <f t="shared" si="493"/>
        <v>41</v>
      </c>
      <c r="M1717" s="159">
        <f t="shared" si="483"/>
        <v>1.002906743</v>
      </c>
      <c r="N1717" s="159">
        <f t="shared" ca="1" si="484"/>
        <v>1.020940892</v>
      </c>
      <c r="O1717" s="158">
        <f t="shared" si="494"/>
        <v>0</v>
      </c>
      <c r="P1717" s="155">
        <f t="shared" ca="1" si="485"/>
        <v>9913.2088638799996</v>
      </c>
      <c r="Q1717" s="160">
        <f t="shared" si="486"/>
        <v>0</v>
      </c>
      <c r="R1717" s="155">
        <f t="shared" si="487"/>
        <v>0</v>
      </c>
      <c r="S1717" s="161" t="str">
        <f t="shared" si="495"/>
        <v>A+J=</v>
      </c>
      <c r="T1717" s="156">
        <f t="shared" si="496"/>
        <v>45456</v>
      </c>
      <c r="U1717" s="10"/>
      <c r="V1717" s="10"/>
      <c r="W1717" s="10"/>
      <c r="X1717" s="45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ht="12.75" x14ac:dyDescent="0.2">
      <c r="A1718" s="151">
        <f t="shared" si="488"/>
        <v>45335</v>
      </c>
      <c r="B1718" s="152">
        <f t="shared" ca="1" si="497"/>
        <v>483303.20886388002</v>
      </c>
      <c r="C1718" s="153">
        <f t="shared" si="489"/>
        <v>473390</v>
      </c>
      <c r="D1718" s="154">
        <f ca="1">IF(A1718&lt;$B$1,VLOOKUP(A1718,[1]DI!$A$4:$B$15000,2,FALSE),0)</f>
        <v>0</v>
      </c>
      <c r="E1718" s="155">
        <f t="shared" ca="1" si="498"/>
        <v>1</v>
      </c>
      <c r="F1718" s="155">
        <f ca="1">(TRUNC(PRODUCT($E$12:$E1717),16))</f>
        <v>1.42297049669679</v>
      </c>
      <c r="G1718" s="155">
        <f t="shared" ca="1" si="499"/>
        <v>1.39783480405942</v>
      </c>
      <c r="H1718" s="155">
        <f t="shared" ca="1" si="500"/>
        <v>1.01798188</v>
      </c>
      <c r="I1718" s="154">
        <f t="shared" si="490"/>
        <v>1.7999999999999999E-2</v>
      </c>
      <c r="J1718" s="156">
        <f t="shared" si="491"/>
        <v>45273</v>
      </c>
      <c r="K1718" s="157">
        <f t="shared" si="492"/>
        <v>40</v>
      </c>
      <c r="L1718" s="158">
        <f t="shared" si="493"/>
        <v>41</v>
      </c>
      <c r="M1718" s="159">
        <f t="shared" si="483"/>
        <v>1.002906743</v>
      </c>
      <c r="N1718" s="159">
        <f t="shared" ca="1" si="484"/>
        <v>1.020940892</v>
      </c>
      <c r="O1718" s="158">
        <f t="shared" si="494"/>
        <v>0</v>
      </c>
      <c r="P1718" s="155">
        <f t="shared" ca="1" si="485"/>
        <v>9913.2088638799996</v>
      </c>
      <c r="Q1718" s="160">
        <f t="shared" si="486"/>
        <v>0</v>
      </c>
      <c r="R1718" s="155">
        <f t="shared" si="487"/>
        <v>0</v>
      </c>
      <c r="S1718" s="161" t="str">
        <f t="shared" si="495"/>
        <v>A+J=</v>
      </c>
      <c r="T1718" s="156">
        <f t="shared" si="496"/>
        <v>45456</v>
      </c>
      <c r="U1718" s="10"/>
      <c r="V1718" s="10"/>
      <c r="W1718" s="10"/>
      <c r="X1718" s="45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ht="12.75" x14ac:dyDescent="0.2">
      <c r="A1719" s="151">
        <f t="shared" si="488"/>
        <v>45336</v>
      </c>
      <c r="B1719" s="152">
        <f t="shared" ca="1" si="497"/>
        <v>483303.20886388002</v>
      </c>
      <c r="C1719" s="153">
        <f t="shared" si="489"/>
        <v>473390</v>
      </c>
      <c r="D1719" s="154">
        <f ca="1">IF(A1719&lt;$B$1,VLOOKUP(A1719,[1]DI!$A$4:$B$15000,2,FALSE),0)</f>
        <v>0.1115</v>
      </c>
      <c r="E1719" s="155">
        <f t="shared" ca="1" si="498"/>
        <v>1.00041957</v>
      </c>
      <c r="F1719" s="155">
        <f ca="1">(TRUNC(PRODUCT($E$12:$E1718),16))</f>
        <v>1.42297049669679</v>
      </c>
      <c r="G1719" s="155">
        <f t="shared" ca="1" si="499"/>
        <v>1.39783480405942</v>
      </c>
      <c r="H1719" s="155">
        <f t="shared" ca="1" si="500"/>
        <v>1.01798188</v>
      </c>
      <c r="I1719" s="154">
        <f t="shared" si="490"/>
        <v>1.7999999999999999E-2</v>
      </c>
      <c r="J1719" s="156">
        <f t="shared" si="491"/>
        <v>45273</v>
      </c>
      <c r="K1719" s="157">
        <f t="shared" si="492"/>
        <v>41</v>
      </c>
      <c r="L1719" s="158">
        <f t="shared" si="493"/>
        <v>41</v>
      </c>
      <c r="M1719" s="159">
        <f t="shared" si="483"/>
        <v>1.002906743</v>
      </c>
      <c r="N1719" s="159">
        <f t="shared" ca="1" si="484"/>
        <v>1.020940892</v>
      </c>
      <c r="O1719" s="158">
        <f t="shared" si="494"/>
        <v>0</v>
      </c>
      <c r="P1719" s="155">
        <f t="shared" ca="1" si="485"/>
        <v>9913.2088638799996</v>
      </c>
      <c r="Q1719" s="160">
        <f t="shared" si="486"/>
        <v>0</v>
      </c>
      <c r="R1719" s="155">
        <f t="shared" si="487"/>
        <v>0</v>
      </c>
      <c r="S1719" s="161" t="str">
        <f t="shared" si="495"/>
        <v>A+J=</v>
      </c>
      <c r="T1719" s="156">
        <f t="shared" si="496"/>
        <v>45456</v>
      </c>
      <c r="U1719" s="10"/>
      <c r="V1719" s="10"/>
      <c r="W1719" s="10"/>
      <c r="X1719" s="45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ht="12.75" x14ac:dyDescent="0.2">
      <c r="A1720" s="151">
        <f t="shared" si="488"/>
        <v>45337</v>
      </c>
      <c r="B1720" s="152">
        <f t="shared" ca="1" si="497"/>
        <v>483540.21582788002</v>
      </c>
      <c r="C1720" s="153">
        <f t="shared" si="489"/>
        <v>473390</v>
      </c>
      <c r="D1720" s="154">
        <f ca="1">IF(A1720&lt;$B$1,VLOOKUP(A1720,[1]DI!$A$4:$B$15000,2,FALSE),0)</f>
        <v>0.1115</v>
      </c>
      <c r="E1720" s="155">
        <f t="shared" ca="1" si="498"/>
        <v>1.00041957</v>
      </c>
      <c r="F1720" s="155">
        <f ca="1">(TRUNC(PRODUCT($E$12:$E1719),16))</f>
        <v>1.4235675324280901</v>
      </c>
      <c r="G1720" s="155">
        <f t="shared" ca="1" si="499"/>
        <v>1.39783480405942</v>
      </c>
      <c r="H1720" s="155">
        <f t="shared" ca="1" si="500"/>
        <v>1.01840899</v>
      </c>
      <c r="I1720" s="154">
        <f t="shared" si="490"/>
        <v>1.7999999999999999E-2</v>
      </c>
      <c r="J1720" s="156">
        <f t="shared" si="491"/>
        <v>45273</v>
      </c>
      <c r="K1720" s="157">
        <f t="shared" si="492"/>
        <v>42</v>
      </c>
      <c r="L1720" s="158">
        <f t="shared" si="493"/>
        <v>42</v>
      </c>
      <c r="M1720" s="159">
        <f t="shared" si="483"/>
        <v>1.0029777440000001</v>
      </c>
      <c r="N1720" s="159">
        <f t="shared" ca="1" si="484"/>
        <v>1.0214415509999999</v>
      </c>
      <c r="O1720" s="158">
        <f t="shared" si="494"/>
        <v>0</v>
      </c>
      <c r="P1720" s="155">
        <f t="shared" ca="1" si="485"/>
        <v>10150.21582788</v>
      </c>
      <c r="Q1720" s="160">
        <f t="shared" si="486"/>
        <v>0</v>
      </c>
      <c r="R1720" s="155">
        <f t="shared" si="487"/>
        <v>0</v>
      </c>
      <c r="S1720" s="161" t="str">
        <f t="shared" si="495"/>
        <v>A+J=</v>
      </c>
      <c r="T1720" s="156">
        <f t="shared" si="496"/>
        <v>45456</v>
      </c>
      <c r="U1720" s="10"/>
      <c r="V1720" s="10"/>
      <c r="W1720" s="10"/>
      <c r="X1720" s="45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ht="12.75" x14ac:dyDescent="0.2">
      <c r="A1721" s="151">
        <f t="shared" si="488"/>
        <v>45338</v>
      </c>
      <c r="B1721" s="152">
        <f t="shared" ca="1" si="497"/>
        <v>483777.34019262</v>
      </c>
      <c r="C1721" s="153">
        <f t="shared" si="489"/>
        <v>473390</v>
      </c>
      <c r="D1721" s="154">
        <f ca="1">IF(A1721&lt;$B$1,VLOOKUP(A1721,[1]DI!$A$4:$B$15000,2,FALSE),0)</f>
        <v>0.1115</v>
      </c>
      <c r="E1721" s="155">
        <f t="shared" ca="1" si="498"/>
        <v>1.00041957</v>
      </c>
      <c r="F1721" s="155">
        <f ca="1">(TRUNC(PRODUCT($E$12:$E1720),16))</f>
        <v>1.4241648186576701</v>
      </c>
      <c r="G1721" s="155">
        <f t="shared" ca="1" si="499"/>
        <v>1.39783480405942</v>
      </c>
      <c r="H1721" s="155">
        <f t="shared" ca="1" si="500"/>
        <v>1.0188362799999999</v>
      </c>
      <c r="I1721" s="154">
        <f t="shared" si="490"/>
        <v>1.7999999999999999E-2</v>
      </c>
      <c r="J1721" s="156">
        <f t="shared" si="491"/>
        <v>45273</v>
      </c>
      <c r="K1721" s="157">
        <f t="shared" si="492"/>
        <v>43</v>
      </c>
      <c r="L1721" s="158">
        <f t="shared" si="493"/>
        <v>43</v>
      </c>
      <c r="M1721" s="159">
        <f t="shared" si="483"/>
        <v>1.0030487509999999</v>
      </c>
      <c r="N1721" s="159">
        <f t="shared" ca="1" si="484"/>
        <v>1.0219424580000001</v>
      </c>
      <c r="O1721" s="158">
        <f t="shared" si="494"/>
        <v>0</v>
      </c>
      <c r="P1721" s="155">
        <f t="shared" ca="1" si="485"/>
        <v>10387.34019262</v>
      </c>
      <c r="Q1721" s="160">
        <f t="shared" si="486"/>
        <v>0</v>
      </c>
      <c r="R1721" s="155">
        <f t="shared" si="487"/>
        <v>0</v>
      </c>
      <c r="S1721" s="161" t="str">
        <f t="shared" si="495"/>
        <v>A+J=</v>
      </c>
      <c r="T1721" s="156">
        <f t="shared" si="496"/>
        <v>45456</v>
      </c>
      <c r="U1721" s="10"/>
      <c r="V1721" s="10"/>
      <c r="W1721" s="10"/>
      <c r="X1721" s="45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ht="12.75" x14ac:dyDescent="0.2">
      <c r="A1722" s="151">
        <f t="shared" si="488"/>
        <v>45339</v>
      </c>
      <c r="B1722" s="152">
        <f t="shared" ca="1" si="497"/>
        <v>484014.58574518998</v>
      </c>
      <c r="C1722" s="153">
        <f t="shared" si="489"/>
        <v>473390</v>
      </c>
      <c r="D1722" s="154">
        <f ca="1">IF(A1722&lt;$B$1,VLOOKUP(A1722,[1]DI!$A$4:$B$15000,2,FALSE),0)</f>
        <v>0</v>
      </c>
      <c r="E1722" s="155">
        <f t="shared" ca="1" si="498"/>
        <v>1</v>
      </c>
      <c r="F1722" s="155">
        <f ca="1">(TRUNC(PRODUCT($E$12:$E1721),16))</f>
        <v>1.4247623554906399</v>
      </c>
      <c r="G1722" s="155">
        <f t="shared" ca="1" si="499"/>
        <v>1.39783480405942</v>
      </c>
      <c r="H1722" s="155">
        <f t="shared" ca="1" si="500"/>
        <v>1.0192637600000001</v>
      </c>
      <c r="I1722" s="154">
        <f t="shared" si="490"/>
        <v>1.7999999999999999E-2</v>
      </c>
      <c r="J1722" s="156">
        <f t="shared" si="491"/>
        <v>45273</v>
      </c>
      <c r="K1722" s="157">
        <f t="shared" si="492"/>
        <v>43</v>
      </c>
      <c r="L1722" s="158">
        <f t="shared" si="493"/>
        <v>44</v>
      </c>
      <c r="M1722" s="159">
        <f t="shared" si="483"/>
        <v>1.0031197629999999</v>
      </c>
      <c r="N1722" s="159">
        <f t="shared" ca="1" si="484"/>
        <v>1.0224436210000001</v>
      </c>
      <c r="O1722" s="158">
        <f t="shared" si="494"/>
        <v>0</v>
      </c>
      <c r="P1722" s="155">
        <f t="shared" ca="1" si="485"/>
        <v>10624.585745189999</v>
      </c>
      <c r="Q1722" s="160">
        <f t="shared" si="486"/>
        <v>0</v>
      </c>
      <c r="R1722" s="155">
        <f t="shared" si="487"/>
        <v>0</v>
      </c>
      <c r="S1722" s="161" t="str">
        <f t="shared" si="495"/>
        <v>A+J=</v>
      </c>
      <c r="T1722" s="156">
        <f t="shared" si="496"/>
        <v>45456</v>
      </c>
      <c r="U1722" s="10"/>
      <c r="V1722" s="10"/>
      <c r="W1722" s="10"/>
      <c r="X1722" s="45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ht="12.75" x14ac:dyDescent="0.2">
      <c r="A1723" s="151">
        <f t="shared" si="488"/>
        <v>45340</v>
      </c>
      <c r="B1723" s="152">
        <f t="shared" ca="1" si="497"/>
        <v>484014.58574518998</v>
      </c>
      <c r="C1723" s="153">
        <f t="shared" si="489"/>
        <v>473390</v>
      </c>
      <c r="D1723" s="154">
        <f ca="1">IF(A1723&lt;$B$1,VLOOKUP(A1723,[1]DI!$A$4:$B$15000,2,FALSE),0)</f>
        <v>0</v>
      </c>
      <c r="E1723" s="155">
        <f t="shared" ca="1" si="498"/>
        <v>1</v>
      </c>
      <c r="F1723" s="155">
        <f ca="1">(TRUNC(PRODUCT($E$12:$E1722),16))</f>
        <v>1.4247623554906399</v>
      </c>
      <c r="G1723" s="155">
        <f t="shared" ca="1" si="499"/>
        <v>1.39783480405942</v>
      </c>
      <c r="H1723" s="155">
        <f t="shared" ca="1" si="500"/>
        <v>1.0192637600000001</v>
      </c>
      <c r="I1723" s="154">
        <f t="shared" si="490"/>
        <v>1.7999999999999999E-2</v>
      </c>
      <c r="J1723" s="156">
        <f t="shared" si="491"/>
        <v>45273</v>
      </c>
      <c r="K1723" s="157">
        <f t="shared" si="492"/>
        <v>43</v>
      </c>
      <c r="L1723" s="158">
        <f t="shared" si="493"/>
        <v>44</v>
      </c>
      <c r="M1723" s="159">
        <f t="shared" si="483"/>
        <v>1.0031197629999999</v>
      </c>
      <c r="N1723" s="159">
        <f t="shared" ca="1" si="484"/>
        <v>1.0224436210000001</v>
      </c>
      <c r="O1723" s="158">
        <f t="shared" si="494"/>
        <v>0</v>
      </c>
      <c r="P1723" s="155">
        <f t="shared" ca="1" si="485"/>
        <v>10624.585745189999</v>
      </c>
      <c r="Q1723" s="160">
        <f t="shared" si="486"/>
        <v>0</v>
      </c>
      <c r="R1723" s="155">
        <f t="shared" si="487"/>
        <v>0</v>
      </c>
      <c r="S1723" s="161" t="str">
        <f t="shared" si="495"/>
        <v>A+J=</v>
      </c>
      <c r="T1723" s="156">
        <f t="shared" si="496"/>
        <v>45456</v>
      </c>
      <c r="U1723" s="10"/>
      <c r="V1723" s="10"/>
      <c r="W1723" s="10"/>
      <c r="X1723" s="45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ht="12.75" x14ac:dyDescent="0.2">
      <c r="A1724" s="151">
        <f t="shared" si="488"/>
        <v>45341</v>
      </c>
      <c r="B1724" s="152">
        <f t="shared" ca="1" si="497"/>
        <v>484014.58574518998</v>
      </c>
      <c r="C1724" s="153">
        <f t="shared" si="489"/>
        <v>473390</v>
      </c>
      <c r="D1724" s="154">
        <f ca="1">IF(A1724&lt;$B$1,VLOOKUP(A1724,[1]DI!$A$4:$B$15000,2,FALSE),0)</f>
        <v>0.1115</v>
      </c>
      <c r="E1724" s="155">
        <f t="shared" ca="1" si="498"/>
        <v>1.00041957</v>
      </c>
      <c r="F1724" s="155">
        <f ca="1">(TRUNC(PRODUCT($E$12:$E1723),16))</f>
        <v>1.4247623554906399</v>
      </c>
      <c r="G1724" s="155">
        <f t="shared" ca="1" si="499"/>
        <v>1.39783480405942</v>
      </c>
      <c r="H1724" s="155">
        <f t="shared" ca="1" si="500"/>
        <v>1.0192637600000001</v>
      </c>
      <c r="I1724" s="154">
        <f t="shared" si="490"/>
        <v>1.7999999999999999E-2</v>
      </c>
      <c r="J1724" s="156">
        <f t="shared" si="491"/>
        <v>45273</v>
      </c>
      <c r="K1724" s="157">
        <f t="shared" si="492"/>
        <v>44</v>
      </c>
      <c r="L1724" s="158">
        <f t="shared" si="493"/>
        <v>44</v>
      </c>
      <c r="M1724" s="159">
        <f t="shared" si="483"/>
        <v>1.0031197629999999</v>
      </c>
      <c r="N1724" s="159">
        <f t="shared" ca="1" si="484"/>
        <v>1.0224436210000001</v>
      </c>
      <c r="O1724" s="158">
        <f t="shared" si="494"/>
        <v>0</v>
      </c>
      <c r="P1724" s="155">
        <f t="shared" ca="1" si="485"/>
        <v>10624.585745189999</v>
      </c>
      <c r="Q1724" s="160">
        <f t="shared" si="486"/>
        <v>0</v>
      </c>
      <c r="R1724" s="155">
        <f t="shared" si="487"/>
        <v>0</v>
      </c>
      <c r="S1724" s="161" t="str">
        <f t="shared" si="495"/>
        <v>A+J=</v>
      </c>
      <c r="T1724" s="156">
        <f t="shared" si="496"/>
        <v>45456</v>
      </c>
      <c r="U1724" s="10"/>
      <c r="V1724" s="10"/>
      <c r="W1724" s="10"/>
      <c r="X1724" s="45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ht="12.75" x14ac:dyDescent="0.2">
      <c r="A1725" s="151">
        <f t="shared" si="488"/>
        <v>45342</v>
      </c>
      <c r="B1725" s="152">
        <f t="shared" ca="1" si="497"/>
        <v>484251.94301779999</v>
      </c>
      <c r="C1725" s="153">
        <f t="shared" si="489"/>
        <v>473390</v>
      </c>
      <c r="D1725" s="154">
        <f ca="1">IF(A1725&lt;$B$1,VLOOKUP(A1725,[1]DI!$A$4:$B$15000,2,FALSE),0)</f>
        <v>0.1115</v>
      </c>
      <c r="E1725" s="155">
        <f t="shared" ca="1" si="498"/>
        <v>1.00041957</v>
      </c>
      <c r="F1725" s="155">
        <f ca="1">(TRUNC(PRODUCT($E$12:$E1724),16))</f>
        <v>1.4253601430321301</v>
      </c>
      <c r="G1725" s="155">
        <f t="shared" ca="1" si="499"/>
        <v>1.39783480405942</v>
      </c>
      <c r="H1725" s="155">
        <f t="shared" ca="1" si="500"/>
        <v>1.0196914100000001</v>
      </c>
      <c r="I1725" s="154">
        <f t="shared" si="490"/>
        <v>1.7999999999999999E-2</v>
      </c>
      <c r="J1725" s="156">
        <f t="shared" si="491"/>
        <v>45273</v>
      </c>
      <c r="K1725" s="157">
        <f t="shared" si="492"/>
        <v>45</v>
      </c>
      <c r="L1725" s="158">
        <f t="shared" si="493"/>
        <v>45</v>
      </c>
      <c r="M1725" s="159">
        <f t="shared" si="483"/>
        <v>1.0031907790000001</v>
      </c>
      <c r="N1725" s="159">
        <f t="shared" ca="1" si="484"/>
        <v>1.0229450200000001</v>
      </c>
      <c r="O1725" s="158">
        <f t="shared" si="494"/>
        <v>0</v>
      </c>
      <c r="P1725" s="155">
        <f t="shared" ca="1" si="485"/>
        <v>10861.9430178</v>
      </c>
      <c r="Q1725" s="160">
        <f t="shared" si="486"/>
        <v>0</v>
      </c>
      <c r="R1725" s="155">
        <f t="shared" si="487"/>
        <v>0</v>
      </c>
      <c r="S1725" s="161" t="str">
        <f t="shared" si="495"/>
        <v>A+J=</v>
      </c>
      <c r="T1725" s="156">
        <f t="shared" si="496"/>
        <v>45456</v>
      </c>
      <c r="U1725" s="10"/>
      <c r="V1725" s="10"/>
      <c r="W1725" s="10"/>
      <c r="X1725" s="45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ht="12.75" x14ac:dyDescent="0.2">
      <c r="A1726" s="151">
        <f t="shared" si="488"/>
        <v>45343</v>
      </c>
      <c r="B1726" s="152">
        <f t="shared" ca="1" si="497"/>
        <v>484489.41721773997</v>
      </c>
      <c r="C1726" s="153">
        <f t="shared" si="489"/>
        <v>473390</v>
      </c>
      <c r="D1726" s="154">
        <f ca="1">IF(A1726&lt;$B$1,VLOOKUP(A1726,[1]DI!$A$4:$B$15000,2,FALSE),0)</f>
        <v>0.1115</v>
      </c>
      <c r="E1726" s="155">
        <f t="shared" ca="1" si="498"/>
        <v>1.00041957</v>
      </c>
      <c r="F1726" s="155">
        <f ca="1">(TRUNC(PRODUCT($E$12:$E1725),16))</f>
        <v>1.4259581813873401</v>
      </c>
      <c r="G1726" s="155">
        <f t="shared" ca="1" si="499"/>
        <v>1.39783480405942</v>
      </c>
      <c r="H1726" s="155">
        <f t="shared" ca="1" si="500"/>
        <v>1.0201192400000001</v>
      </c>
      <c r="I1726" s="154">
        <f t="shared" si="490"/>
        <v>1.7999999999999999E-2</v>
      </c>
      <c r="J1726" s="156">
        <f t="shared" si="491"/>
        <v>45273</v>
      </c>
      <c r="K1726" s="157">
        <f t="shared" si="492"/>
        <v>46</v>
      </c>
      <c r="L1726" s="158">
        <f t="shared" si="493"/>
        <v>46</v>
      </c>
      <c r="M1726" s="159">
        <f t="shared" si="483"/>
        <v>1.0032618010000001</v>
      </c>
      <c r="N1726" s="159">
        <f t="shared" ca="1" si="484"/>
        <v>1.0234466659999999</v>
      </c>
      <c r="O1726" s="158">
        <f t="shared" si="494"/>
        <v>0</v>
      </c>
      <c r="P1726" s="155">
        <f t="shared" ca="1" si="485"/>
        <v>11099.41721774</v>
      </c>
      <c r="Q1726" s="160">
        <f t="shared" si="486"/>
        <v>0</v>
      </c>
      <c r="R1726" s="155">
        <f t="shared" si="487"/>
        <v>0</v>
      </c>
      <c r="S1726" s="161" t="str">
        <f t="shared" si="495"/>
        <v>A+J=</v>
      </c>
      <c r="T1726" s="156">
        <f t="shared" si="496"/>
        <v>45456</v>
      </c>
      <c r="U1726" s="10"/>
      <c r="V1726" s="10"/>
      <c r="W1726" s="10"/>
      <c r="X1726" s="45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ht="12.75" x14ac:dyDescent="0.2">
      <c r="A1727" s="151">
        <f t="shared" si="488"/>
        <v>45344</v>
      </c>
      <c r="B1727" s="152">
        <f t="shared" ca="1" si="497"/>
        <v>484727.00787162001</v>
      </c>
      <c r="C1727" s="153">
        <f t="shared" si="489"/>
        <v>473390</v>
      </c>
      <c r="D1727" s="154">
        <f ca="1">IF(A1727&lt;$B$1,VLOOKUP(A1727,[1]DI!$A$4:$B$15000,2,FALSE),0)</f>
        <v>0.1115</v>
      </c>
      <c r="E1727" s="155">
        <f t="shared" ca="1" si="498"/>
        <v>1.00041957</v>
      </c>
      <c r="F1727" s="155">
        <f ca="1">(TRUNC(PRODUCT($E$12:$E1726),16))</f>
        <v>1.4265564706615099</v>
      </c>
      <c r="G1727" s="155">
        <f t="shared" ca="1" si="499"/>
        <v>1.39783480405942</v>
      </c>
      <c r="H1727" s="155">
        <f t="shared" ca="1" si="500"/>
        <v>1.0205472499999999</v>
      </c>
      <c r="I1727" s="154">
        <f t="shared" si="490"/>
        <v>1.7999999999999999E-2</v>
      </c>
      <c r="J1727" s="156">
        <f t="shared" si="491"/>
        <v>45273</v>
      </c>
      <c r="K1727" s="157">
        <f t="shared" si="492"/>
        <v>47</v>
      </c>
      <c r="L1727" s="158">
        <f t="shared" si="493"/>
        <v>47</v>
      </c>
      <c r="M1727" s="159">
        <f t="shared" si="483"/>
        <v>1.003332828</v>
      </c>
      <c r="N1727" s="159">
        <f t="shared" ca="1" si="484"/>
        <v>1.0239485580000001</v>
      </c>
      <c r="O1727" s="158">
        <f t="shared" si="494"/>
        <v>0</v>
      </c>
      <c r="P1727" s="155">
        <f t="shared" ca="1" si="485"/>
        <v>11337.007871620001</v>
      </c>
      <c r="Q1727" s="160">
        <f t="shared" si="486"/>
        <v>0</v>
      </c>
      <c r="R1727" s="155">
        <f t="shared" si="487"/>
        <v>0</v>
      </c>
      <c r="S1727" s="161" t="str">
        <f t="shared" si="495"/>
        <v>A+J=</v>
      </c>
      <c r="T1727" s="156">
        <f t="shared" si="496"/>
        <v>45456</v>
      </c>
      <c r="U1727" s="10"/>
      <c r="V1727" s="10"/>
      <c r="W1727" s="10"/>
      <c r="X1727" s="45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ht="12.75" x14ac:dyDescent="0.2">
      <c r="A1728" s="151">
        <f t="shared" si="488"/>
        <v>45345</v>
      </c>
      <c r="B1728" s="152">
        <f t="shared" ca="1" si="497"/>
        <v>484964.71545283002</v>
      </c>
      <c r="C1728" s="153">
        <f t="shared" si="489"/>
        <v>473390</v>
      </c>
      <c r="D1728" s="154">
        <f ca="1">IF(A1728&lt;$B$1,VLOOKUP(A1728,[1]DI!$A$4:$B$15000,2,FALSE),0)</f>
        <v>0.1115</v>
      </c>
      <c r="E1728" s="155">
        <f t="shared" ca="1" si="498"/>
        <v>1.00041957</v>
      </c>
      <c r="F1728" s="155">
        <f ca="1">(TRUNC(PRODUCT($E$12:$E1727),16))</f>
        <v>1.4271550109599</v>
      </c>
      <c r="G1728" s="155">
        <f t="shared" ca="1" si="499"/>
        <v>1.39783480405942</v>
      </c>
      <c r="H1728" s="155">
        <f t="shared" ca="1" si="500"/>
        <v>1.02097544</v>
      </c>
      <c r="I1728" s="154">
        <f t="shared" si="490"/>
        <v>1.7999999999999999E-2</v>
      </c>
      <c r="J1728" s="156">
        <f t="shared" si="491"/>
        <v>45273</v>
      </c>
      <c r="K1728" s="157">
        <f t="shared" si="492"/>
        <v>48</v>
      </c>
      <c r="L1728" s="158">
        <f t="shared" si="493"/>
        <v>48</v>
      </c>
      <c r="M1728" s="159">
        <f t="shared" si="483"/>
        <v>1.0034038599999999</v>
      </c>
      <c r="N1728" s="159">
        <f t="shared" ca="1" si="484"/>
        <v>1.024450697</v>
      </c>
      <c r="O1728" s="158">
        <f t="shared" si="494"/>
        <v>0</v>
      </c>
      <c r="P1728" s="155">
        <f t="shared" ca="1" si="485"/>
        <v>11574.71545283</v>
      </c>
      <c r="Q1728" s="160">
        <f t="shared" si="486"/>
        <v>0</v>
      </c>
      <c r="R1728" s="155">
        <f t="shared" si="487"/>
        <v>0</v>
      </c>
      <c r="S1728" s="161" t="str">
        <f t="shared" si="495"/>
        <v>A+J=</v>
      </c>
      <c r="T1728" s="156">
        <f t="shared" si="496"/>
        <v>45456</v>
      </c>
      <c r="U1728" s="10"/>
      <c r="V1728" s="10"/>
      <c r="W1728" s="10"/>
      <c r="X1728" s="45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ht="12.75" x14ac:dyDescent="0.2">
      <c r="A1729" s="151">
        <f t="shared" si="488"/>
        <v>45346</v>
      </c>
      <c r="B1729" s="152">
        <f t="shared" ca="1" si="497"/>
        <v>485202.54422187997</v>
      </c>
      <c r="C1729" s="153">
        <f t="shared" si="489"/>
        <v>473390</v>
      </c>
      <c r="D1729" s="154">
        <f ca="1">IF(A1729&lt;$B$1,VLOOKUP(A1729,[1]DI!$A$4:$B$15000,2,FALSE),0)</f>
        <v>0</v>
      </c>
      <c r="E1729" s="155">
        <f t="shared" ca="1" si="498"/>
        <v>1</v>
      </c>
      <c r="F1729" s="155">
        <f ca="1">(TRUNC(PRODUCT($E$12:$E1728),16))</f>
        <v>1.42775380238785</v>
      </c>
      <c r="G1729" s="155">
        <f t="shared" ca="1" si="499"/>
        <v>1.39783480405942</v>
      </c>
      <c r="H1729" s="155">
        <f t="shared" ca="1" si="500"/>
        <v>1.02140382</v>
      </c>
      <c r="I1729" s="154">
        <f t="shared" si="490"/>
        <v>1.7999999999999999E-2</v>
      </c>
      <c r="J1729" s="156">
        <f t="shared" si="491"/>
        <v>45273</v>
      </c>
      <c r="K1729" s="157">
        <f t="shared" si="492"/>
        <v>48</v>
      </c>
      <c r="L1729" s="158">
        <f t="shared" si="493"/>
        <v>49</v>
      </c>
      <c r="M1729" s="159">
        <f t="shared" si="483"/>
        <v>1.0034748959999999</v>
      </c>
      <c r="N1729" s="159">
        <f t="shared" ca="1" si="484"/>
        <v>1.0249530920000001</v>
      </c>
      <c r="O1729" s="158">
        <f t="shared" si="494"/>
        <v>0</v>
      </c>
      <c r="P1729" s="155">
        <f t="shared" ca="1" si="485"/>
        <v>11812.54422188</v>
      </c>
      <c r="Q1729" s="160">
        <f t="shared" si="486"/>
        <v>0</v>
      </c>
      <c r="R1729" s="155">
        <f t="shared" si="487"/>
        <v>0</v>
      </c>
      <c r="S1729" s="161" t="str">
        <f t="shared" si="495"/>
        <v>A+J=</v>
      </c>
      <c r="T1729" s="156">
        <f t="shared" si="496"/>
        <v>45456</v>
      </c>
      <c r="U1729" s="10"/>
      <c r="V1729" s="10"/>
      <c r="W1729" s="10"/>
      <c r="X1729" s="45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ht="12.75" x14ac:dyDescent="0.2">
      <c r="A1730" s="151">
        <f t="shared" si="488"/>
        <v>45347</v>
      </c>
      <c r="B1730" s="152">
        <f t="shared" ca="1" si="497"/>
        <v>485202.54422187997</v>
      </c>
      <c r="C1730" s="153">
        <f t="shared" si="489"/>
        <v>473390</v>
      </c>
      <c r="D1730" s="154">
        <f ca="1">IF(A1730&lt;$B$1,VLOOKUP(A1730,[1]DI!$A$4:$B$15000,2,FALSE),0)</f>
        <v>0</v>
      </c>
      <c r="E1730" s="155">
        <f t="shared" ca="1" si="498"/>
        <v>1</v>
      </c>
      <c r="F1730" s="155">
        <f ca="1">(TRUNC(PRODUCT($E$12:$E1729),16))</f>
        <v>1.42775380238785</v>
      </c>
      <c r="G1730" s="155">
        <f t="shared" ca="1" si="499"/>
        <v>1.39783480405942</v>
      </c>
      <c r="H1730" s="155">
        <f t="shared" ca="1" si="500"/>
        <v>1.02140382</v>
      </c>
      <c r="I1730" s="154">
        <f t="shared" si="490"/>
        <v>1.7999999999999999E-2</v>
      </c>
      <c r="J1730" s="156">
        <f t="shared" si="491"/>
        <v>45273</v>
      </c>
      <c r="K1730" s="157">
        <f t="shared" si="492"/>
        <v>48</v>
      </c>
      <c r="L1730" s="158">
        <f t="shared" si="493"/>
        <v>49</v>
      </c>
      <c r="M1730" s="159">
        <f t="shared" si="483"/>
        <v>1.0034748959999999</v>
      </c>
      <c r="N1730" s="159">
        <f t="shared" ca="1" si="484"/>
        <v>1.0249530920000001</v>
      </c>
      <c r="O1730" s="158">
        <f t="shared" si="494"/>
        <v>0</v>
      </c>
      <c r="P1730" s="155">
        <f t="shared" ca="1" si="485"/>
        <v>11812.54422188</v>
      </c>
      <c r="Q1730" s="160">
        <f t="shared" si="486"/>
        <v>0</v>
      </c>
      <c r="R1730" s="155">
        <f t="shared" si="487"/>
        <v>0</v>
      </c>
      <c r="S1730" s="161" t="str">
        <f t="shared" si="495"/>
        <v>A+J=</v>
      </c>
      <c r="T1730" s="156">
        <f t="shared" si="496"/>
        <v>45456</v>
      </c>
      <c r="U1730" s="10"/>
      <c r="V1730" s="10"/>
      <c r="W1730" s="10"/>
      <c r="X1730" s="45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ht="12.75" x14ac:dyDescent="0.2">
      <c r="A1731" s="151">
        <f t="shared" si="488"/>
        <v>45348</v>
      </c>
      <c r="B1731" s="152">
        <f t="shared" ca="1" si="497"/>
        <v>485202.54422187997</v>
      </c>
      <c r="C1731" s="153">
        <f t="shared" si="489"/>
        <v>473390</v>
      </c>
      <c r="D1731" s="154">
        <f ca="1">IF(A1731&lt;$B$1,VLOOKUP(A1731,[1]DI!$A$4:$B$15000,2,FALSE),0)</f>
        <v>0.1115</v>
      </c>
      <c r="E1731" s="155">
        <f t="shared" ca="1" si="498"/>
        <v>1.00041957</v>
      </c>
      <c r="F1731" s="155">
        <f ca="1">(TRUNC(PRODUCT($E$12:$E1730),16))</f>
        <v>1.42775380238785</v>
      </c>
      <c r="G1731" s="155">
        <f t="shared" ca="1" si="499"/>
        <v>1.39783480405942</v>
      </c>
      <c r="H1731" s="155">
        <f t="shared" ca="1" si="500"/>
        <v>1.02140382</v>
      </c>
      <c r="I1731" s="154">
        <f t="shared" si="490"/>
        <v>1.7999999999999999E-2</v>
      </c>
      <c r="J1731" s="156">
        <f t="shared" si="491"/>
        <v>45273</v>
      </c>
      <c r="K1731" s="157">
        <f t="shared" si="492"/>
        <v>49</v>
      </c>
      <c r="L1731" s="158">
        <f t="shared" si="493"/>
        <v>49</v>
      </c>
      <c r="M1731" s="159">
        <f t="shared" si="483"/>
        <v>1.0034748959999999</v>
      </c>
      <c r="N1731" s="159">
        <f t="shared" ca="1" si="484"/>
        <v>1.0249530920000001</v>
      </c>
      <c r="O1731" s="158">
        <f t="shared" si="494"/>
        <v>0</v>
      </c>
      <c r="P1731" s="155">
        <f t="shared" ca="1" si="485"/>
        <v>11812.54422188</v>
      </c>
      <c r="Q1731" s="160">
        <f t="shared" si="486"/>
        <v>0</v>
      </c>
      <c r="R1731" s="155">
        <f t="shared" si="487"/>
        <v>0</v>
      </c>
      <c r="S1731" s="161" t="str">
        <f t="shared" si="495"/>
        <v>A+J=</v>
      </c>
      <c r="T1731" s="156">
        <f t="shared" si="496"/>
        <v>45456</v>
      </c>
      <c r="U1731" s="10"/>
      <c r="V1731" s="10"/>
      <c r="W1731" s="10"/>
      <c r="X1731" s="45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ht="12.75" x14ac:dyDescent="0.2">
      <c r="A1732" s="151">
        <f t="shared" si="488"/>
        <v>45349</v>
      </c>
      <c r="B1732" s="152">
        <f t="shared" ca="1" si="497"/>
        <v>485440.48518436</v>
      </c>
      <c r="C1732" s="153">
        <f t="shared" si="489"/>
        <v>473390</v>
      </c>
      <c r="D1732" s="154">
        <f ca="1">IF(A1732&lt;$B$1,VLOOKUP(A1732,[1]DI!$A$4:$B$15000,2,FALSE),0)</f>
        <v>0.1115</v>
      </c>
      <c r="E1732" s="155">
        <f t="shared" ca="1" si="498"/>
        <v>1.00041957</v>
      </c>
      <c r="F1732" s="155">
        <f ca="1">(TRUNC(PRODUCT($E$12:$E1731),16))</f>
        <v>1.4283528450507199</v>
      </c>
      <c r="G1732" s="155">
        <f t="shared" ca="1" si="499"/>
        <v>1.39783480405942</v>
      </c>
      <c r="H1732" s="155">
        <f t="shared" ca="1" si="500"/>
        <v>1.02183237</v>
      </c>
      <c r="I1732" s="154">
        <f t="shared" si="490"/>
        <v>1.7999999999999999E-2</v>
      </c>
      <c r="J1732" s="156">
        <f t="shared" si="491"/>
        <v>45273</v>
      </c>
      <c r="K1732" s="157">
        <f t="shared" si="492"/>
        <v>50</v>
      </c>
      <c r="L1732" s="158">
        <f t="shared" si="493"/>
        <v>50</v>
      </c>
      <c r="M1732" s="159">
        <f t="shared" si="483"/>
        <v>1.003545938</v>
      </c>
      <c r="N1732" s="159">
        <f t="shared" ca="1" si="484"/>
        <v>1.025455724</v>
      </c>
      <c r="O1732" s="158">
        <f t="shared" si="494"/>
        <v>0</v>
      </c>
      <c r="P1732" s="155">
        <f t="shared" ca="1" si="485"/>
        <v>12050.485184360001</v>
      </c>
      <c r="Q1732" s="160">
        <f t="shared" si="486"/>
        <v>0</v>
      </c>
      <c r="R1732" s="155">
        <f t="shared" si="487"/>
        <v>0</v>
      </c>
      <c r="S1732" s="161" t="str">
        <f t="shared" si="495"/>
        <v>A+J=</v>
      </c>
      <c r="T1732" s="156">
        <f t="shared" si="496"/>
        <v>45456</v>
      </c>
      <c r="U1732" s="10"/>
      <c r="V1732" s="10"/>
      <c r="W1732" s="10"/>
      <c r="X1732" s="45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ht="12.75" x14ac:dyDescent="0.2">
      <c r="A1733" s="151">
        <f t="shared" si="488"/>
        <v>45350</v>
      </c>
      <c r="B1733" s="152">
        <f t="shared" ca="1" si="497"/>
        <v>485678.54307417001</v>
      </c>
      <c r="C1733" s="153">
        <f t="shared" si="489"/>
        <v>473390</v>
      </c>
      <c r="D1733" s="154">
        <f ca="1">IF(A1733&lt;$B$1,VLOOKUP(A1733,[1]DI!$A$4:$B$15000,2,FALSE),0)</f>
        <v>0.1115</v>
      </c>
      <c r="E1733" s="155">
        <f t="shared" ca="1" si="498"/>
        <v>1.00041957</v>
      </c>
      <c r="F1733" s="155">
        <f ca="1">(TRUNC(PRODUCT($E$12:$E1732),16))</f>
        <v>1.4289521390539199</v>
      </c>
      <c r="G1733" s="155">
        <f t="shared" ca="1" si="499"/>
        <v>1.39783480405942</v>
      </c>
      <c r="H1733" s="155">
        <f t="shared" ca="1" si="500"/>
        <v>1.0222610999999999</v>
      </c>
      <c r="I1733" s="154">
        <f t="shared" si="490"/>
        <v>1.7999999999999999E-2</v>
      </c>
      <c r="J1733" s="156">
        <f t="shared" si="491"/>
        <v>45273</v>
      </c>
      <c r="K1733" s="157">
        <f t="shared" si="492"/>
        <v>51</v>
      </c>
      <c r="L1733" s="158">
        <f t="shared" si="493"/>
        <v>51</v>
      </c>
      <c r="M1733" s="159">
        <f t="shared" si="483"/>
        <v>1.0036169850000001</v>
      </c>
      <c r="N1733" s="159">
        <f t="shared" ca="1" si="484"/>
        <v>1.0259586030000001</v>
      </c>
      <c r="O1733" s="158">
        <f t="shared" si="494"/>
        <v>0</v>
      </c>
      <c r="P1733" s="155">
        <f t="shared" ca="1" si="485"/>
        <v>12288.54307417</v>
      </c>
      <c r="Q1733" s="160">
        <f t="shared" si="486"/>
        <v>0</v>
      </c>
      <c r="R1733" s="155">
        <f t="shared" si="487"/>
        <v>0</v>
      </c>
      <c r="S1733" s="161" t="str">
        <f t="shared" si="495"/>
        <v>A+J=</v>
      </c>
      <c r="T1733" s="156">
        <f t="shared" si="496"/>
        <v>45456</v>
      </c>
      <c r="U1733" s="10"/>
      <c r="V1733" s="10"/>
      <c r="W1733" s="10"/>
      <c r="X1733" s="45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ht="12.75" x14ac:dyDescent="0.2">
      <c r="A1734" s="151">
        <f t="shared" si="488"/>
        <v>45351</v>
      </c>
      <c r="B1734" s="152">
        <f t="shared" ca="1" si="497"/>
        <v>485916.71789130999</v>
      </c>
      <c r="C1734" s="153">
        <f t="shared" si="489"/>
        <v>473390</v>
      </c>
      <c r="D1734" s="154">
        <f ca="1">IF(A1734&lt;$B$1,VLOOKUP(A1734,[1]DI!$A$4:$B$15000,2,FALSE),0)</f>
        <v>0.1115</v>
      </c>
      <c r="E1734" s="155">
        <f t="shared" ca="1" si="498"/>
        <v>1.00041957</v>
      </c>
      <c r="F1734" s="155">
        <f ca="1">(TRUNC(PRODUCT($E$12:$E1733),16))</f>
        <v>1.4295516845028999</v>
      </c>
      <c r="G1734" s="155">
        <f t="shared" ca="1" si="499"/>
        <v>1.39783480405942</v>
      </c>
      <c r="H1734" s="155">
        <f t="shared" ca="1" si="500"/>
        <v>1.02269001</v>
      </c>
      <c r="I1734" s="154">
        <f t="shared" si="490"/>
        <v>1.7999999999999999E-2</v>
      </c>
      <c r="J1734" s="156">
        <f t="shared" si="491"/>
        <v>45273</v>
      </c>
      <c r="K1734" s="157">
        <f t="shared" si="492"/>
        <v>52</v>
      </c>
      <c r="L1734" s="158">
        <f t="shared" si="493"/>
        <v>52</v>
      </c>
      <c r="M1734" s="159">
        <f t="shared" si="483"/>
        <v>1.0036880370000001</v>
      </c>
      <c r="N1734" s="159">
        <f t="shared" ca="1" si="484"/>
        <v>1.026461729</v>
      </c>
      <c r="O1734" s="158">
        <f t="shared" si="494"/>
        <v>0</v>
      </c>
      <c r="P1734" s="155">
        <f t="shared" ca="1" si="485"/>
        <v>12526.71789131</v>
      </c>
      <c r="Q1734" s="160">
        <f t="shared" si="486"/>
        <v>0</v>
      </c>
      <c r="R1734" s="155">
        <f t="shared" si="487"/>
        <v>0</v>
      </c>
      <c r="S1734" s="161" t="str">
        <f t="shared" si="495"/>
        <v>A+J=</v>
      </c>
      <c r="T1734" s="156">
        <f t="shared" si="496"/>
        <v>45456</v>
      </c>
      <c r="U1734" s="10"/>
      <c r="V1734" s="10"/>
      <c r="W1734" s="10"/>
      <c r="X1734" s="45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ht="12.75" x14ac:dyDescent="0.2">
      <c r="A1735" s="151">
        <f t="shared" si="488"/>
        <v>45352</v>
      </c>
      <c r="B1735" s="152">
        <f t="shared" ca="1" si="497"/>
        <v>486155.00916239002</v>
      </c>
      <c r="C1735" s="153">
        <f t="shared" si="489"/>
        <v>473390</v>
      </c>
      <c r="D1735" s="154">
        <f ca="1">IF(A1735&lt;$B$1,VLOOKUP(A1735,[1]DI!$A$4:$B$15000,2,FALSE),0)</f>
        <v>0.1115</v>
      </c>
      <c r="E1735" s="155">
        <f t="shared" ca="1" si="498"/>
        <v>1.00041957</v>
      </c>
      <c r="F1735" s="155">
        <f ca="1">(TRUNC(PRODUCT($E$12:$E1734),16))</f>
        <v>1.43015148150317</v>
      </c>
      <c r="G1735" s="155">
        <f t="shared" ca="1" si="499"/>
        <v>1.39783480405942</v>
      </c>
      <c r="H1735" s="155">
        <f t="shared" ca="1" si="500"/>
        <v>1.0231190999999999</v>
      </c>
      <c r="I1735" s="154">
        <f t="shared" si="490"/>
        <v>1.7999999999999999E-2</v>
      </c>
      <c r="J1735" s="156">
        <f t="shared" si="491"/>
        <v>45273</v>
      </c>
      <c r="K1735" s="157">
        <f t="shared" si="492"/>
        <v>53</v>
      </c>
      <c r="L1735" s="158">
        <f t="shared" si="493"/>
        <v>53</v>
      </c>
      <c r="M1735" s="159">
        <f t="shared" si="483"/>
        <v>1.0037590940000001</v>
      </c>
      <c r="N1735" s="159">
        <f t="shared" ca="1" si="484"/>
        <v>1.026965101</v>
      </c>
      <c r="O1735" s="158">
        <f t="shared" si="494"/>
        <v>0</v>
      </c>
      <c r="P1735" s="155">
        <f t="shared" ca="1" si="485"/>
        <v>12765.009162390001</v>
      </c>
      <c r="Q1735" s="160">
        <f t="shared" si="486"/>
        <v>0</v>
      </c>
      <c r="R1735" s="155">
        <f t="shared" si="487"/>
        <v>0</v>
      </c>
      <c r="S1735" s="161" t="str">
        <f t="shared" si="495"/>
        <v>A+J=</v>
      </c>
      <c r="T1735" s="156">
        <f t="shared" si="496"/>
        <v>45456</v>
      </c>
      <c r="U1735" s="10"/>
      <c r="V1735" s="10"/>
      <c r="W1735" s="10"/>
      <c r="X1735" s="45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ht="12.75" x14ac:dyDescent="0.2">
      <c r="A1736" s="151">
        <f t="shared" si="488"/>
        <v>45353</v>
      </c>
      <c r="B1736" s="152">
        <f t="shared" ca="1" si="497"/>
        <v>486393.41736079002</v>
      </c>
      <c r="C1736" s="153">
        <f t="shared" si="489"/>
        <v>473390</v>
      </c>
      <c r="D1736" s="154">
        <f ca="1">IF(A1736&lt;$B$1,VLOOKUP(A1736,[1]DI!$A$4:$B$15000,2,FALSE),0)</f>
        <v>0</v>
      </c>
      <c r="E1736" s="155">
        <f t="shared" ca="1" si="498"/>
        <v>1</v>
      </c>
      <c r="F1736" s="155">
        <f ca="1">(TRUNC(PRODUCT($E$12:$E1735),16))</f>
        <v>1.43075153016026</v>
      </c>
      <c r="G1736" s="155">
        <f t="shared" ca="1" si="499"/>
        <v>1.39783480405942</v>
      </c>
      <c r="H1736" s="155">
        <f t="shared" ca="1" si="500"/>
        <v>1.0235483700000001</v>
      </c>
      <c r="I1736" s="154">
        <f t="shared" si="490"/>
        <v>1.7999999999999999E-2</v>
      </c>
      <c r="J1736" s="156">
        <f t="shared" si="491"/>
        <v>45273</v>
      </c>
      <c r="K1736" s="157">
        <f t="shared" si="492"/>
        <v>53</v>
      </c>
      <c r="L1736" s="158">
        <f t="shared" si="493"/>
        <v>54</v>
      </c>
      <c r="M1736" s="159">
        <f t="shared" si="483"/>
        <v>1.003830156</v>
      </c>
      <c r="N1736" s="159">
        <f t="shared" ca="1" si="484"/>
        <v>1.0274687199999999</v>
      </c>
      <c r="O1736" s="158">
        <f t="shared" si="494"/>
        <v>0</v>
      </c>
      <c r="P1736" s="155">
        <f t="shared" ca="1" si="485"/>
        <v>13003.417360789999</v>
      </c>
      <c r="Q1736" s="160">
        <f t="shared" si="486"/>
        <v>0</v>
      </c>
      <c r="R1736" s="155">
        <f t="shared" si="487"/>
        <v>0</v>
      </c>
      <c r="S1736" s="161" t="str">
        <f t="shared" si="495"/>
        <v>A+J=</v>
      </c>
      <c r="T1736" s="156">
        <f t="shared" si="496"/>
        <v>45456</v>
      </c>
      <c r="U1736" s="10"/>
      <c r="V1736" s="10"/>
      <c r="W1736" s="10"/>
      <c r="X1736" s="45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ht="12.75" x14ac:dyDescent="0.2">
      <c r="A1737" s="151">
        <f t="shared" si="488"/>
        <v>45354</v>
      </c>
      <c r="B1737" s="152">
        <f t="shared" ca="1" si="497"/>
        <v>486393.41736079002</v>
      </c>
      <c r="C1737" s="153">
        <f t="shared" si="489"/>
        <v>473390</v>
      </c>
      <c r="D1737" s="154">
        <f ca="1">IF(A1737&lt;$B$1,VLOOKUP(A1737,[1]DI!$A$4:$B$15000,2,FALSE),0)</f>
        <v>0</v>
      </c>
      <c r="E1737" s="155">
        <f t="shared" ca="1" si="498"/>
        <v>1</v>
      </c>
      <c r="F1737" s="155">
        <f ca="1">(TRUNC(PRODUCT($E$12:$E1736),16))</f>
        <v>1.43075153016026</v>
      </c>
      <c r="G1737" s="155">
        <f t="shared" ca="1" si="499"/>
        <v>1.39783480405942</v>
      </c>
      <c r="H1737" s="155">
        <f t="shared" ca="1" si="500"/>
        <v>1.0235483700000001</v>
      </c>
      <c r="I1737" s="154">
        <f t="shared" si="490"/>
        <v>1.7999999999999999E-2</v>
      </c>
      <c r="J1737" s="156">
        <f t="shared" si="491"/>
        <v>45273</v>
      </c>
      <c r="K1737" s="157">
        <f t="shared" si="492"/>
        <v>53</v>
      </c>
      <c r="L1737" s="158">
        <f t="shared" si="493"/>
        <v>54</v>
      </c>
      <c r="M1737" s="159">
        <f t="shared" si="483"/>
        <v>1.003830156</v>
      </c>
      <c r="N1737" s="159">
        <f t="shared" ca="1" si="484"/>
        <v>1.0274687199999999</v>
      </c>
      <c r="O1737" s="158">
        <f t="shared" si="494"/>
        <v>0</v>
      </c>
      <c r="P1737" s="155">
        <f t="shared" ca="1" si="485"/>
        <v>13003.417360789999</v>
      </c>
      <c r="Q1737" s="160">
        <f t="shared" si="486"/>
        <v>0</v>
      </c>
      <c r="R1737" s="155">
        <f t="shared" si="487"/>
        <v>0</v>
      </c>
      <c r="S1737" s="161" t="str">
        <f t="shared" si="495"/>
        <v>A+J=</v>
      </c>
      <c r="T1737" s="156">
        <f t="shared" si="496"/>
        <v>45456</v>
      </c>
      <c r="U1737" s="10"/>
      <c r="V1737" s="10"/>
      <c r="W1737" s="10"/>
      <c r="X1737" s="45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ht="12.75" x14ac:dyDescent="0.2">
      <c r="A1738" s="151">
        <f t="shared" si="488"/>
        <v>45355</v>
      </c>
      <c r="B1738" s="152">
        <f t="shared" ca="1" si="497"/>
        <v>486393.41736079002</v>
      </c>
      <c r="C1738" s="153">
        <f t="shared" si="489"/>
        <v>473390</v>
      </c>
      <c r="D1738" s="154">
        <f ca="1">IF(A1738&lt;$B$1,VLOOKUP(A1738,[1]DI!$A$4:$B$15000,2,FALSE),0)</f>
        <v>0.1115</v>
      </c>
      <c r="E1738" s="155">
        <f t="shared" ca="1" si="498"/>
        <v>1.00041957</v>
      </c>
      <c r="F1738" s="155">
        <f ca="1">(TRUNC(PRODUCT($E$12:$E1737),16))</f>
        <v>1.43075153016026</v>
      </c>
      <c r="G1738" s="155">
        <f t="shared" ca="1" si="499"/>
        <v>1.39783480405942</v>
      </c>
      <c r="H1738" s="155">
        <f t="shared" ca="1" si="500"/>
        <v>1.0235483700000001</v>
      </c>
      <c r="I1738" s="154">
        <f t="shared" si="490"/>
        <v>1.7999999999999999E-2</v>
      </c>
      <c r="J1738" s="156">
        <f t="shared" si="491"/>
        <v>45273</v>
      </c>
      <c r="K1738" s="157">
        <f t="shared" si="492"/>
        <v>54</v>
      </c>
      <c r="L1738" s="158">
        <f t="shared" si="493"/>
        <v>54</v>
      </c>
      <c r="M1738" s="159">
        <f t="shared" si="483"/>
        <v>1.003830156</v>
      </c>
      <c r="N1738" s="159">
        <f t="shared" ca="1" si="484"/>
        <v>1.0274687199999999</v>
      </c>
      <c r="O1738" s="158">
        <f t="shared" si="494"/>
        <v>0</v>
      </c>
      <c r="P1738" s="155">
        <f t="shared" ca="1" si="485"/>
        <v>13003.417360789999</v>
      </c>
      <c r="Q1738" s="160">
        <f t="shared" si="486"/>
        <v>0</v>
      </c>
      <c r="R1738" s="155">
        <f t="shared" si="487"/>
        <v>0</v>
      </c>
      <c r="S1738" s="161" t="str">
        <f t="shared" si="495"/>
        <v>A+J=</v>
      </c>
      <c r="T1738" s="156">
        <f t="shared" si="496"/>
        <v>45456</v>
      </c>
      <c r="U1738" s="10"/>
      <c r="V1738" s="10"/>
      <c r="W1738" s="10"/>
      <c r="X1738" s="45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ht="12.75" x14ac:dyDescent="0.2">
      <c r="A1739" s="151">
        <f t="shared" si="488"/>
        <v>45356</v>
      </c>
      <c r="B1739" s="152">
        <f t="shared" ca="1" si="497"/>
        <v>486631.94248654001</v>
      </c>
      <c r="C1739" s="153">
        <f t="shared" si="489"/>
        <v>473390</v>
      </c>
      <c r="D1739" s="154">
        <f ca="1">IF(A1739&lt;$B$1,VLOOKUP(A1739,[1]DI!$A$4:$B$15000,2,FALSE),0)</f>
        <v>0.1115</v>
      </c>
      <c r="E1739" s="155">
        <f t="shared" ca="1" si="498"/>
        <v>1.00041957</v>
      </c>
      <c r="F1739" s="155">
        <f ca="1">(TRUNC(PRODUCT($E$12:$E1738),16))</f>
        <v>1.4313518305797699</v>
      </c>
      <c r="G1739" s="155">
        <f t="shared" ca="1" si="499"/>
        <v>1.39783480405942</v>
      </c>
      <c r="H1739" s="155">
        <f t="shared" ca="1" si="500"/>
        <v>1.02397782</v>
      </c>
      <c r="I1739" s="154">
        <f t="shared" si="490"/>
        <v>1.7999999999999999E-2</v>
      </c>
      <c r="J1739" s="156">
        <f t="shared" si="491"/>
        <v>45273</v>
      </c>
      <c r="K1739" s="157">
        <f t="shared" si="492"/>
        <v>55</v>
      </c>
      <c r="L1739" s="158">
        <f t="shared" si="493"/>
        <v>55</v>
      </c>
      <c r="M1739" s="159">
        <f t="shared" si="483"/>
        <v>1.003901223</v>
      </c>
      <c r="N1739" s="159">
        <f t="shared" ca="1" si="484"/>
        <v>1.027972586</v>
      </c>
      <c r="O1739" s="158">
        <f t="shared" si="494"/>
        <v>0</v>
      </c>
      <c r="P1739" s="155">
        <f t="shared" ca="1" si="485"/>
        <v>13241.94248654</v>
      </c>
      <c r="Q1739" s="160">
        <f t="shared" si="486"/>
        <v>0</v>
      </c>
      <c r="R1739" s="155">
        <f t="shared" si="487"/>
        <v>0</v>
      </c>
      <c r="S1739" s="161" t="str">
        <f t="shared" si="495"/>
        <v>A+J=</v>
      </c>
      <c r="T1739" s="156">
        <f t="shared" si="496"/>
        <v>45456</v>
      </c>
      <c r="U1739" s="10"/>
      <c r="V1739" s="10"/>
      <c r="W1739" s="10"/>
      <c r="X1739" s="45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ht="12.75" x14ac:dyDescent="0.2">
      <c r="A1740" s="151">
        <f t="shared" si="488"/>
        <v>45357</v>
      </c>
      <c r="B1740" s="152">
        <f t="shared" ca="1" si="497"/>
        <v>486870.58453961002</v>
      </c>
      <c r="C1740" s="153">
        <f t="shared" si="489"/>
        <v>473390</v>
      </c>
      <c r="D1740" s="154">
        <f ca="1">IF(A1740&lt;$B$1,VLOOKUP(A1740,[1]DI!$A$4:$B$15000,2,FALSE),0)</f>
        <v>0.1115</v>
      </c>
      <c r="E1740" s="155">
        <f t="shared" ca="1" si="498"/>
        <v>1.00041957</v>
      </c>
      <c r="F1740" s="155">
        <f ca="1">(TRUNC(PRODUCT($E$12:$E1739),16))</f>
        <v>1.43195238286733</v>
      </c>
      <c r="G1740" s="155">
        <f t="shared" ca="1" si="499"/>
        <v>1.39783480405942</v>
      </c>
      <c r="H1740" s="155">
        <f t="shared" ca="1" si="500"/>
        <v>1.02440745</v>
      </c>
      <c r="I1740" s="154">
        <f t="shared" si="490"/>
        <v>1.7999999999999999E-2</v>
      </c>
      <c r="J1740" s="156">
        <f t="shared" si="491"/>
        <v>45273</v>
      </c>
      <c r="K1740" s="157">
        <f t="shared" si="492"/>
        <v>56</v>
      </c>
      <c r="L1740" s="158">
        <f t="shared" si="493"/>
        <v>56</v>
      </c>
      <c r="M1740" s="159">
        <f t="shared" ref="M1740:M1803" si="501">ROUND((I1740+1)^(L1740/252),9)</f>
        <v>1.0039722950000001</v>
      </c>
      <c r="N1740" s="159">
        <f t="shared" ref="N1740:N1803" ca="1" si="502">ROUND(H1740*M1740,9)</f>
        <v>1.028476699</v>
      </c>
      <c r="O1740" s="158">
        <f t="shared" si="494"/>
        <v>0</v>
      </c>
      <c r="P1740" s="155">
        <f t="shared" ref="P1740:P1803" ca="1" si="503">TRUNC(((N1740-1)*C1740),8)</f>
        <v>13480.584539609999</v>
      </c>
      <c r="Q1740" s="160">
        <f t="shared" ref="Q1740:Q1803" si="504">IF($O1740&gt;0,VLOOKUP($O1740,$W$12:$AC$150,7),0)</f>
        <v>0</v>
      </c>
      <c r="R1740" s="155">
        <f t="shared" ref="R1740:R1803" si="505">IF(Q1740&gt;0,TRUNC(Q1740*C$12,8),0)</f>
        <v>0</v>
      </c>
      <c r="S1740" s="161" t="str">
        <f t="shared" si="495"/>
        <v>A+J=</v>
      </c>
      <c r="T1740" s="156">
        <f t="shared" si="496"/>
        <v>45456</v>
      </c>
      <c r="U1740" s="10"/>
      <c r="V1740" s="10"/>
      <c r="W1740" s="10"/>
      <c r="X1740" s="45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ht="12.75" x14ac:dyDescent="0.2">
      <c r="A1741" s="151">
        <f t="shared" ref="A1741:A1804" si="506">(A1740+1)</f>
        <v>45358</v>
      </c>
      <c r="B1741" s="152">
        <f t="shared" ca="1" si="497"/>
        <v>487109.34304662002</v>
      </c>
      <c r="C1741" s="153">
        <f t="shared" ref="C1741:C1804" si="507">(C1740-R1740)</f>
        <v>473390</v>
      </c>
      <c r="D1741" s="154">
        <f ca="1">IF(A1741&lt;$B$1,VLOOKUP(A1741,[1]DI!$A$4:$B$15000,2,FALSE),0)</f>
        <v>0.1115</v>
      </c>
      <c r="E1741" s="155">
        <f t="shared" ca="1" si="498"/>
        <v>1.00041957</v>
      </c>
      <c r="F1741" s="155">
        <f ca="1">(TRUNC(PRODUCT($E$12:$E1740),16))</f>
        <v>1.4325531871286099</v>
      </c>
      <c r="G1741" s="155">
        <f t="shared" ca="1" si="499"/>
        <v>1.39783480405942</v>
      </c>
      <c r="H1741" s="155">
        <f t="shared" ca="1" si="500"/>
        <v>1.02483726</v>
      </c>
      <c r="I1741" s="154">
        <f t="shared" ref="I1741:I1804" si="508">I1740</f>
        <v>1.7999999999999999E-2</v>
      </c>
      <c r="J1741" s="156">
        <f t="shared" ref="J1741:J1804" si="509">IF(O1740&gt;0,VLOOKUP(O1740,W$12:AG$150,2),J1740)</f>
        <v>45273</v>
      </c>
      <c r="K1741" s="157">
        <f t="shared" ref="K1741:K1804" si="510">IF(A1741&gt;J1741,IF(NETWORKDAYS(J1741,A1741,$W$160:$W$544)-1=0,1,NETWORKDAYS(J1741,A1741,$W$160:$W$544)-1),0)</f>
        <v>57</v>
      </c>
      <c r="L1741" s="158">
        <f t="shared" ref="L1741:L1804" si="511">IF(AND(K1741=1,K1740=1),1,IF(K1741&gt;0,IF(K1741=K1740,K1741+1,K1741),0))</f>
        <v>57</v>
      </c>
      <c r="M1741" s="159">
        <f t="shared" si="501"/>
        <v>1.0040433719999999</v>
      </c>
      <c r="N1741" s="159">
        <f t="shared" ca="1" si="502"/>
        <v>1.0289810580000001</v>
      </c>
      <c r="O1741" s="158">
        <f t="shared" ref="O1741:O1804" si="512">IF(VLOOKUP(A1741,X$12:AE$150,8)=VLOOKUP(A1740,X$12:AE$150,8),0,VLOOKUP(A1741,X$12:AE$150,8))</f>
        <v>0</v>
      </c>
      <c r="P1741" s="155">
        <f t="shared" ca="1" si="503"/>
        <v>13719.343046620001</v>
      </c>
      <c r="Q1741" s="160">
        <f t="shared" si="504"/>
        <v>0</v>
      </c>
      <c r="R1741" s="155">
        <f t="shared" si="505"/>
        <v>0</v>
      </c>
      <c r="S1741" s="161" t="str">
        <f t="shared" ref="S1741:S1804" si="513">IF(O1740&gt;0,VLOOKUP(O1740,W$12:AG$150,10),S1740)</f>
        <v>A+J=</v>
      </c>
      <c r="T1741" s="156">
        <f t="shared" ref="T1741:T1804" si="514">IF(O1740&gt;0,VLOOKUP(O1740,W$12:AG$150,11),T1740)</f>
        <v>45456</v>
      </c>
      <c r="U1741" s="10"/>
      <c r="V1741" s="10"/>
      <c r="W1741" s="10"/>
      <c r="X1741" s="45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ht="12.75" x14ac:dyDescent="0.2">
      <c r="A1742" s="151">
        <f t="shared" si="506"/>
        <v>45359</v>
      </c>
      <c r="B1742" s="152">
        <f t="shared" ref="B1742:B1805" ca="1" si="515">IF(A1742&lt;=TODAY(),C1742+P1742,IF(AND(A1742&gt;TODAY(),A1742&lt;=$B$1),IF(VLOOKUP(TODAY(),$A$10:$D$5000,4,FALSE)=0,"n.d",C1742+P1742),"n.d"))</f>
        <v>487348.21895434998</v>
      </c>
      <c r="C1742" s="153">
        <f t="shared" si="507"/>
        <v>473390</v>
      </c>
      <c r="D1742" s="154">
        <f ca="1">IF(A1742&lt;$B$1,VLOOKUP(A1742,[1]DI!$A$4:$B$15000,2,FALSE),0)</f>
        <v>0.1115</v>
      </c>
      <c r="E1742" s="155">
        <f t="shared" ref="E1742:E1805" ca="1" si="516">ROUND(((1+D1742)^(1/252)),8)</f>
        <v>1.00041957</v>
      </c>
      <c r="F1742" s="155">
        <f ca="1">(TRUNC(PRODUCT($E$12:$E1741),16))</f>
        <v>1.4331542434693301</v>
      </c>
      <c r="G1742" s="155">
        <f t="shared" ref="G1742:G1805" ca="1" si="517">IF(O1741&gt;0,F1741,G1741)</f>
        <v>1.39783480405942</v>
      </c>
      <c r="H1742" s="155">
        <f t="shared" ref="H1742:H1805" ca="1" si="518">ROUND(F1742/G1742,8)</f>
        <v>1.02526725</v>
      </c>
      <c r="I1742" s="154">
        <f t="shared" si="508"/>
        <v>1.7999999999999999E-2</v>
      </c>
      <c r="J1742" s="156">
        <f t="shared" si="509"/>
        <v>45273</v>
      </c>
      <c r="K1742" s="157">
        <f t="shared" si="510"/>
        <v>58</v>
      </c>
      <c r="L1742" s="158">
        <f t="shared" si="511"/>
        <v>58</v>
      </c>
      <c r="M1742" s="159">
        <f t="shared" si="501"/>
        <v>1.004114454</v>
      </c>
      <c r="N1742" s="159">
        <f t="shared" ca="1" si="502"/>
        <v>1.0294856649999999</v>
      </c>
      <c r="O1742" s="158">
        <f t="shared" si="512"/>
        <v>0</v>
      </c>
      <c r="P1742" s="155">
        <f t="shared" ca="1" si="503"/>
        <v>13958.218954350001</v>
      </c>
      <c r="Q1742" s="160">
        <f t="shared" si="504"/>
        <v>0</v>
      </c>
      <c r="R1742" s="155">
        <f t="shared" si="505"/>
        <v>0</v>
      </c>
      <c r="S1742" s="161" t="str">
        <f t="shared" si="513"/>
        <v>A+J=</v>
      </c>
      <c r="T1742" s="156">
        <f t="shared" si="514"/>
        <v>45456</v>
      </c>
      <c r="U1742" s="10"/>
      <c r="V1742" s="10"/>
      <c r="W1742" s="10"/>
      <c r="X1742" s="45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ht="12.75" x14ac:dyDescent="0.2">
      <c r="A1743" s="151">
        <f t="shared" si="506"/>
        <v>45360</v>
      </c>
      <c r="B1743" s="152">
        <f t="shared" ca="1" si="515"/>
        <v>487587.21178940998</v>
      </c>
      <c r="C1743" s="153">
        <f t="shared" si="507"/>
        <v>473390</v>
      </c>
      <c r="D1743" s="154">
        <f ca="1">IF(A1743&lt;$B$1,VLOOKUP(A1743,[1]DI!$A$4:$B$15000,2,FALSE),0)</f>
        <v>0</v>
      </c>
      <c r="E1743" s="155">
        <f t="shared" ca="1" si="516"/>
        <v>1</v>
      </c>
      <c r="F1743" s="155">
        <f ca="1">(TRUNC(PRODUCT($E$12:$E1742),16))</f>
        <v>1.4337555519952601</v>
      </c>
      <c r="G1743" s="155">
        <f t="shared" ca="1" si="517"/>
        <v>1.39783480405942</v>
      </c>
      <c r="H1743" s="155">
        <f t="shared" ca="1" si="518"/>
        <v>1.02569742</v>
      </c>
      <c r="I1743" s="154">
        <f t="shared" si="508"/>
        <v>1.7999999999999999E-2</v>
      </c>
      <c r="J1743" s="156">
        <f t="shared" si="509"/>
        <v>45273</v>
      </c>
      <c r="K1743" s="157">
        <f t="shared" si="510"/>
        <v>58</v>
      </c>
      <c r="L1743" s="158">
        <f t="shared" si="511"/>
        <v>59</v>
      </c>
      <c r="M1743" s="159">
        <f t="shared" si="501"/>
        <v>1.004185541</v>
      </c>
      <c r="N1743" s="159">
        <f t="shared" ca="1" si="502"/>
        <v>1.029990519</v>
      </c>
      <c r="O1743" s="158">
        <f t="shared" si="512"/>
        <v>0</v>
      </c>
      <c r="P1743" s="155">
        <f t="shared" ca="1" si="503"/>
        <v>14197.211789409999</v>
      </c>
      <c r="Q1743" s="160">
        <f t="shared" si="504"/>
        <v>0</v>
      </c>
      <c r="R1743" s="155">
        <f t="shared" si="505"/>
        <v>0</v>
      </c>
      <c r="S1743" s="161" t="str">
        <f t="shared" si="513"/>
        <v>A+J=</v>
      </c>
      <c r="T1743" s="156">
        <f t="shared" si="514"/>
        <v>45456</v>
      </c>
      <c r="U1743" s="10"/>
      <c r="V1743" s="10"/>
      <c r="W1743" s="10"/>
      <c r="X1743" s="45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ht="12.75" x14ac:dyDescent="0.2">
      <c r="A1744" s="151">
        <f t="shared" si="506"/>
        <v>45361</v>
      </c>
      <c r="B1744" s="152">
        <f t="shared" ca="1" si="515"/>
        <v>487587.21178940998</v>
      </c>
      <c r="C1744" s="153">
        <f t="shared" si="507"/>
        <v>473390</v>
      </c>
      <c r="D1744" s="154">
        <f ca="1">IF(A1744&lt;$B$1,VLOOKUP(A1744,[1]DI!$A$4:$B$15000,2,FALSE),0)</f>
        <v>0</v>
      </c>
      <c r="E1744" s="155">
        <f t="shared" ca="1" si="516"/>
        <v>1</v>
      </c>
      <c r="F1744" s="155">
        <f ca="1">(TRUNC(PRODUCT($E$12:$E1743),16))</f>
        <v>1.4337555519952601</v>
      </c>
      <c r="G1744" s="155">
        <f t="shared" ca="1" si="517"/>
        <v>1.39783480405942</v>
      </c>
      <c r="H1744" s="155">
        <f t="shared" ca="1" si="518"/>
        <v>1.02569742</v>
      </c>
      <c r="I1744" s="154">
        <f t="shared" si="508"/>
        <v>1.7999999999999999E-2</v>
      </c>
      <c r="J1744" s="156">
        <f t="shared" si="509"/>
        <v>45273</v>
      </c>
      <c r="K1744" s="157">
        <f t="shared" si="510"/>
        <v>58</v>
      </c>
      <c r="L1744" s="158">
        <f t="shared" si="511"/>
        <v>59</v>
      </c>
      <c r="M1744" s="159">
        <f t="shared" si="501"/>
        <v>1.004185541</v>
      </c>
      <c r="N1744" s="159">
        <f t="shared" ca="1" si="502"/>
        <v>1.029990519</v>
      </c>
      <c r="O1744" s="158">
        <f t="shared" si="512"/>
        <v>0</v>
      </c>
      <c r="P1744" s="155">
        <f t="shared" ca="1" si="503"/>
        <v>14197.211789409999</v>
      </c>
      <c r="Q1744" s="160">
        <f t="shared" si="504"/>
        <v>0</v>
      </c>
      <c r="R1744" s="155">
        <f t="shared" si="505"/>
        <v>0</v>
      </c>
      <c r="S1744" s="161" t="str">
        <f t="shared" si="513"/>
        <v>A+J=</v>
      </c>
      <c r="T1744" s="156">
        <f t="shared" si="514"/>
        <v>45456</v>
      </c>
      <c r="U1744" s="10"/>
      <c r="V1744" s="10"/>
      <c r="W1744" s="10"/>
      <c r="X1744" s="45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ht="12.75" x14ac:dyDescent="0.2">
      <c r="A1745" s="151">
        <f t="shared" si="506"/>
        <v>45362</v>
      </c>
      <c r="B1745" s="152">
        <f t="shared" ca="1" si="515"/>
        <v>487587.21178940998</v>
      </c>
      <c r="C1745" s="153">
        <f t="shared" si="507"/>
        <v>473390</v>
      </c>
      <c r="D1745" s="154">
        <f ca="1">IF(A1745&lt;$B$1,VLOOKUP(A1745,[1]DI!$A$4:$B$15000,2,FALSE),0)</f>
        <v>0.1115</v>
      </c>
      <c r="E1745" s="155">
        <f t="shared" ca="1" si="516"/>
        <v>1.00041957</v>
      </c>
      <c r="F1745" s="155">
        <f ca="1">(TRUNC(PRODUCT($E$12:$E1744),16))</f>
        <v>1.4337555519952601</v>
      </c>
      <c r="G1745" s="155">
        <f t="shared" ca="1" si="517"/>
        <v>1.39783480405942</v>
      </c>
      <c r="H1745" s="155">
        <f t="shared" ca="1" si="518"/>
        <v>1.02569742</v>
      </c>
      <c r="I1745" s="154">
        <f t="shared" si="508"/>
        <v>1.7999999999999999E-2</v>
      </c>
      <c r="J1745" s="156">
        <f t="shared" si="509"/>
        <v>45273</v>
      </c>
      <c r="K1745" s="157">
        <f t="shared" si="510"/>
        <v>59</v>
      </c>
      <c r="L1745" s="158">
        <f t="shared" si="511"/>
        <v>59</v>
      </c>
      <c r="M1745" s="159">
        <f t="shared" si="501"/>
        <v>1.004185541</v>
      </c>
      <c r="N1745" s="159">
        <f t="shared" ca="1" si="502"/>
        <v>1.029990519</v>
      </c>
      <c r="O1745" s="158">
        <f t="shared" si="512"/>
        <v>0</v>
      </c>
      <c r="P1745" s="155">
        <f t="shared" ca="1" si="503"/>
        <v>14197.211789409999</v>
      </c>
      <c r="Q1745" s="160">
        <f t="shared" si="504"/>
        <v>0</v>
      </c>
      <c r="R1745" s="155">
        <f t="shared" si="505"/>
        <v>0</v>
      </c>
      <c r="S1745" s="161" t="str">
        <f t="shared" si="513"/>
        <v>A+J=</v>
      </c>
      <c r="T1745" s="156">
        <f t="shared" si="514"/>
        <v>45456</v>
      </c>
      <c r="U1745" s="10"/>
      <c r="V1745" s="10"/>
      <c r="W1745" s="10"/>
      <c r="X1745" s="45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ht="12.75" x14ac:dyDescent="0.2">
      <c r="A1746" s="151">
        <f t="shared" si="506"/>
        <v>45363</v>
      </c>
      <c r="B1746" s="152">
        <f t="shared" ca="1" si="515"/>
        <v>487826.32107841002</v>
      </c>
      <c r="C1746" s="153">
        <f t="shared" si="507"/>
        <v>473390</v>
      </c>
      <c r="D1746" s="154">
        <f ca="1">IF(A1746&lt;$B$1,VLOOKUP(A1746,[1]DI!$A$4:$B$15000,2,FALSE),0)</f>
        <v>0.1115</v>
      </c>
      <c r="E1746" s="155">
        <f t="shared" ca="1" si="516"/>
        <v>1.00041957</v>
      </c>
      <c r="F1746" s="155">
        <f ca="1">(TRUNC(PRODUCT($E$12:$E1745),16))</f>
        <v>1.4343571128122099</v>
      </c>
      <c r="G1746" s="155">
        <f t="shared" ca="1" si="517"/>
        <v>1.39783480405942</v>
      </c>
      <c r="H1746" s="155">
        <f t="shared" ca="1" si="518"/>
        <v>1.02612777</v>
      </c>
      <c r="I1746" s="154">
        <f t="shared" si="508"/>
        <v>1.7999999999999999E-2</v>
      </c>
      <c r="J1746" s="156">
        <f t="shared" si="509"/>
        <v>45273</v>
      </c>
      <c r="K1746" s="157">
        <f t="shared" si="510"/>
        <v>60</v>
      </c>
      <c r="L1746" s="158">
        <f t="shared" si="511"/>
        <v>60</v>
      </c>
      <c r="M1746" s="159">
        <f t="shared" si="501"/>
        <v>1.004256633</v>
      </c>
      <c r="N1746" s="159">
        <f t="shared" ca="1" si="502"/>
        <v>1.0304956190000001</v>
      </c>
      <c r="O1746" s="158">
        <f t="shared" si="512"/>
        <v>0</v>
      </c>
      <c r="P1746" s="155">
        <f t="shared" ca="1" si="503"/>
        <v>14436.321078409999</v>
      </c>
      <c r="Q1746" s="160">
        <f t="shared" si="504"/>
        <v>0</v>
      </c>
      <c r="R1746" s="155">
        <f t="shared" si="505"/>
        <v>0</v>
      </c>
      <c r="S1746" s="161" t="str">
        <f t="shared" si="513"/>
        <v>A+J=</v>
      </c>
      <c r="T1746" s="156">
        <f t="shared" si="514"/>
        <v>45456</v>
      </c>
      <c r="U1746" s="10"/>
      <c r="V1746" s="10"/>
      <c r="W1746" s="10"/>
      <c r="X1746" s="45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ht="12.75" x14ac:dyDescent="0.2">
      <c r="A1747" s="151">
        <f t="shared" si="506"/>
        <v>45364</v>
      </c>
      <c r="B1747" s="152">
        <f t="shared" ca="1" si="515"/>
        <v>488065.54824152001</v>
      </c>
      <c r="C1747" s="153">
        <f t="shared" si="507"/>
        <v>473390</v>
      </c>
      <c r="D1747" s="154">
        <f ca="1">IF(A1747&lt;$B$1,VLOOKUP(A1747,[1]DI!$A$4:$B$15000,2,FALSE),0)</f>
        <v>0.1115</v>
      </c>
      <c r="E1747" s="155">
        <f t="shared" ca="1" si="516"/>
        <v>1.00041957</v>
      </c>
      <c r="F1747" s="155">
        <f ca="1">(TRUNC(PRODUCT($E$12:$E1746),16))</f>
        <v>1.43495892602604</v>
      </c>
      <c r="G1747" s="155">
        <f t="shared" ca="1" si="517"/>
        <v>1.39783480405942</v>
      </c>
      <c r="H1747" s="155">
        <f t="shared" ca="1" si="518"/>
        <v>1.0265583</v>
      </c>
      <c r="I1747" s="154">
        <f t="shared" si="508"/>
        <v>1.7999999999999999E-2</v>
      </c>
      <c r="J1747" s="156">
        <f t="shared" si="509"/>
        <v>45273</v>
      </c>
      <c r="K1747" s="157">
        <f t="shared" si="510"/>
        <v>61</v>
      </c>
      <c r="L1747" s="158">
        <f t="shared" si="511"/>
        <v>61</v>
      </c>
      <c r="M1747" s="159">
        <f t="shared" si="501"/>
        <v>1.0043277310000001</v>
      </c>
      <c r="N1747" s="159">
        <f t="shared" ca="1" si="502"/>
        <v>1.0310009680000001</v>
      </c>
      <c r="O1747" s="158">
        <f t="shared" si="512"/>
        <v>0</v>
      </c>
      <c r="P1747" s="155">
        <f t="shared" ca="1" si="503"/>
        <v>14675.54824152</v>
      </c>
      <c r="Q1747" s="160">
        <f t="shared" si="504"/>
        <v>0</v>
      </c>
      <c r="R1747" s="155">
        <f t="shared" si="505"/>
        <v>0</v>
      </c>
      <c r="S1747" s="161" t="str">
        <f t="shared" si="513"/>
        <v>A+J=</v>
      </c>
      <c r="T1747" s="156">
        <f t="shared" si="514"/>
        <v>45456</v>
      </c>
      <c r="U1747" s="10"/>
      <c r="V1747" s="10"/>
      <c r="W1747" s="10"/>
      <c r="X1747" s="45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ht="12.75" x14ac:dyDescent="0.2">
      <c r="A1748" s="151">
        <f t="shared" si="506"/>
        <v>45365</v>
      </c>
      <c r="B1748" s="152">
        <f t="shared" ca="1" si="515"/>
        <v>488304.89659247</v>
      </c>
      <c r="C1748" s="153">
        <f t="shared" si="507"/>
        <v>473390</v>
      </c>
      <c r="D1748" s="154">
        <f ca="1">IF(A1748&lt;$B$1,VLOOKUP(A1748,[1]DI!$A$4:$B$15000,2,FALSE),0)</f>
        <v>0.1115</v>
      </c>
      <c r="E1748" s="155">
        <f t="shared" ca="1" si="516"/>
        <v>1.00041957</v>
      </c>
      <c r="F1748" s="155">
        <f ca="1">(TRUNC(PRODUCT($E$12:$E1747),16))</f>
        <v>1.43556099174263</v>
      </c>
      <c r="G1748" s="155">
        <f t="shared" ca="1" si="517"/>
        <v>1.39783480405942</v>
      </c>
      <c r="H1748" s="155">
        <f t="shared" ca="1" si="518"/>
        <v>1.02698902</v>
      </c>
      <c r="I1748" s="154">
        <f t="shared" si="508"/>
        <v>1.7999999999999999E-2</v>
      </c>
      <c r="J1748" s="156">
        <f t="shared" si="509"/>
        <v>45273</v>
      </c>
      <c r="K1748" s="157">
        <f t="shared" si="510"/>
        <v>62</v>
      </c>
      <c r="L1748" s="158">
        <f t="shared" si="511"/>
        <v>62</v>
      </c>
      <c r="M1748" s="159">
        <f t="shared" si="501"/>
        <v>1.004398833</v>
      </c>
      <c r="N1748" s="159">
        <f t="shared" ca="1" si="502"/>
        <v>1.0315065729999999</v>
      </c>
      <c r="O1748" s="158">
        <f t="shared" si="512"/>
        <v>0</v>
      </c>
      <c r="P1748" s="155">
        <f t="shared" ca="1" si="503"/>
        <v>14914.896592470001</v>
      </c>
      <c r="Q1748" s="160">
        <f t="shared" si="504"/>
        <v>0</v>
      </c>
      <c r="R1748" s="155">
        <f t="shared" si="505"/>
        <v>0</v>
      </c>
      <c r="S1748" s="161" t="str">
        <f t="shared" si="513"/>
        <v>A+J=</v>
      </c>
      <c r="T1748" s="156">
        <f t="shared" si="514"/>
        <v>45456</v>
      </c>
      <c r="U1748" s="10"/>
      <c r="V1748" s="10"/>
      <c r="W1748" s="10"/>
      <c r="X1748" s="45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ht="12.75" x14ac:dyDescent="0.2">
      <c r="A1749" s="151">
        <f t="shared" si="506"/>
        <v>45366</v>
      </c>
      <c r="B1749" s="152">
        <f t="shared" ca="1" si="515"/>
        <v>488544.35713685001</v>
      </c>
      <c r="C1749" s="153">
        <f t="shared" si="507"/>
        <v>473390</v>
      </c>
      <c r="D1749" s="154">
        <f ca="1">IF(A1749&lt;$B$1,VLOOKUP(A1749,[1]DI!$A$4:$B$15000,2,FALSE),0)</f>
        <v>0.1115</v>
      </c>
      <c r="E1749" s="155">
        <f t="shared" ca="1" si="516"/>
        <v>1.00041957</v>
      </c>
      <c r="F1749" s="155">
        <f ca="1">(TRUNC(PRODUCT($E$12:$E1748),16))</f>
        <v>1.4361633100679301</v>
      </c>
      <c r="G1749" s="155">
        <f t="shared" ca="1" si="517"/>
        <v>1.39783480405942</v>
      </c>
      <c r="H1749" s="155">
        <f t="shared" ca="1" si="518"/>
        <v>1.0274199100000001</v>
      </c>
      <c r="I1749" s="154">
        <f t="shared" si="508"/>
        <v>1.7999999999999999E-2</v>
      </c>
      <c r="J1749" s="156">
        <f t="shared" si="509"/>
        <v>45273</v>
      </c>
      <c r="K1749" s="157">
        <f t="shared" si="510"/>
        <v>63</v>
      </c>
      <c r="L1749" s="158">
        <f t="shared" si="511"/>
        <v>63</v>
      </c>
      <c r="M1749" s="159">
        <f t="shared" si="501"/>
        <v>1.0044699399999999</v>
      </c>
      <c r="N1749" s="159">
        <f t="shared" ca="1" si="502"/>
        <v>1.0320124150000001</v>
      </c>
      <c r="O1749" s="158">
        <f t="shared" si="512"/>
        <v>0</v>
      </c>
      <c r="P1749" s="155">
        <f t="shared" ca="1" si="503"/>
        <v>15154.35713685</v>
      </c>
      <c r="Q1749" s="160">
        <f t="shared" si="504"/>
        <v>0</v>
      </c>
      <c r="R1749" s="155">
        <f t="shared" si="505"/>
        <v>0</v>
      </c>
      <c r="S1749" s="161" t="str">
        <f t="shared" si="513"/>
        <v>A+J=</v>
      </c>
      <c r="T1749" s="156">
        <f t="shared" si="514"/>
        <v>45456</v>
      </c>
      <c r="U1749" s="10"/>
      <c r="V1749" s="10"/>
      <c r="W1749" s="10"/>
      <c r="X1749" s="45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ht="12.75" x14ac:dyDescent="0.2">
      <c r="A1750" s="151">
        <f t="shared" si="506"/>
        <v>45367</v>
      </c>
      <c r="B1750" s="152">
        <f t="shared" ca="1" si="515"/>
        <v>488783.93981585</v>
      </c>
      <c r="C1750" s="153">
        <f t="shared" si="507"/>
        <v>473390</v>
      </c>
      <c r="D1750" s="154">
        <f ca="1">IF(A1750&lt;$B$1,VLOOKUP(A1750,[1]DI!$A$4:$B$15000,2,FALSE),0)</f>
        <v>0</v>
      </c>
      <c r="E1750" s="155">
        <f t="shared" ca="1" si="516"/>
        <v>1</v>
      </c>
      <c r="F1750" s="155">
        <f ca="1">(TRUNC(PRODUCT($E$12:$E1749),16))</f>
        <v>1.43676588110794</v>
      </c>
      <c r="G1750" s="155">
        <f t="shared" ca="1" si="517"/>
        <v>1.39783480405942</v>
      </c>
      <c r="H1750" s="155">
        <f t="shared" ca="1" si="518"/>
        <v>1.0278509899999999</v>
      </c>
      <c r="I1750" s="154">
        <f t="shared" si="508"/>
        <v>1.7999999999999999E-2</v>
      </c>
      <c r="J1750" s="156">
        <f t="shared" si="509"/>
        <v>45273</v>
      </c>
      <c r="K1750" s="157">
        <f t="shared" si="510"/>
        <v>63</v>
      </c>
      <c r="L1750" s="158">
        <f t="shared" si="511"/>
        <v>64</v>
      </c>
      <c r="M1750" s="159">
        <f t="shared" si="501"/>
        <v>1.004541052</v>
      </c>
      <c r="N1750" s="159">
        <f t="shared" ca="1" si="502"/>
        <v>1.032518515</v>
      </c>
      <c r="O1750" s="158">
        <f t="shared" si="512"/>
        <v>0</v>
      </c>
      <c r="P1750" s="155">
        <f t="shared" ca="1" si="503"/>
        <v>15393.939815850001</v>
      </c>
      <c r="Q1750" s="160">
        <f t="shared" si="504"/>
        <v>0</v>
      </c>
      <c r="R1750" s="155">
        <f t="shared" si="505"/>
        <v>0</v>
      </c>
      <c r="S1750" s="161" t="str">
        <f t="shared" si="513"/>
        <v>A+J=</v>
      </c>
      <c r="T1750" s="156">
        <f t="shared" si="514"/>
        <v>45456</v>
      </c>
      <c r="U1750" s="10"/>
      <c r="V1750" s="10"/>
      <c r="W1750" s="10"/>
      <c r="X1750" s="45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ht="12.75" x14ac:dyDescent="0.2">
      <c r="A1751" s="151">
        <f t="shared" si="506"/>
        <v>45368</v>
      </c>
      <c r="B1751" s="152">
        <f t="shared" ca="1" si="515"/>
        <v>488783.93981585</v>
      </c>
      <c r="C1751" s="153">
        <f t="shared" si="507"/>
        <v>473390</v>
      </c>
      <c r="D1751" s="154">
        <f ca="1">IF(A1751&lt;$B$1,VLOOKUP(A1751,[1]DI!$A$4:$B$15000,2,FALSE),0)</f>
        <v>0</v>
      </c>
      <c r="E1751" s="155">
        <f t="shared" ca="1" si="516"/>
        <v>1</v>
      </c>
      <c r="F1751" s="155">
        <f ca="1">(TRUNC(PRODUCT($E$12:$E1750),16))</f>
        <v>1.43676588110794</v>
      </c>
      <c r="G1751" s="155">
        <f t="shared" ca="1" si="517"/>
        <v>1.39783480405942</v>
      </c>
      <c r="H1751" s="155">
        <f t="shared" ca="1" si="518"/>
        <v>1.0278509899999999</v>
      </c>
      <c r="I1751" s="154">
        <f t="shared" si="508"/>
        <v>1.7999999999999999E-2</v>
      </c>
      <c r="J1751" s="156">
        <f t="shared" si="509"/>
        <v>45273</v>
      </c>
      <c r="K1751" s="157">
        <f t="shared" si="510"/>
        <v>63</v>
      </c>
      <c r="L1751" s="158">
        <f t="shared" si="511"/>
        <v>64</v>
      </c>
      <c r="M1751" s="159">
        <f t="shared" si="501"/>
        <v>1.004541052</v>
      </c>
      <c r="N1751" s="159">
        <f t="shared" ca="1" si="502"/>
        <v>1.032518515</v>
      </c>
      <c r="O1751" s="158">
        <f t="shared" si="512"/>
        <v>0</v>
      </c>
      <c r="P1751" s="155">
        <f t="shared" ca="1" si="503"/>
        <v>15393.939815850001</v>
      </c>
      <c r="Q1751" s="160">
        <f t="shared" si="504"/>
        <v>0</v>
      </c>
      <c r="R1751" s="155">
        <f t="shared" si="505"/>
        <v>0</v>
      </c>
      <c r="S1751" s="161" t="str">
        <f t="shared" si="513"/>
        <v>A+J=</v>
      </c>
      <c r="T1751" s="156">
        <f t="shared" si="514"/>
        <v>45456</v>
      </c>
      <c r="U1751" s="10"/>
      <c r="V1751" s="10"/>
      <c r="W1751" s="10"/>
      <c r="X1751" s="45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ht="12.75" x14ac:dyDescent="0.2">
      <c r="A1752" s="151">
        <f t="shared" si="506"/>
        <v>45369</v>
      </c>
      <c r="B1752" s="152">
        <f t="shared" ca="1" si="515"/>
        <v>488783.93981585</v>
      </c>
      <c r="C1752" s="153">
        <f t="shared" si="507"/>
        <v>473390</v>
      </c>
      <c r="D1752" s="154">
        <f ca="1">IF(A1752&lt;$B$1,VLOOKUP(A1752,[1]DI!$A$4:$B$15000,2,FALSE),0)</f>
        <v>0.1115</v>
      </c>
      <c r="E1752" s="155">
        <f t="shared" ca="1" si="516"/>
        <v>1.00041957</v>
      </c>
      <c r="F1752" s="155">
        <f ca="1">(TRUNC(PRODUCT($E$12:$E1751),16))</f>
        <v>1.43676588110794</v>
      </c>
      <c r="G1752" s="155">
        <f t="shared" ca="1" si="517"/>
        <v>1.39783480405942</v>
      </c>
      <c r="H1752" s="155">
        <f t="shared" ca="1" si="518"/>
        <v>1.0278509899999999</v>
      </c>
      <c r="I1752" s="154">
        <f t="shared" si="508"/>
        <v>1.7999999999999999E-2</v>
      </c>
      <c r="J1752" s="156">
        <f t="shared" si="509"/>
        <v>45273</v>
      </c>
      <c r="K1752" s="157">
        <f t="shared" si="510"/>
        <v>64</v>
      </c>
      <c r="L1752" s="158">
        <f t="shared" si="511"/>
        <v>64</v>
      </c>
      <c r="M1752" s="159">
        <f t="shared" si="501"/>
        <v>1.004541052</v>
      </c>
      <c r="N1752" s="159">
        <f t="shared" ca="1" si="502"/>
        <v>1.032518515</v>
      </c>
      <c r="O1752" s="158">
        <f t="shared" si="512"/>
        <v>0</v>
      </c>
      <c r="P1752" s="155">
        <f t="shared" ca="1" si="503"/>
        <v>15393.939815850001</v>
      </c>
      <c r="Q1752" s="160">
        <f t="shared" si="504"/>
        <v>0</v>
      </c>
      <c r="R1752" s="155">
        <f t="shared" si="505"/>
        <v>0</v>
      </c>
      <c r="S1752" s="161" t="str">
        <f t="shared" si="513"/>
        <v>A+J=</v>
      </c>
      <c r="T1752" s="156">
        <f t="shared" si="514"/>
        <v>45456</v>
      </c>
      <c r="U1752" s="10"/>
      <c r="V1752" s="10"/>
      <c r="W1752" s="10"/>
      <c r="X1752" s="45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ht="12.75" x14ac:dyDescent="0.2">
      <c r="A1753" s="151">
        <f t="shared" si="506"/>
        <v>45370</v>
      </c>
      <c r="B1753" s="152">
        <f t="shared" ca="1" si="515"/>
        <v>489023.63468828</v>
      </c>
      <c r="C1753" s="153">
        <f t="shared" si="507"/>
        <v>473390</v>
      </c>
      <c r="D1753" s="154">
        <f ca="1">IF(A1753&lt;$B$1,VLOOKUP(A1753,[1]DI!$A$4:$B$15000,2,FALSE),0)</f>
        <v>0.1115</v>
      </c>
      <c r="E1753" s="155">
        <f t="shared" ca="1" si="516"/>
        <v>1.00041957</v>
      </c>
      <c r="F1753" s="155">
        <f ca="1">(TRUNC(PRODUCT($E$12:$E1752),16))</f>
        <v>1.4373687049686801</v>
      </c>
      <c r="G1753" s="155">
        <f t="shared" ca="1" si="517"/>
        <v>1.39783480405942</v>
      </c>
      <c r="H1753" s="155">
        <f t="shared" ca="1" si="518"/>
        <v>1.02828224</v>
      </c>
      <c r="I1753" s="154">
        <f t="shared" si="508"/>
        <v>1.7999999999999999E-2</v>
      </c>
      <c r="J1753" s="156">
        <f t="shared" si="509"/>
        <v>45273</v>
      </c>
      <c r="K1753" s="157">
        <f t="shared" si="510"/>
        <v>65</v>
      </c>
      <c r="L1753" s="158">
        <f t="shared" si="511"/>
        <v>65</v>
      </c>
      <c r="M1753" s="159">
        <f t="shared" si="501"/>
        <v>1.0046121699999999</v>
      </c>
      <c r="N1753" s="159">
        <f t="shared" ca="1" si="502"/>
        <v>1.033024852</v>
      </c>
      <c r="O1753" s="158">
        <f t="shared" si="512"/>
        <v>0</v>
      </c>
      <c r="P1753" s="155">
        <f t="shared" ca="1" si="503"/>
        <v>15633.634688280001</v>
      </c>
      <c r="Q1753" s="160">
        <f t="shared" si="504"/>
        <v>0</v>
      </c>
      <c r="R1753" s="155">
        <f t="shared" si="505"/>
        <v>0</v>
      </c>
      <c r="S1753" s="161" t="str">
        <f t="shared" si="513"/>
        <v>A+J=</v>
      </c>
      <c r="T1753" s="156">
        <f t="shared" si="514"/>
        <v>45456</v>
      </c>
      <c r="U1753" s="10"/>
      <c r="V1753" s="10"/>
      <c r="W1753" s="10"/>
      <c r="X1753" s="45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ht="12.75" x14ac:dyDescent="0.2">
      <c r="A1754" s="151">
        <f t="shared" si="506"/>
        <v>45371</v>
      </c>
      <c r="B1754" s="152">
        <f t="shared" ca="1" si="515"/>
        <v>489263.45169532998</v>
      </c>
      <c r="C1754" s="153">
        <f t="shared" si="507"/>
        <v>473390</v>
      </c>
      <c r="D1754" s="154">
        <f ca="1">IF(A1754&lt;$B$1,VLOOKUP(A1754,[1]DI!$A$4:$B$15000,2,FALSE),0)</f>
        <v>0.1115</v>
      </c>
      <c r="E1754" s="155">
        <f t="shared" ca="1" si="516"/>
        <v>1.00041957</v>
      </c>
      <c r="F1754" s="155">
        <f ca="1">(TRUNC(PRODUCT($E$12:$E1753),16))</f>
        <v>1.4379717817562201</v>
      </c>
      <c r="G1754" s="155">
        <f t="shared" ca="1" si="517"/>
        <v>1.39783480405942</v>
      </c>
      <c r="H1754" s="155">
        <f t="shared" ca="1" si="518"/>
        <v>1.0287136800000001</v>
      </c>
      <c r="I1754" s="154">
        <f t="shared" si="508"/>
        <v>1.7999999999999999E-2</v>
      </c>
      <c r="J1754" s="156">
        <f t="shared" si="509"/>
        <v>45273</v>
      </c>
      <c r="K1754" s="157">
        <f t="shared" si="510"/>
        <v>66</v>
      </c>
      <c r="L1754" s="158">
        <f t="shared" si="511"/>
        <v>66</v>
      </c>
      <c r="M1754" s="159">
        <f t="shared" si="501"/>
        <v>1.004683292</v>
      </c>
      <c r="N1754" s="159">
        <f t="shared" ca="1" si="502"/>
        <v>1.0335314470000001</v>
      </c>
      <c r="O1754" s="158">
        <f t="shared" si="512"/>
        <v>0</v>
      </c>
      <c r="P1754" s="155">
        <f t="shared" ca="1" si="503"/>
        <v>15873.451695330001</v>
      </c>
      <c r="Q1754" s="160">
        <f t="shared" si="504"/>
        <v>0</v>
      </c>
      <c r="R1754" s="155">
        <f t="shared" si="505"/>
        <v>0</v>
      </c>
      <c r="S1754" s="161" t="str">
        <f t="shared" si="513"/>
        <v>A+J=</v>
      </c>
      <c r="T1754" s="156">
        <f t="shared" si="514"/>
        <v>45456</v>
      </c>
      <c r="U1754" s="10"/>
      <c r="V1754" s="10"/>
      <c r="W1754" s="10"/>
      <c r="X1754" s="45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ht="12.75" x14ac:dyDescent="0.2">
      <c r="A1755" s="151">
        <f t="shared" si="506"/>
        <v>45372</v>
      </c>
      <c r="B1755" s="152">
        <f t="shared" ca="1" si="515"/>
        <v>489503.38042241998</v>
      </c>
      <c r="C1755" s="153">
        <f t="shared" si="507"/>
        <v>473390</v>
      </c>
      <c r="D1755" s="154">
        <f ca="1">IF(A1755&lt;$B$1,VLOOKUP(A1755,[1]DI!$A$4:$B$15000,2,FALSE),0)</f>
        <v>0.1065</v>
      </c>
      <c r="E1755" s="155">
        <f t="shared" ca="1" si="516"/>
        <v>1.00040168</v>
      </c>
      <c r="F1755" s="155">
        <f ca="1">(TRUNC(PRODUCT($E$12:$E1754),16))</f>
        <v>1.43857511157669</v>
      </c>
      <c r="G1755" s="155">
        <f t="shared" ca="1" si="517"/>
        <v>1.39783480405942</v>
      </c>
      <c r="H1755" s="155">
        <f t="shared" ca="1" si="518"/>
        <v>1.02914529</v>
      </c>
      <c r="I1755" s="154">
        <f t="shared" si="508"/>
        <v>1.7999999999999999E-2</v>
      </c>
      <c r="J1755" s="156">
        <f t="shared" si="509"/>
        <v>45273</v>
      </c>
      <c r="K1755" s="157">
        <f t="shared" si="510"/>
        <v>67</v>
      </c>
      <c r="L1755" s="158">
        <f t="shared" si="511"/>
        <v>67</v>
      </c>
      <c r="M1755" s="159">
        <f t="shared" si="501"/>
        <v>1.004754419</v>
      </c>
      <c r="N1755" s="159">
        <f t="shared" ca="1" si="502"/>
        <v>1.0340382779999999</v>
      </c>
      <c r="O1755" s="158">
        <f t="shared" si="512"/>
        <v>0</v>
      </c>
      <c r="P1755" s="155">
        <f t="shared" ca="1" si="503"/>
        <v>16113.380422419999</v>
      </c>
      <c r="Q1755" s="160">
        <f t="shared" si="504"/>
        <v>0</v>
      </c>
      <c r="R1755" s="155">
        <f t="shared" si="505"/>
        <v>0</v>
      </c>
      <c r="S1755" s="161" t="str">
        <f t="shared" si="513"/>
        <v>A+J=</v>
      </c>
      <c r="T1755" s="156">
        <f t="shared" si="514"/>
        <v>45456</v>
      </c>
      <c r="U1755" s="10"/>
      <c r="V1755" s="10"/>
      <c r="W1755" s="10"/>
      <c r="X1755" s="45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ht="12.75" x14ac:dyDescent="0.2">
      <c r="A1756" s="151">
        <f t="shared" si="506"/>
        <v>45373</v>
      </c>
      <c r="B1756" s="152">
        <f t="shared" ca="1" si="515"/>
        <v>489734.67451590998</v>
      </c>
      <c r="C1756" s="153">
        <f t="shared" si="507"/>
        <v>473390</v>
      </c>
      <c r="D1756" s="154">
        <f ca="1">IF(A1756&lt;$B$1,VLOOKUP(A1756,[1]DI!$A$4:$B$15000,2,FALSE),0)</f>
        <v>0.1065</v>
      </c>
      <c r="E1756" s="155">
        <f t="shared" ca="1" si="516"/>
        <v>1.00040168</v>
      </c>
      <c r="F1756" s="155">
        <f ca="1">(TRUNC(PRODUCT($E$12:$E1755),16))</f>
        <v>1.43915295842751</v>
      </c>
      <c r="G1756" s="155">
        <f t="shared" ca="1" si="517"/>
        <v>1.39783480405942</v>
      </c>
      <c r="H1756" s="155">
        <f t="shared" ca="1" si="518"/>
        <v>1.0295586800000001</v>
      </c>
      <c r="I1756" s="154">
        <f t="shared" si="508"/>
        <v>1.7999999999999999E-2</v>
      </c>
      <c r="J1756" s="156">
        <f t="shared" si="509"/>
        <v>45273</v>
      </c>
      <c r="K1756" s="157">
        <f t="shared" si="510"/>
        <v>68</v>
      </c>
      <c r="L1756" s="158">
        <f t="shared" si="511"/>
        <v>68</v>
      </c>
      <c r="M1756" s="159">
        <f t="shared" si="501"/>
        <v>1.004825552</v>
      </c>
      <c r="N1756" s="159">
        <f t="shared" ca="1" si="502"/>
        <v>1.034526869</v>
      </c>
      <c r="O1756" s="158">
        <f t="shared" si="512"/>
        <v>0</v>
      </c>
      <c r="P1756" s="155">
        <f t="shared" ca="1" si="503"/>
        <v>16344.674515909999</v>
      </c>
      <c r="Q1756" s="160">
        <f t="shared" si="504"/>
        <v>0</v>
      </c>
      <c r="R1756" s="155">
        <f t="shared" si="505"/>
        <v>0</v>
      </c>
      <c r="S1756" s="161" t="str">
        <f t="shared" si="513"/>
        <v>A+J=</v>
      </c>
      <c r="T1756" s="156">
        <f t="shared" si="514"/>
        <v>45456</v>
      </c>
      <c r="U1756" s="10"/>
      <c r="V1756" s="10"/>
      <c r="W1756" s="10"/>
      <c r="X1756" s="45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ht="12.75" x14ac:dyDescent="0.2">
      <c r="A1757" s="151">
        <f t="shared" si="506"/>
        <v>45374</v>
      </c>
      <c r="B1757" s="152">
        <f t="shared" ca="1" si="515"/>
        <v>489966.07938265998</v>
      </c>
      <c r="C1757" s="153">
        <f t="shared" si="507"/>
        <v>473390</v>
      </c>
      <c r="D1757" s="154">
        <f ca="1">IF(A1757&lt;$B$1,VLOOKUP(A1757,[1]DI!$A$4:$B$15000,2,FALSE),0)</f>
        <v>0</v>
      </c>
      <c r="E1757" s="155">
        <f t="shared" ca="1" si="516"/>
        <v>1</v>
      </c>
      <c r="F1757" s="155">
        <f ca="1">(TRUNC(PRODUCT($E$12:$E1756),16))</f>
        <v>1.43973103738785</v>
      </c>
      <c r="G1757" s="155">
        <f t="shared" ca="1" si="517"/>
        <v>1.39783480405942</v>
      </c>
      <c r="H1757" s="155">
        <f t="shared" ca="1" si="518"/>
        <v>1.02997224</v>
      </c>
      <c r="I1757" s="154">
        <f t="shared" si="508"/>
        <v>1.7999999999999999E-2</v>
      </c>
      <c r="J1757" s="156">
        <f t="shared" si="509"/>
        <v>45273</v>
      </c>
      <c r="K1757" s="157">
        <f t="shared" si="510"/>
        <v>68</v>
      </c>
      <c r="L1757" s="158">
        <f t="shared" si="511"/>
        <v>69</v>
      </c>
      <c r="M1757" s="159">
        <f t="shared" si="501"/>
        <v>1.004896689</v>
      </c>
      <c r="N1757" s="159">
        <f t="shared" ca="1" si="502"/>
        <v>1.0350156939999999</v>
      </c>
      <c r="O1757" s="158">
        <f t="shared" si="512"/>
        <v>0</v>
      </c>
      <c r="P1757" s="155">
        <f t="shared" ca="1" si="503"/>
        <v>16576.079382659998</v>
      </c>
      <c r="Q1757" s="160">
        <f t="shared" si="504"/>
        <v>0</v>
      </c>
      <c r="R1757" s="155">
        <f t="shared" si="505"/>
        <v>0</v>
      </c>
      <c r="S1757" s="161" t="str">
        <f t="shared" si="513"/>
        <v>A+J=</v>
      </c>
      <c r="T1757" s="156">
        <f t="shared" si="514"/>
        <v>45456</v>
      </c>
      <c r="U1757" s="10"/>
      <c r="V1757" s="10"/>
      <c r="W1757" s="10"/>
      <c r="X1757" s="45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ht="12.75" x14ac:dyDescent="0.2">
      <c r="A1758" s="151">
        <f t="shared" si="506"/>
        <v>45375</v>
      </c>
      <c r="B1758" s="152">
        <f t="shared" ca="1" si="515"/>
        <v>489966.07938265998</v>
      </c>
      <c r="C1758" s="153">
        <f t="shared" si="507"/>
        <v>473390</v>
      </c>
      <c r="D1758" s="154">
        <f ca="1">IF(A1758&lt;$B$1,VLOOKUP(A1758,[1]DI!$A$4:$B$15000,2,FALSE),0)</f>
        <v>0</v>
      </c>
      <c r="E1758" s="155">
        <f t="shared" ca="1" si="516"/>
        <v>1</v>
      </c>
      <c r="F1758" s="155">
        <f ca="1">(TRUNC(PRODUCT($E$12:$E1757),16))</f>
        <v>1.43973103738785</v>
      </c>
      <c r="G1758" s="155">
        <f t="shared" ca="1" si="517"/>
        <v>1.39783480405942</v>
      </c>
      <c r="H1758" s="155">
        <f t="shared" ca="1" si="518"/>
        <v>1.02997224</v>
      </c>
      <c r="I1758" s="154">
        <f t="shared" si="508"/>
        <v>1.7999999999999999E-2</v>
      </c>
      <c r="J1758" s="156">
        <f t="shared" si="509"/>
        <v>45273</v>
      </c>
      <c r="K1758" s="157">
        <f t="shared" si="510"/>
        <v>68</v>
      </c>
      <c r="L1758" s="158">
        <f t="shared" si="511"/>
        <v>69</v>
      </c>
      <c r="M1758" s="159">
        <f t="shared" si="501"/>
        <v>1.004896689</v>
      </c>
      <c r="N1758" s="159">
        <f t="shared" ca="1" si="502"/>
        <v>1.0350156939999999</v>
      </c>
      <c r="O1758" s="158">
        <f t="shared" si="512"/>
        <v>0</v>
      </c>
      <c r="P1758" s="155">
        <f t="shared" ca="1" si="503"/>
        <v>16576.079382659998</v>
      </c>
      <c r="Q1758" s="160">
        <f t="shared" si="504"/>
        <v>0</v>
      </c>
      <c r="R1758" s="155">
        <f t="shared" si="505"/>
        <v>0</v>
      </c>
      <c r="S1758" s="161" t="str">
        <f t="shared" si="513"/>
        <v>A+J=</v>
      </c>
      <c r="T1758" s="156">
        <f t="shared" si="514"/>
        <v>45456</v>
      </c>
      <c r="U1758" s="10"/>
      <c r="V1758" s="10"/>
      <c r="W1758" s="10"/>
      <c r="X1758" s="45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ht="12.75" x14ac:dyDescent="0.2">
      <c r="A1759" s="151">
        <f t="shared" si="506"/>
        <v>45376</v>
      </c>
      <c r="B1759" s="152">
        <f t="shared" ca="1" si="515"/>
        <v>489966.07938265998</v>
      </c>
      <c r="C1759" s="153">
        <f t="shared" si="507"/>
        <v>473390</v>
      </c>
      <c r="D1759" s="154">
        <f ca="1">IF(A1759&lt;$B$1,VLOOKUP(A1759,[1]DI!$A$4:$B$15000,2,FALSE),0)</f>
        <v>0.1065</v>
      </c>
      <c r="E1759" s="155">
        <f t="shared" ca="1" si="516"/>
        <v>1.00040168</v>
      </c>
      <c r="F1759" s="155">
        <f ca="1">(TRUNC(PRODUCT($E$12:$E1758),16))</f>
        <v>1.43973103738785</v>
      </c>
      <c r="G1759" s="155">
        <f t="shared" ca="1" si="517"/>
        <v>1.39783480405942</v>
      </c>
      <c r="H1759" s="155">
        <f t="shared" ca="1" si="518"/>
        <v>1.02997224</v>
      </c>
      <c r="I1759" s="154">
        <f t="shared" si="508"/>
        <v>1.7999999999999999E-2</v>
      </c>
      <c r="J1759" s="156">
        <f t="shared" si="509"/>
        <v>45273</v>
      </c>
      <c r="K1759" s="157">
        <f t="shared" si="510"/>
        <v>69</v>
      </c>
      <c r="L1759" s="158">
        <f t="shared" si="511"/>
        <v>69</v>
      </c>
      <c r="M1759" s="159">
        <f t="shared" si="501"/>
        <v>1.004896689</v>
      </c>
      <c r="N1759" s="159">
        <f t="shared" ca="1" si="502"/>
        <v>1.0350156939999999</v>
      </c>
      <c r="O1759" s="158">
        <f t="shared" si="512"/>
        <v>0</v>
      </c>
      <c r="P1759" s="155">
        <f t="shared" ca="1" si="503"/>
        <v>16576.079382659998</v>
      </c>
      <c r="Q1759" s="160">
        <f t="shared" si="504"/>
        <v>0</v>
      </c>
      <c r="R1759" s="155">
        <f t="shared" si="505"/>
        <v>0</v>
      </c>
      <c r="S1759" s="161" t="str">
        <f t="shared" si="513"/>
        <v>A+J=</v>
      </c>
      <c r="T1759" s="156">
        <f t="shared" si="514"/>
        <v>45456</v>
      </c>
      <c r="U1759" s="10"/>
      <c r="V1759" s="10"/>
      <c r="W1759" s="10"/>
      <c r="X1759" s="45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ht="12.75" x14ac:dyDescent="0.2">
      <c r="A1760" s="151">
        <f t="shared" si="506"/>
        <v>45377</v>
      </c>
      <c r="B1760" s="152">
        <f t="shared" ca="1" si="515"/>
        <v>490197.58602826</v>
      </c>
      <c r="C1760" s="153">
        <f t="shared" si="507"/>
        <v>473390</v>
      </c>
      <c r="D1760" s="154">
        <f ca="1">IF(A1760&lt;$B$1,VLOOKUP(A1760,[1]DI!$A$4:$B$15000,2,FALSE),0)</f>
        <v>0.1065</v>
      </c>
      <c r="E1760" s="155">
        <f t="shared" ca="1" si="516"/>
        <v>1.00040168</v>
      </c>
      <c r="F1760" s="155">
        <f ca="1">(TRUNC(PRODUCT($E$12:$E1759),16))</f>
        <v>1.4403093485509499</v>
      </c>
      <c r="G1760" s="155">
        <f t="shared" ca="1" si="517"/>
        <v>1.39783480405942</v>
      </c>
      <c r="H1760" s="155">
        <f t="shared" ca="1" si="518"/>
        <v>1.0303859500000001</v>
      </c>
      <c r="I1760" s="154">
        <f t="shared" si="508"/>
        <v>1.7999999999999999E-2</v>
      </c>
      <c r="J1760" s="156">
        <f t="shared" si="509"/>
        <v>45273</v>
      </c>
      <c r="K1760" s="157">
        <f t="shared" si="510"/>
        <v>70</v>
      </c>
      <c r="L1760" s="158">
        <f t="shared" si="511"/>
        <v>70</v>
      </c>
      <c r="M1760" s="159">
        <f t="shared" si="501"/>
        <v>1.0049678319999999</v>
      </c>
      <c r="N1760" s="159">
        <f t="shared" ca="1" si="502"/>
        <v>1.0355047340000001</v>
      </c>
      <c r="O1760" s="158">
        <f t="shared" si="512"/>
        <v>0</v>
      </c>
      <c r="P1760" s="155">
        <f t="shared" ca="1" si="503"/>
        <v>16807.586028260001</v>
      </c>
      <c r="Q1760" s="160">
        <f t="shared" si="504"/>
        <v>0</v>
      </c>
      <c r="R1760" s="155">
        <f t="shared" si="505"/>
        <v>0</v>
      </c>
      <c r="S1760" s="161" t="str">
        <f t="shared" si="513"/>
        <v>A+J=</v>
      </c>
      <c r="T1760" s="156">
        <f t="shared" si="514"/>
        <v>45456</v>
      </c>
      <c r="U1760" s="10"/>
      <c r="V1760" s="10"/>
      <c r="W1760" s="10"/>
      <c r="X1760" s="45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ht="12.75" x14ac:dyDescent="0.2">
      <c r="A1761" s="151">
        <f t="shared" si="506"/>
        <v>45378</v>
      </c>
      <c r="B1761" s="152">
        <f t="shared" ca="1" si="515"/>
        <v>490429.20865440997</v>
      </c>
      <c r="C1761" s="153">
        <f t="shared" si="507"/>
        <v>473390</v>
      </c>
      <c r="D1761" s="154">
        <f ca="1">IF(A1761&lt;$B$1,VLOOKUP(A1761,[1]DI!$A$4:$B$15000,2,FALSE),0)</f>
        <v>0.1065</v>
      </c>
      <c r="E1761" s="155">
        <f t="shared" ca="1" si="516"/>
        <v>1.00040168</v>
      </c>
      <c r="F1761" s="155">
        <f ca="1">(TRUNC(PRODUCT($E$12:$E1760),16))</f>
        <v>1.4408878920100701</v>
      </c>
      <c r="G1761" s="155">
        <f t="shared" ca="1" si="517"/>
        <v>1.39783480405942</v>
      </c>
      <c r="H1761" s="155">
        <f t="shared" ca="1" si="518"/>
        <v>1.03079984</v>
      </c>
      <c r="I1761" s="154">
        <f t="shared" si="508"/>
        <v>1.7999999999999999E-2</v>
      </c>
      <c r="J1761" s="156">
        <f t="shared" si="509"/>
        <v>45273</v>
      </c>
      <c r="K1761" s="157">
        <f t="shared" si="510"/>
        <v>71</v>
      </c>
      <c r="L1761" s="158">
        <f t="shared" si="511"/>
        <v>71</v>
      </c>
      <c r="M1761" s="159">
        <f t="shared" si="501"/>
        <v>1.0050389790000001</v>
      </c>
      <c r="N1761" s="159">
        <f t="shared" ca="1" si="502"/>
        <v>1.0359940190000001</v>
      </c>
      <c r="O1761" s="158">
        <f t="shared" si="512"/>
        <v>0</v>
      </c>
      <c r="P1761" s="155">
        <f t="shared" ca="1" si="503"/>
        <v>17039.208654409998</v>
      </c>
      <c r="Q1761" s="160">
        <f t="shared" si="504"/>
        <v>0</v>
      </c>
      <c r="R1761" s="155">
        <f t="shared" si="505"/>
        <v>0</v>
      </c>
      <c r="S1761" s="161" t="str">
        <f t="shared" si="513"/>
        <v>A+J=</v>
      </c>
      <c r="T1761" s="156">
        <f t="shared" si="514"/>
        <v>45456</v>
      </c>
      <c r="U1761" s="10"/>
      <c r="V1761" s="10"/>
      <c r="W1761" s="10"/>
      <c r="X1761" s="45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ht="12.75" x14ac:dyDescent="0.2">
      <c r="A1762" s="151">
        <f t="shared" si="506"/>
        <v>45379</v>
      </c>
      <c r="B1762" s="152">
        <f t="shared" ca="1" si="515"/>
        <v>490660.93779330997</v>
      </c>
      <c r="C1762" s="153">
        <f t="shared" si="507"/>
        <v>473390</v>
      </c>
      <c r="D1762" s="154">
        <f ca="1">IF(A1762&lt;$B$1,VLOOKUP(A1762,[1]DI!$A$4:$B$15000,2,FALSE),0)</f>
        <v>0.1065</v>
      </c>
      <c r="E1762" s="155">
        <f t="shared" ca="1" si="516"/>
        <v>1.00040168</v>
      </c>
      <c r="F1762" s="155">
        <f ca="1">(TRUNC(PRODUCT($E$12:$E1761),16))</f>
        <v>1.4414666678585399</v>
      </c>
      <c r="G1762" s="155">
        <f t="shared" ca="1" si="517"/>
        <v>1.39783480405942</v>
      </c>
      <c r="H1762" s="155">
        <f t="shared" ca="1" si="518"/>
        <v>1.0312138900000001</v>
      </c>
      <c r="I1762" s="154">
        <f t="shared" si="508"/>
        <v>1.7999999999999999E-2</v>
      </c>
      <c r="J1762" s="156">
        <f t="shared" si="509"/>
        <v>45273</v>
      </c>
      <c r="K1762" s="157">
        <f t="shared" si="510"/>
        <v>72</v>
      </c>
      <c r="L1762" s="158">
        <f t="shared" si="511"/>
        <v>72</v>
      </c>
      <c r="M1762" s="159">
        <f t="shared" si="501"/>
        <v>1.005110132</v>
      </c>
      <c r="N1762" s="159">
        <f t="shared" ca="1" si="502"/>
        <v>1.0364835290000001</v>
      </c>
      <c r="O1762" s="158">
        <f t="shared" si="512"/>
        <v>0</v>
      </c>
      <c r="P1762" s="155">
        <f t="shared" ca="1" si="503"/>
        <v>17270.93779331</v>
      </c>
      <c r="Q1762" s="160">
        <f t="shared" si="504"/>
        <v>0</v>
      </c>
      <c r="R1762" s="155">
        <f t="shared" si="505"/>
        <v>0</v>
      </c>
      <c r="S1762" s="161" t="str">
        <f t="shared" si="513"/>
        <v>A+J=</v>
      </c>
      <c r="T1762" s="156">
        <f t="shared" si="514"/>
        <v>45456</v>
      </c>
      <c r="U1762" s="10"/>
      <c r="V1762" s="10"/>
      <c r="W1762" s="10"/>
      <c r="X1762" s="45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ht="12.75" x14ac:dyDescent="0.2">
      <c r="A1763" s="151">
        <f t="shared" si="506"/>
        <v>45380</v>
      </c>
      <c r="B1763" s="152">
        <f t="shared" ca="1" si="515"/>
        <v>490892.77770546998</v>
      </c>
      <c r="C1763" s="153">
        <f t="shared" si="507"/>
        <v>473390</v>
      </c>
      <c r="D1763" s="154">
        <f ca="1">IF(A1763&lt;$B$1,VLOOKUP(A1763,[1]DI!$A$4:$B$15000,2,FALSE),0)</f>
        <v>0</v>
      </c>
      <c r="E1763" s="155">
        <f t="shared" ca="1" si="516"/>
        <v>1</v>
      </c>
      <c r="F1763" s="155">
        <f ca="1">(TRUNC(PRODUCT($E$12:$E1762),16))</f>
        <v>1.44204567618968</v>
      </c>
      <c r="G1763" s="155">
        <f t="shared" ca="1" si="517"/>
        <v>1.39783480405942</v>
      </c>
      <c r="H1763" s="155">
        <f t="shared" ca="1" si="518"/>
        <v>1.03162811</v>
      </c>
      <c r="I1763" s="154">
        <f t="shared" si="508"/>
        <v>1.7999999999999999E-2</v>
      </c>
      <c r="J1763" s="156">
        <f t="shared" si="509"/>
        <v>45273</v>
      </c>
      <c r="K1763" s="157">
        <f t="shared" si="510"/>
        <v>72</v>
      </c>
      <c r="L1763" s="158">
        <f t="shared" si="511"/>
        <v>73</v>
      </c>
      <c r="M1763" s="159">
        <f t="shared" si="501"/>
        <v>1.005181289</v>
      </c>
      <c r="N1763" s="159">
        <f t="shared" ca="1" si="502"/>
        <v>1.0369732730000001</v>
      </c>
      <c r="O1763" s="158">
        <f t="shared" si="512"/>
        <v>0</v>
      </c>
      <c r="P1763" s="155">
        <f t="shared" ca="1" si="503"/>
        <v>17502.777705469998</v>
      </c>
      <c r="Q1763" s="160">
        <f t="shared" si="504"/>
        <v>0</v>
      </c>
      <c r="R1763" s="155">
        <f t="shared" si="505"/>
        <v>0</v>
      </c>
      <c r="S1763" s="161" t="str">
        <f t="shared" si="513"/>
        <v>A+J=</v>
      </c>
      <c r="T1763" s="156">
        <f t="shared" si="514"/>
        <v>45456</v>
      </c>
      <c r="U1763" s="10"/>
      <c r="V1763" s="10"/>
      <c r="W1763" s="10"/>
      <c r="X1763" s="45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ht="12.75" x14ac:dyDescent="0.2">
      <c r="A1764" s="151">
        <f t="shared" si="506"/>
        <v>45381</v>
      </c>
      <c r="B1764" s="152">
        <f t="shared" ca="1" si="515"/>
        <v>490892.77770546998</v>
      </c>
      <c r="C1764" s="153">
        <f t="shared" si="507"/>
        <v>473390</v>
      </c>
      <c r="D1764" s="154">
        <f ca="1">IF(A1764&lt;$B$1,VLOOKUP(A1764,[1]DI!$A$4:$B$15000,2,FALSE),0)</f>
        <v>0</v>
      </c>
      <c r="E1764" s="155">
        <f t="shared" ca="1" si="516"/>
        <v>1</v>
      </c>
      <c r="F1764" s="155">
        <f ca="1">(TRUNC(PRODUCT($E$12:$E1763),16))</f>
        <v>1.44204567618968</v>
      </c>
      <c r="G1764" s="155">
        <f t="shared" ca="1" si="517"/>
        <v>1.39783480405942</v>
      </c>
      <c r="H1764" s="155">
        <f t="shared" ca="1" si="518"/>
        <v>1.03162811</v>
      </c>
      <c r="I1764" s="154">
        <f t="shared" si="508"/>
        <v>1.7999999999999999E-2</v>
      </c>
      <c r="J1764" s="156">
        <f t="shared" si="509"/>
        <v>45273</v>
      </c>
      <c r="K1764" s="157">
        <f t="shared" si="510"/>
        <v>72</v>
      </c>
      <c r="L1764" s="158">
        <f t="shared" si="511"/>
        <v>73</v>
      </c>
      <c r="M1764" s="159">
        <f t="shared" si="501"/>
        <v>1.005181289</v>
      </c>
      <c r="N1764" s="159">
        <f t="shared" ca="1" si="502"/>
        <v>1.0369732730000001</v>
      </c>
      <c r="O1764" s="158">
        <f t="shared" si="512"/>
        <v>0</v>
      </c>
      <c r="P1764" s="155">
        <f t="shared" ca="1" si="503"/>
        <v>17502.777705469998</v>
      </c>
      <c r="Q1764" s="160">
        <f t="shared" si="504"/>
        <v>0</v>
      </c>
      <c r="R1764" s="155">
        <f t="shared" si="505"/>
        <v>0</v>
      </c>
      <c r="S1764" s="161" t="str">
        <f t="shared" si="513"/>
        <v>A+J=</v>
      </c>
      <c r="T1764" s="156">
        <f t="shared" si="514"/>
        <v>45456</v>
      </c>
      <c r="U1764" s="10"/>
      <c r="V1764" s="10"/>
      <c r="W1764" s="10"/>
      <c r="X1764" s="45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ht="12.75" x14ac:dyDescent="0.2">
      <c r="A1765" s="151">
        <f t="shared" si="506"/>
        <v>45382</v>
      </c>
      <c r="B1765" s="152">
        <f t="shared" ca="1" si="515"/>
        <v>490892.77770546998</v>
      </c>
      <c r="C1765" s="153">
        <f t="shared" si="507"/>
        <v>473390</v>
      </c>
      <c r="D1765" s="154">
        <f ca="1">IF(A1765&lt;$B$1,VLOOKUP(A1765,[1]DI!$A$4:$B$15000,2,FALSE),0)</f>
        <v>0</v>
      </c>
      <c r="E1765" s="155">
        <f t="shared" ca="1" si="516"/>
        <v>1</v>
      </c>
      <c r="F1765" s="155">
        <f ca="1">(TRUNC(PRODUCT($E$12:$E1764),16))</f>
        <v>1.44204567618968</v>
      </c>
      <c r="G1765" s="155">
        <f t="shared" ca="1" si="517"/>
        <v>1.39783480405942</v>
      </c>
      <c r="H1765" s="155">
        <f t="shared" ca="1" si="518"/>
        <v>1.03162811</v>
      </c>
      <c r="I1765" s="154">
        <f t="shared" si="508"/>
        <v>1.7999999999999999E-2</v>
      </c>
      <c r="J1765" s="156">
        <f t="shared" si="509"/>
        <v>45273</v>
      </c>
      <c r="K1765" s="157">
        <f t="shared" si="510"/>
        <v>72</v>
      </c>
      <c r="L1765" s="158">
        <f t="shared" si="511"/>
        <v>73</v>
      </c>
      <c r="M1765" s="159">
        <f t="shared" si="501"/>
        <v>1.005181289</v>
      </c>
      <c r="N1765" s="159">
        <f t="shared" ca="1" si="502"/>
        <v>1.0369732730000001</v>
      </c>
      <c r="O1765" s="158">
        <f t="shared" si="512"/>
        <v>0</v>
      </c>
      <c r="P1765" s="155">
        <f t="shared" ca="1" si="503"/>
        <v>17502.777705469998</v>
      </c>
      <c r="Q1765" s="160">
        <f t="shared" si="504"/>
        <v>0</v>
      </c>
      <c r="R1765" s="155">
        <f t="shared" si="505"/>
        <v>0</v>
      </c>
      <c r="S1765" s="161" t="str">
        <f t="shared" si="513"/>
        <v>A+J=</v>
      </c>
      <c r="T1765" s="156">
        <f t="shared" si="514"/>
        <v>45456</v>
      </c>
      <c r="U1765" s="10"/>
      <c r="V1765" s="10"/>
      <c r="W1765" s="10"/>
      <c r="X1765" s="45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ht="12.75" x14ac:dyDescent="0.2">
      <c r="A1766" s="151">
        <f t="shared" si="506"/>
        <v>45383</v>
      </c>
      <c r="B1766" s="152">
        <f t="shared" ca="1" si="515"/>
        <v>490892.77770546998</v>
      </c>
      <c r="C1766" s="153">
        <f t="shared" si="507"/>
        <v>473390</v>
      </c>
      <c r="D1766" s="154">
        <f ca="1">IF(A1766&lt;$B$1,VLOOKUP(A1766,[1]DI!$A$4:$B$15000,2,FALSE),0)</f>
        <v>0.1065</v>
      </c>
      <c r="E1766" s="155">
        <f t="shared" ca="1" si="516"/>
        <v>1.00040168</v>
      </c>
      <c r="F1766" s="155">
        <f ca="1">(TRUNC(PRODUCT($E$12:$E1765),16))</f>
        <v>1.44204567618968</v>
      </c>
      <c r="G1766" s="155">
        <f t="shared" ca="1" si="517"/>
        <v>1.39783480405942</v>
      </c>
      <c r="H1766" s="155">
        <f t="shared" ca="1" si="518"/>
        <v>1.03162811</v>
      </c>
      <c r="I1766" s="154">
        <f t="shared" si="508"/>
        <v>1.7999999999999999E-2</v>
      </c>
      <c r="J1766" s="156">
        <f t="shared" si="509"/>
        <v>45273</v>
      </c>
      <c r="K1766" s="157">
        <f t="shared" si="510"/>
        <v>73</v>
      </c>
      <c r="L1766" s="158">
        <f t="shared" si="511"/>
        <v>73</v>
      </c>
      <c r="M1766" s="159">
        <f t="shared" si="501"/>
        <v>1.005181289</v>
      </c>
      <c r="N1766" s="159">
        <f t="shared" ca="1" si="502"/>
        <v>1.0369732730000001</v>
      </c>
      <c r="O1766" s="158">
        <f t="shared" si="512"/>
        <v>0</v>
      </c>
      <c r="P1766" s="155">
        <f t="shared" ca="1" si="503"/>
        <v>17502.777705469998</v>
      </c>
      <c r="Q1766" s="160">
        <f t="shared" si="504"/>
        <v>0</v>
      </c>
      <c r="R1766" s="155">
        <f t="shared" si="505"/>
        <v>0</v>
      </c>
      <c r="S1766" s="161" t="str">
        <f t="shared" si="513"/>
        <v>A+J=</v>
      </c>
      <c r="T1766" s="156">
        <f t="shared" si="514"/>
        <v>45456</v>
      </c>
      <c r="U1766" s="10"/>
      <c r="V1766" s="10"/>
      <c r="W1766" s="10"/>
      <c r="X1766" s="45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ht="12.75" x14ac:dyDescent="0.2">
      <c r="A1767" s="151">
        <f t="shared" si="506"/>
        <v>45384</v>
      </c>
      <c r="B1767" s="152">
        <f t="shared" ca="1" si="515"/>
        <v>491124.72507715999</v>
      </c>
      <c r="C1767" s="153">
        <f t="shared" si="507"/>
        <v>473390</v>
      </c>
      <c r="D1767" s="154">
        <f ca="1">IF(A1767&lt;$B$1,VLOOKUP(A1767,[1]DI!$A$4:$B$15000,2,FALSE),0)</f>
        <v>0.1065</v>
      </c>
      <c r="E1767" s="155">
        <f t="shared" ca="1" si="516"/>
        <v>1.00040168</v>
      </c>
      <c r="F1767" s="155">
        <f ca="1">(TRUNC(PRODUCT($E$12:$E1766),16))</f>
        <v>1.4426249170968899</v>
      </c>
      <c r="G1767" s="155">
        <f t="shared" ca="1" si="517"/>
        <v>1.39783480405942</v>
      </c>
      <c r="H1767" s="155">
        <f t="shared" ca="1" si="518"/>
        <v>1.03204249</v>
      </c>
      <c r="I1767" s="154">
        <f t="shared" si="508"/>
        <v>1.7999999999999999E-2</v>
      </c>
      <c r="J1767" s="156">
        <f t="shared" si="509"/>
        <v>45273</v>
      </c>
      <c r="K1767" s="157">
        <f t="shared" si="510"/>
        <v>74</v>
      </c>
      <c r="L1767" s="158">
        <f t="shared" si="511"/>
        <v>74</v>
      </c>
      <c r="M1767" s="159">
        <f t="shared" si="501"/>
        <v>1.0052524519999999</v>
      </c>
      <c r="N1767" s="159">
        <f t="shared" ca="1" si="502"/>
        <v>1.037463244</v>
      </c>
      <c r="O1767" s="158">
        <f t="shared" si="512"/>
        <v>0</v>
      </c>
      <c r="P1767" s="155">
        <f t="shared" ca="1" si="503"/>
        <v>17734.725077160001</v>
      </c>
      <c r="Q1767" s="160">
        <f t="shared" si="504"/>
        <v>0</v>
      </c>
      <c r="R1767" s="155">
        <f t="shared" si="505"/>
        <v>0</v>
      </c>
      <c r="S1767" s="161" t="str">
        <f t="shared" si="513"/>
        <v>A+J=</v>
      </c>
      <c r="T1767" s="156">
        <f t="shared" si="514"/>
        <v>45456</v>
      </c>
      <c r="U1767" s="10"/>
      <c r="V1767" s="10"/>
      <c r="W1767" s="10"/>
      <c r="X1767" s="45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ht="12.75" x14ac:dyDescent="0.2">
      <c r="A1768" s="151">
        <f t="shared" si="506"/>
        <v>45385</v>
      </c>
      <c r="B1768" s="152">
        <f t="shared" ca="1" si="515"/>
        <v>491356.78322211001</v>
      </c>
      <c r="C1768" s="153">
        <f t="shared" si="507"/>
        <v>473390</v>
      </c>
      <c r="D1768" s="154">
        <f ca="1">IF(A1768&lt;$B$1,VLOOKUP(A1768,[1]DI!$A$4:$B$15000,2,FALSE),0)</f>
        <v>0.1065</v>
      </c>
      <c r="E1768" s="155">
        <f t="shared" ca="1" si="516"/>
        <v>1.00040168</v>
      </c>
      <c r="F1768" s="155">
        <f ca="1">(TRUNC(PRODUCT($E$12:$E1767),16))</f>
        <v>1.4432043906735901</v>
      </c>
      <c r="G1768" s="155">
        <f t="shared" ca="1" si="517"/>
        <v>1.39783480405942</v>
      </c>
      <c r="H1768" s="155">
        <f t="shared" ca="1" si="518"/>
        <v>1.0324570399999999</v>
      </c>
      <c r="I1768" s="154">
        <f t="shared" si="508"/>
        <v>1.7999999999999999E-2</v>
      </c>
      <c r="J1768" s="156">
        <f t="shared" si="509"/>
        <v>45273</v>
      </c>
      <c r="K1768" s="157">
        <f t="shared" si="510"/>
        <v>75</v>
      </c>
      <c r="L1768" s="158">
        <f t="shared" si="511"/>
        <v>75</v>
      </c>
      <c r="M1768" s="159">
        <f t="shared" si="501"/>
        <v>1.00532362</v>
      </c>
      <c r="N1768" s="159">
        <f t="shared" ca="1" si="502"/>
        <v>1.037953449</v>
      </c>
      <c r="O1768" s="158">
        <f t="shared" si="512"/>
        <v>0</v>
      </c>
      <c r="P1768" s="155">
        <f t="shared" ca="1" si="503"/>
        <v>17966.78322211</v>
      </c>
      <c r="Q1768" s="160">
        <f t="shared" si="504"/>
        <v>0</v>
      </c>
      <c r="R1768" s="155">
        <f t="shared" si="505"/>
        <v>0</v>
      </c>
      <c r="S1768" s="161" t="str">
        <f t="shared" si="513"/>
        <v>A+J=</v>
      </c>
      <c r="T1768" s="156">
        <f t="shared" si="514"/>
        <v>45456</v>
      </c>
      <c r="U1768" s="10"/>
      <c r="V1768" s="10"/>
      <c r="W1768" s="10"/>
      <c r="X1768" s="45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ht="12.75" x14ac:dyDescent="0.2">
      <c r="A1769" s="151">
        <f t="shared" si="506"/>
        <v>45386</v>
      </c>
      <c r="B1769" s="152">
        <f t="shared" ca="1" si="515"/>
        <v>491588.95261371002</v>
      </c>
      <c r="C1769" s="153">
        <f t="shared" si="507"/>
        <v>473390</v>
      </c>
      <c r="D1769" s="154">
        <f ca="1">IF(A1769&lt;$B$1,VLOOKUP(A1769,[1]DI!$A$4:$B$15000,2,FALSE),0)</f>
        <v>0.1065</v>
      </c>
      <c r="E1769" s="155">
        <f t="shared" ca="1" si="516"/>
        <v>1.00040168</v>
      </c>
      <c r="F1769" s="155">
        <f ca="1">(TRUNC(PRODUCT($E$12:$E1768),16))</f>
        <v>1.4437840970132401</v>
      </c>
      <c r="G1769" s="155">
        <f t="shared" ca="1" si="517"/>
        <v>1.39783480405942</v>
      </c>
      <c r="H1769" s="155">
        <f t="shared" ca="1" si="518"/>
        <v>1.0328717599999999</v>
      </c>
      <c r="I1769" s="154">
        <f t="shared" si="508"/>
        <v>1.7999999999999999E-2</v>
      </c>
      <c r="J1769" s="156">
        <f t="shared" si="509"/>
        <v>45273</v>
      </c>
      <c r="K1769" s="157">
        <f t="shared" si="510"/>
        <v>76</v>
      </c>
      <c r="L1769" s="158">
        <f t="shared" si="511"/>
        <v>76</v>
      </c>
      <c r="M1769" s="159">
        <f t="shared" si="501"/>
        <v>1.005394793</v>
      </c>
      <c r="N1769" s="159">
        <f t="shared" ca="1" si="502"/>
        <v>1.0384438890000001</v>
      </c>
      <c r="O1769" s="158">
        <f t="shared" si="512"/>
        <v>0</v>
      </c>
      <c r="P1769" s="155">
        <f t="shared" ca="1" si="503"/>
        <v>18198.95261371</v>
      </c>
      <c r="Q1769" s="160">
        <f t="shared" si="504"/>
        <v>0</v>
      </c>
      <c r="R1769" s="155">
        <f t="shared" si="505"/>
        <v>0</v>
      </c>
      <c r="S1769" s="161" t="str">
        <f t="shared" si="513"/>
        <v>A+J=</v>
      </c>
      <c r="T1769" s="156">
        <f t="shared" si="514"/>
        <v>45456</v>
      </c>
      <c r="U1769" s="10"/>
      <c r="V1769" s="10"/>
      <c r="W1769" s="10"/>
      <c r="X1769" s="45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ht="12.75" x14ac:dyDescent="0.2">
      <c r="A1770" s="151">
        <f t="shared" si="506"/>
        <v>45387</v>
      </c>
      <c r="B1770" s="152">
        <f t="shared" ca="1" si="515"/>
        <v>491821.23325196002</v>
      </c>
      <c r="C1770" s="153">
        <f t="shared" si="507"/>
        <v>473390</v>
      </c>
      <c r="D1770" s="154">
        <f ca="1">IF(A1770&lt;$B$1,VLOOKUP(A1770,[1]DI!$A$4:$B$15000,2,FALSE),0)</f>
        <v>0.1065</v>
      </c>
      <c r="E1770" s="155">
        <f t="shared" ca="1" si="516"/>
        <v>1.00040168</v>
      </c>
      <c r="F1770" s="155">
        <f ca="1">(TRUNC(PRODUCT($E$12:$E1769),16))</f>
        <v>1.44436403620933</v>
      </c>
      <c r="G1770" s="155">
        <f t="shared" ca="1" si="517"/>
        <v>1.39783480405942</v>
      </c>
      <c r="H1770" s="155">
        <f t="shared" ca="1" si="518"/>
        <v>1.03328665</v>
      </c>
      <c r="I1770" s="154">
        <f t="shared" si="508"/>
        <v>1.7999999999999999E-2</v>
      </c>
      <c r="J1770" s="156">
        <f t="shared" si="509"/>
        <v>45273</v>
      </c>
      <c r="K1770" s="157">
        <f t="shared" si="510"/>
        <v>77</v>
      </c>
      <c r="L1770" s="158">
        <f t="shared" si="511"/>
        <v>77</v>
      </c>
      <c r="M1770" s="159">
        <f t="shared" si="501"/>
        <v>1.0054659699999999</v>
      </c>
      <c r="N1770" s="159">
        <f t="shared" ca="1" si="502"/>
        <v>1.0389345640000001</v>
      </c>
      <c r="O1770" s="158">
        <f t="shared" si="512"/>
        <v>0</v>
      </c>
      <c r="P1770" s="155">
        <f t="shared" ca="1" si="503"/>
        <v>18431.233251959999</v>
      </c>
      <c r="Q1770" s="160">
        <f t="shared" si="504"/>
        <v>0</v>
      </c>
      <c r="R1770" s="155">
        <f t="shared" si="505"/>
        <v>0</v>
      </c>
      <c r="S1770" s="161" t="str">
        <f t="shared" si="513"/>
        <v>A+J=</v>
      </c>
      <c r="T1770" s="156">
        <f t="shared" si="514"/>
        <v>45456</v>
      </c>
      <c r="U1770" s="10"/>
      <c r="V1770" s="10"/>
      <c r="W1770" s="10"/>
      <c r="X1770" s="45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ht="12.75" x14ac:dyDescent="0.2">
      <c r="A1771" s="151">
        <f t="shared" si="506"/>
        <v>45388</v>
      </c>
      <c r="B1771" s="152">
        <f t="shared" ca="1" si="515"/>
        <v>492053.62040295999</v>
      </c>
      <c r="C1771" s="153">
        <f t="shared" si="507"/>
        <v>473390</v>
      </c>
      <c r="D1771" s="154">
        <f ca="1">IF(A1771&lt;$B$1,VLOOKUP(A1771,[1]DI!$A$4:$B$15000,2,FALSE),0)</f>
        <v>0</v>
      </c>
      <c r="E1771" s="155">
        <f t="shared" ca="1" si="516"/>
        <v>1</v>
      </c>
      <c r="F1771" s="155">
        <f ca="1">(TRUNC(PRODUCT($E$12:$E1770),16))</f>
        <v>1.4449442083553901</v>
      </c>
      <c r="G1771" s="155">
        <f t="shared" ca="1" si="517"/>
        <v>1.39783480405942</v>
      </c>
      <c r="H1771" s="155">
        <f t="shared" ca="1" si="518"/>
        <v>1.0337016999999999</v>
      </c>
      <c r="I1771" s="154">
        <f t="shared" si="508"/>
        <v>1.7999999999999999E-2</v>
      </c>
      <c r="J1771" s="156">
        <f t="shared" si="509"/>
        <v>45273</v>
      </c>
      <c r="K1771" s="157">
        <f t="shared" si="510"/>
        <v>77</v>
      </c>
      <c r="L1771" s="158">
        <f t="shared" si="511"/>
        <v>78</v>
      </c>
      <c r="M1771" s="159">
        <f t="shared" si="501"/>
        <v>1.0055371529999999</v>
      </c>
      <c r="N1771" s="159">
        <f t="shared" ca="1" si="502"/>
        <v>1.039425464</v>
      </c>
      <c r="O1771" s="158">
        <f t="shared" si="512"/>
        <v>0</v>
      </c>
      <c r="P1771" s="155">
        <f t="shared" ca="1" si="503"/>
        <v>18663.620402960001</v>
      </c>
      <c r="Q1771" s="160">
        <f t="shared" si="504"/>
        <v>0</v>
      </c>
      <c r="R1771" s="155">
        <f t="shared" si="505"/>
        <v>0</v>
      </c>
      <c r="S1771" s="161" t="str">
        <f t="shared" si="513"/>
        <v>A+J=</v>
      </c>
      <c r="T1771" s="156">
        <f t="shared" si="514"/>
        <v>45456</v>
      </c>
      <c r="U1771" s="10"/>
      <c r="V1771" s="10"/>
      <c r="W1771" s="10"/>
      <c r="X1771" s="45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ht="12.75" x14ac:dyDescent="0.2">
      <c r="A1772" s="151">
        <f t="shared" si="506"/>
        <v>45389</v>
      </c>
      <c r="B1772" s="152">
        <f t="shared" ca="1" si="515"/>
        <v>492053.62040295999</v>
      </c>
      <c r="C1772" s="153">
        <f t="shared" si="507"/>
        <v>473390</v>
      </c>
      <c r="D1772" s="154">
        <f ca="1">IF(A1772&lt;$B$1,VLOOKUP(A1772,[1]DI!$A$4:$B$15000,2,FALSE),0)</f>
        <v>0</v>
      </c>
      <c r="E1772" s="155">
        <f t="shared" ca="1" si="516"/>
        <v>1</v>
      </c>
      <c r="F1772" s="155">
        <f ca="1">(TRUNC(PRODUCT($E$12:$E1771),16))</f>
        <v>1.4449442083553901</v>
      </c>
      <c r="G1772" s="155">
        <f t="shared" ca="1" si="517"/>
        <v>1.39783480405942</v>
      </c>
      <c r="H1772" s="155">
        <f t="shared" ca="1" si="518"/>
        <v>1.0337016999999999</v>
      </c>
      <c r="I1772" s="154">
        <f t="shared" si="508"/>
        <v>1.7999999999999999E-2</v>
      </c>
      <c r="J1772" s="156">
        <f t="shared" si="509"/>
        <v>45273</v>
      </c>
      <c r="K1772" s="157">
        <f t="shared" si="510"/>
        <v>77</v>
      </c>
      <c r="L1772" s="158">
        <f t="shared" si="511"/>
        <v>78</v>
      </c>
      <c r="M1772" s="159">
        <f t="shared" si="501"/>
        <v>1.0055371529999999</v>
      </c>
      <c r="N1772" s="159">
        <f t="shared" ca="1" si="502"/>
        <v>1.039425464</v>
      </c>
      <c r="O1772" s="158">
        <f t="shared" si="512"/>
        <v>0</v>
      </c>
      <c r="P1772" s="155">
        <f t="shared" ca="1" si="503"/>
        <v>18663.620402960001</v>
      </c>
      <c r="Q1772" s="160">
        <f t="shared" si="504"/>
        <v>0</v>
      </c>
      <c r="R1772" s="155">
        <f t="shared" si="505"/>
        <v>0</v>
      </c>
      <c r="S1772" s="161" t="str">
        <f t="shared" si="513"/>
        <v>A+J=</v>
      </c>
      <c r="T1772" s="156">
        <f t="shared" si="514"/>
        <v>45456</v>
      </c>
      <c r="U1772" s="10"/>
      <c r="V1772" s="10"/>
      <c r="W1772" s="10"/>
      <c r="X1772" s="45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ht="12.75" x14ac:dyDescent="0.2">
      <c r="A1773" s="151">
        <f t="shared" si="506"/>
        <v>45390</v>
      </c>
      <c r="B1773" s="152">
        <f t="shared" ca="1" si="515"/>
        <v>492053.62040295999</v>
      </c>
      <c r="C1773" s="153">
        <f t="shared" si="507"/>
        <v>473390</v>
      </c>
      <c r="D1773" s="154">
        <f ca="1">IF(A1773&lt;$B$1,VLOOKUP(A1773,[1]DI!$A$4:$B$15000,2,FALSE),0)</f>
        <v>0.1065</v>
      </c>
      <c r="E1773" s="155">
        <f t="shared" ca="1" si="516"/>
        <v>1.00040168</v>
      </c>
      <c r="F1773" s="155">
        <f ca="1">(TRUNC(PRODUCT($E$12:$E1772),16))</f>
        <v>1.4449442083553901</v>
      </c>
      <c r="G1773" s="155">
        <f t="shared" ca="1" si="517"/>
        <v>1.39783480405942</v>
      </c>
      <c r="H1773" s="155">
        <f t="shared" ca="1" si="518"/>
        <v>1.0337016999999999</v>
      </c>
      <c r="I1773" s="154">
        <f t="shared" si="508"/>
        <v>1.7999999999999999E-2</v>
      </c>
      <c r="J1773" s="156">
        <f t="shared" si="509"/>
        <v>45273</v>
      </c>
      <c r="K1773" s="157">
        <f t="shared" si="510"/>
        <v>78</v>
      </c>
      <c r="L1773" s="158">
        <f t="shared" si="511"/>
        <v>78</v>
      </c>
      <c r="M1773" s="159">
        <f t="shared" si="501"/>
        <v>1.0055371529999999</v>
      </c>
      <c r="N1773" s="159">
        <f t="shared" ca="1" si="502"/>
        <v>1.039425464</v>
      </c>
      <c r="O1773" s="158">
        <f t="shared" si="512"/>
        <v>0</v>
      </c>
      <c r="P1773" s="155">
        <f t="shared" ca="1" si="503"/>
        <v>18663.620402960001</v>
      </c>
      <c r="Q1773" s="160">
        <f t="shared" si="504"/>
        <v>0</v>
      </c>
      <c r="R1773" s="155">
        <f t="shared" si="505"/>
        <v>0</v>
      </c>
      <c r="S1773" s="161" t="str">
        <f t="shared" si="513"/>
        <v>A+J=</v>
      </c>
      <c r="T1773" s="156">
        <f t="shared" si="514"/>
        <v>45456</v>
      </c>
      <c r="U1773" s="10"/>
      <c r="V1773" s="10"/>
      <c r="W1773" s="10"/>
      <c r="X1773" s="45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ht="12.75" x14ac:dyDescent="0.2">
      <c r="A1774" s="151">
        <f t="shared" si="506"/>
        <v>45391</v>
      </c>
      <c r="B1774" s="152">
        <f t="shared" ca="1" si="515"/>
        <v>492286.11454009998</v>
      </c>
      <c r="C1774" s="153">
        <f t="shared" si="507"/>
        <v>473390</v>
      </c>
      <c r="D1774" s="154">
        <f ca="1">IF(A1774&lt;$B$1,VLOOKUP(A1774,[1]DI!$A$4:$B$15000,2,FALSE),0)</f>
        <v>0.1065</v>
      </c>
      <c r="E1774" s="155">
        <f t="shared" ca="1" si="516"/>
        <v>1.00040168</v>
      </c>
      <c r="F1774" s="155">
        <f ca="1">(TRUNC(PRODUCT($E$12:$E1773),16))</f>
        <v>1.4455246135449999</v>
      </c>
      <c r="G1774" s="155">
        <f t="shared" ca="1" si="517"/>
        <v>1.39783480405942</v>
      </c>
      <c r="H1774" s="155">
        <f t="shared" ca="1" si="518"/>
        <v>1.0341169100000001</v>
      </c>
      <c r="I1774" s="154">
        <f t="shared" si="508"/>
        <v>1.7999999999999999E-2</v>
      </c>
      <c r="J1774" s="156">
        <f t="shared" si="509"/>
        <v>45273</v>
      </c>
      <c r="K1774" s="157">
        <f t="shared" si="510"/>
        <v>79</v>
      </c>
      <c r="L1774" s="158">
        <f t="shared" si="511"/>
        <v>79</v>
      </c>
      <c r="M1774" s="159">
        <f t="shared" si="501"/>
        <v>1.0056083410000001</v>
      </c>
      <c r="N1774" s="159">
        <f t="shared" ca="1" si="502"/>
        <v>1.03991659</v>
      </c>
      <c r="O1774" s="158">
        <f t="shared" si="512"/>
        <v>0</v>
      </c>
      <c r="P1774" s="155">
        <f t="shared" ca="1" si="503"/>
        <v>18896.114540099999</v>
      </c>
      <c r="Q1774" s="160">
        <f t="shared" si="504"/>
        <v>0</v>
      </c>
      <c r="R1774" s="155">
        <f t="shared" si="505"/>
        <v>0</v>
      </c>
      <c r="S1774" s="161" t="str">
        <f t="shared" si="513"/>
        <v>A+J=</v>
      </c>
      <c r="T1774" s="156">
        <f t="shared" si="514"/>
        <v>45456</v>
      </c>
      <c r="U1774" s="10"/>
      <c r="V1774" s="10"/>
      <c r="W1774" s="10"/>
      <c r="X1774" s="45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ht="12.75" x14ac:dyDescent="0.2">
      <c r="A1775" s="151">
        <f t="shared" si="506"/>
        <v>45392</v>
      </c>
      <c r="B1775" s="152">
        <f t="shared" ca="1" si="515"/>
        <v>492518.72465778998</v>
      </c>
      <c r="C1775" s="153">
        <f t="shared" si="507"/>
        <v>473390</v>
      </c>
      <c r="D1775" s="154">
        <f ca="1">IF(A1775&lt;$B$1,VLOOKUP(A1775,[1]DI!$A$4:$B$15000,2,FALSE),0)</f>
        <v>0.1065</v>
      </c>
      <c r="E1775" s="155">
        <f t="shared" ca="1" si="516"/>
        <v>1.00040168</v>
      </c>
      <c r="F1775" s="155">
        <f ca="1">(TRUNC(PRODUCT($E$12:$E1774),16))</f>
        <v>1.4461052518717701</v>
      </c>
      <c r="G1775" s="155">
        <f t="shared" ca="1" si="517"/>
        <v>1.39783480405942</v>
      </c>
      <c r="H1775" s="155">
        <f t="shared" ca="1" si="518"/>
        <v>1.0345323</v>
      </c>
      <c r="I1775" s="154">
        <f t="shared" si="508"/>
        <v>1.7999999999999999E-2</v>
      </c>
      <c r="J1775" s="156">
        <f t="shared" si="509"/>
        <v>45273</v>
      </c>
      <c r="K1775" s="157">
        <f t="shared" si="510"/>
        <v>80</v>
      </c>
      <c r="L1775" s="158">
        <f t="shared" si="511"/>
        <v>80</v>
      </c>
      <c r="M1775" s="159">
        <f t="shared" si="501"/>
        <v>1.005679534</v>
      </c>
      <c r="N1775" s="159">
        <f t="shared" ca="1" si="502"/>
        <v>1.0404079610000001</v>
      </c>
      <c r="O1775" s="158">
        <f t="shared" si="512"/>
        <v>0</v>
      </c>
      <c r="P1775" s="155">
        <f t="shared" ca="1" si="503"/>
        <v>19128.72465779</v>
      </c>
      <c r="Q1775" s="160">
        <f t="shared" si="504"/>
        <v>0</v>
      </c>
      <c r="R1775" s="155">
        <f t="shared" si="505"/>
        <v>0</v>
      </c>
      <c r="S1775" s="161" t="str">
        <f t="shared" si="513"/>
        <v>A+J=</v>
      </c>
      <c r="T1775" s="156">
        <f t="shared" si="514"/>
        <v>45456</v>
      </c>
      <c r="U1775" s="10"/>
      <c r="V1775" s="10"/>
      <c r="W1775" s="10"/>
      <c r="X1775" s="45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ht="12.75" x14ac:dyDescent="0.2">
      <c r="A1776" s="151">
        <f t="shared" si="506"/>
        <v>45393</v>
      </c>
      <c r="B1776" s="152">
        <f t="shared" ca="1" si="515"/>
        <v>492751.44176161999</v>
      </c>
      <c r="C1776" s="153">
        <f t="shared" si="507"/>
        <v>473390</v>
      </c>
      <c r="D1776" s="154">
        <f ca="1">IF(A1776&lt;$B$1,VLOOKUP(A1776,[1]DI!$A$4:$B$15000,2,FALSE),0)</f>
        <v>0.1065</v>
      </c>
      <c r="E1776" s="155">
        <f t="shared" ca="1" si="516"/>
        <v>1.00040168</v>
      </c>
      <c r="F1776" s="155">
        <f ca="1">(TRUNC(PRODUCT($E$12:$E1775),16))</f>
        <v>1.44668612342934</v>
      </c>
      <c r="G1776" s="155">
        <f t="shared" ca="1" si="517"/>
        <v>1.39783480405942</v>
      </c>
      <c r="H1776" s="155">
        <f t="shared" ca="1" si="518"/>
        <v>1.03494785</v>
      </c>
      <c r="I1776" s="154">
        <f t="shared" si="508"/>
        <v>1.7999999999999999E-2</v>
      </c>
      <c r="J1776" s="156">
        <f t="shared" si="509"/>
        <v>45273</v>
      </c>
      <c r="K1776" s="157">
        <f t="shared" si="510"/>
        <v>81</v>
      </c>
      <c r="L1776" s="158">
        <f t="shared" si="511"/>
        <v>81</v>
      </c>
      <c r="M1776" s="159">
        <f t="shared" si="501"/>
        <v>1.0057507320000001</v>
      </c>
      <c r="N1776" s="159">
        <f t="shared" ca="1" si="502"/>
        <v>1.040899558</v>
      </c>
      <c r="O1776" s="158">
        <f t="shared" si="512"/>
        <v>0</v>
      </c>
      <c r="P1776" s="155">
        <f t="shared" ca="1" si="503"/>
        <v>19361.441761620001</v>
      </c>
      <c r="Q1776" s="160">
        <f t="shared" si="504"/>
        <v>0</v>
      </c>
      <c r="R1776" s="155">
        <f t="shared" si="505"/>
        <v>0</v>
      </c>
      <c r="S1776" s="161" t="str">
        <f t="shared" si="513"/>
        <v>A+J=</v>
      </c>
      <c r="T1776" s="156">
        <f t="shared" si="514"/>
        <v>45456</v>
      </c>
      <c r="U1776" s="10"/>
      <c r="V1776" s="10"/>
      <c r="W1776" s="10"/>
      <c r="X1776" s="45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ht="12.75" x14ac:dyDescent="0.2">
      <c r="A1777" s="151">
        <f t="shared" si="506"/>
        <v>45394</v>
      </c>
      <c r="B1777" s="152">
        <f t="shared" ca="1" si="515"/>
        <v>492984.26963871001</v>
      </c>
      <c r="C1777" s="153">
        <f t="shared" si="507"/>
        <v>473390</v>
      </c>
      <c r="D1777" s="154">
        <f ca="1">IF(A1777&lt;$B$1,VLOOKUP(A1777,[1]DI!$A$4:$B$15000,2,FALSE),0)</f>
        <v>0.1065</v>
      </c>
      <c r="E1777" s="155">
        <f t="shared" ca="1" si="516"/>
        <v>1.00040168</v>
      </c>
      <c r="F1777" s="155">
        <f ca="1">(TRUNC(PRODUCT($E$12:$E1776),16))</f>
        <v>1.4472672283114001</v>
      </c>
      <c r="G1777" s="155">
        <f t="shared" ca="1" si="517"/>
        <v>1.39783480405942</v>
      </c>
      <c r="H1777" s="155">
        <f t="shared" ca="1" si="518"/>
        <v>1.0353635699999999</v>
      </c>
      <c r="I1777" s="154">
        <f t="shared" si="508"/>
        <v>1.7999999999999999E-2</v>
      </c>
      <c r="J1777" s="156">
        <f t="shared" si="509"/>
        <v>45273</v>
      </c>
      <c r="K1777" s="157">
        <f t="shared" si="510"/>
        <v>82</v>
      </c>
      <c r="L1777" s="158">
        <f t="shared" si="511"/>
        <v>82</v>
      </c>
      <c r="M1777" s="159">
        <f t="shared" si="501"/>
        <v>1.0058219349999999</v>
      </c>
      <c r="N1777" s="159">
        <f t="shared" ca="1" si="502"/>
        <v>1.0413913889999999</v>
      </c>
      <c r="O1777" s="158">
        <f t="shared" si="512"/>
        <v>0</v>
      </c>
      <c r="P1777" s="155">
        <f t="shared" ca="1" si="503"/>
        <v>19594.26963871</v>
      </c>
      <c r="Q1777" s="160">
        <f t="shared" si="504"/>
        <v>0</v>
      </c>
      <c r="R1777" s="155">
        <f t="shared" si="505"/>
        <v>0</v>
      </c>
      <c r="S1777" s="161" t="str">
        <f t="shared" si="513"/>
        <v>A+J=</v>
      </c>
      <c r="T1777" s="156">
        <f t="shared" si="514"/>
        <v>45456</v>
      </c>
      <c r="U1777" s="10"/>
      <c r="V1777" s="10"/>
      <c r="W1777" s="10"/>
      <c r="X1777" s="45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ht="12.75" x14ac:dyDescent="0.2">
      <c r="A1778" s="151">
        <f t="shared" si="506"/>
        <v>45395</v>
      </c>
      <c r="B1778" s="152">
        <f t="shared" ca="1" si="515"/>
        <v>493217.20450194</v>
      </c>
      <c r="C1778" s="153">
        <f t="shared" si="507"/>
        <v>473390</v>
      </c>
      <c r="D1778" s="154">
        <f ca="1">IF(A1778&lt;$B$1,VLOOKUP(A1778,[1]DI!$A$4:$B$15000,2,FALSE),0)</f>
        <v>0</v>
      </c>
      <c r="E1778" s="155">
        <f t="shared" ca="1" si="516"/>
        <v>1</v>
      </c>
      <c r="F1778" s="155">
        <f ca="1">(TRUNC(PRODUCT($E$12:$E1777),16))</f>
        <v>1.4478485666116701</v>
      </c>
      <c r="G1778" s="155">
        <f t="shared" ca="1" si="517"/>
        <v>1.39783480405942</v>
      </c>
      <c r="H1778" s="155">
        <f t="shared" ca="1" si="518"/>
        <v>1.0357794499999999</v>
      </c>
      <c r="I1778" s="154">
        <f t="shared" si="508"/>
        <v>1.7999999999999999E-2</v>
      </c>
      <c r="J1778" s="156">
        <f t="shared" si="509"/>
        <v>45273</v>
      </c>
      <c r="K1778" s="157">
        <f t="shared" si="510"/>
        <v>82</v>
      </c>
      <c r="L1778" s="158">
        <f t="shared" si="511"/>
        <v>83</v>
      </c>
      <c r="M1778" s="159">
        <f t="shared" si="501"/>
        <v>1.005893143</v>
      </c>
      <c r="N1778" s="159">
        <f t="shared" ca="1" si="502"/>
        <v>1.0418834459999999</v>
      </c>
      <c r="O1778" s="158">
        <f t="shared" si="512"/>
        <v>0</v>
      </c>
      <c r="P1778" s="155">
        <f t="shared" ca="1" si="503"/>
        <v>19827.204501939999</v>
      </c>
      <c r="Q1778" s="160">
        <f t="shared" si="504"/>
        <v>0</v>
      </c>
      <c r="R1778" s="155">
        <f t="shared" si="505"/>
        <v>0</v>
      </c>
      <c r="S1778" s="161" t="str">
        <f t="shared" si="513"/>
        <v>A+J=</v>
      </c>
      <c r="T1778" s="156">
        <f t="shared" si="514"/>
        <v>45456</v>
      </c>
      <c r="U1778" s="10"/>
      <c r="V1778" s="10"/>
      <c r="W1778" s="10"/>
      <c r="X1778" s="45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ht="12.75" x14ac:dyDescent="0.2">
      <c r="A1779" s="151">
        <f t="shared" si="506"/>
        <v>45396</v>
      </c>
      <c r="B1779" s="152">
        <f t="shared" ca="1" si="515"/>
        <v>493217.20450194</v>
      </c>
      <c r="C1779" s="153">
        <f t="shared" si="507"/>
        <v>473390</v>
      </c>
      <c r="D1779" s="154">
        <f ca="1">IF(A1779&lt;$B$1,VLOOKUP(A1779,[1]DI!$A$4:$B$15000,2,FALSE),0)</f>
        <v>0</v>
      </c>
      <c r="E1779" s="155">
        <f t="shared" ca="1" si="516"/>
        <v>1</v>
      </c>
      <c r="F1779" s="155">
        <f ca="1">(TRUNC(PRODUCT($E$12:$E1778),16))</f>
        <v>1.4478485666116701</v>
      </c>
      <c r="G1779" s="155">
        <f t="shared" ca="1" si="517"/>
        <v>1.39783480405942</v>
      </c>
      <c r="H1779" s="155">
        <f t="shared" ca="1" si="518"/>
        <v>1.0357794499999999</v>
      </c>
      <c r="I1779" s="154">
        <f t="shared" si="508"/>
        <v>1.7999999999999999E-2</v>
      </c>
      <c r="J1779" s="156">
        <f t="shared" si="509"/>
        <v>45273</v>
      </c>
      <c r="K1779" s="157">
        <f t="shared" si="510"/>
        <v>82</v>
      </c>
      <c r="L1779" s="158">
        <f t="shared" si="511"/>
        <v>83</v>
      </c>
      <c r="M1779" s="159">
        <f t="shared" si="501"/>
        <v>1.005893143</v>
      </c>
      <c r="N1779" s="159">
        <f t="shared" ca="1" si="502"/>
        <v>1.0418834459999999</v>
      </c>
      <c r="O1779" s="158">
        <f t="shared" si="512"/>
        <v>0</v>
      </c>
      <c r="P1779" s="155">
        <f t="shared" ca="1" si="503"/>
        <v>19827.204501939999</v>
      </c>
      <c r="Q1779" s="160">
        <f t="shared" si="504"/>
        <v>0</v>
      </c>
      <c r="R1779" s="155">
        <f t="shared" si="505"/>
        <v>0</v>
      </c>
      <c r="S1779" s="161" t="str">
        <f t="shared" si="513"/>
        <v>A+J=</v>
      </c>
      <c r="T1779" s="156">
        <f t="shared" si="514"/>
        <v>45456</v>
      </c>
      <c r="U1779" s="10"/>
      <c r="V1779" s="10"/>
      <c r="W1779" s="10"/>
      <c r="X1779" s="45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ht="12.75" x14ac:dyDescent="0.2">
      <c r="A1780" s="151">
        <f t="shared" si="506"/>
        <v>45397</v>
      </c>
      <c r="B1780" s="152">
        <f t="shared" ca="1" si="515"/>
        <v>493217.20450194</v>
      </c>
      <c r="C1780" s="153">
        <f t="shared" si="507"/>
        <v>473390</v>
      </c>
      <c r="D1780" s="154">
        <f ca="1">IF(A1780&lt;$B$1,VLOOKUP(A1780,[1]DI!$A$4:$B$15000,2,FALSE),0)</f>
        <v>0.1065</v>
      </c>
      <c r="E1780" s="155">
        <f t="shared" ca="1" si="516"/>
        <v>1.00040168</v>
      </c>
      <c r="F1780" s="155">
        <f ca="1">(TRUNC(PRODUCT($E$12:$E1779),16))</f>
        <v>1.4478485666116701</v>
      </c>
      <c r="G1780" s="155">
        <f t="shared" ca="1" si="517"/>
        <v>1.39783480405942</v>
      </c>
      <c r="H1780" s="155">
        <f t="shared" ca="1" si="518"/>
        <v>1.0357794499999999</v>
      </c>
      <c r="I1780" s="154">
        <f t="shared" si="508"/>
        <v>1.7999999999999999E-2</v>
      </c>
      <c r="J1780" s="156">
        <f t="shared" si="509"/>
        <v>45273</v>
      </c>
      <c r="K1780" s="157">
        <f t="shared" si="510"/>
        <v>83</v>
      </c>
      <c r="L1780" s="158">
        <f t="shared" si="511"/>
        <v>83</v>
      </c>
      <c r="M1780" s="159">
        <f t="shared" si="501"/>
        <v>1.005893143</v>
      </c>
      <c r="N1780" s="159">
        <f t="shared" ca="1" si="502"/>
        <v>1.0418834459999999</v>
      </c>
      <c r="O1780" s="158">
        <f t="shared" si="512"/>
        <v>0</v>
      </c>
      <c r="P1780" s="155">
        <f t="shared" ca="1" si="503"/>
        <v>19827.204501939999</v>
      </c>
      <c r="Q1780" s="160">
        <f t="shared" si="504"/>
        <v>0</v>
      </c>
      <c r="R1780" s="155">
        <f t="shared" si="505"/>
        <v>0</v>
      </c>
      <c r="S1780" s="161" t="str">
        <f t="shared" si="513"/>
        <v>A+J=</v>
      </c>
      <c r="T1780" s="156">
        <f t="shared" si="514"/>
        <v>45456</v>
      </c>
      <c r="U1780" s="10"/>
      <c r="V1780" s="10"/>
      <c r="W1780" s="10"/>
      <c r="X1780" s="45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ht="12.75" x14ac:dyDescent="0.2">
      <c r="A1781" s="151">
        <f t="shared" si="506"/>
        <v>45398</v>
      </c>
      <c r="B1781" s="152">
        <f t="shared" ca="1" si="515"/>
        <v>493450.25108521001</v>
      </c>
      <c r="C1781" s="153">
        <f t="shared" si="507"/>
        <v>473390</v>
      </c>
      <c r="D1781" s="154">
        <f ca="1">IF(A1781&lt;$B$1,VLOOKUP(A1781,[1]DI!$A$4:$B$15000,2,FALSE),0)</f>
        <v>0.1065</v>
      </c>
      <c r="E1781" s="155">
        <f t="shared" ca="1" si="516"/>
        <v>1.00040168</v>
      </c>
      <c r="F1781" s="155">
        <f ca="1">(TRUNC(PRODUCT($E$12:$E1780),16))</f>
        <v>1.44843013842391</v>
      </c>
      <c r="G1781" s="155">
        <f t="shared" ca="1" si="517"/>
        <v>1.39783480405942</v>
      </c>
      <c r="H1781" s="155">
        <f t="shared" ca="1" si="518"/>
        <v>1.0361955</v>
      </c>
      <c r="I1781" s="154">
        <f t="shared" si="508"/>
        <v>1.7999999999999999E-2</v>
      </c>
      <c r="J1781" s="156">
        <f t="shared" si="509"/>
        <v>45273</v>
      </c>
      <c r="K1781" s="157">
        <f t="shared" si="510"/>
        <v>84</v>
      </c>
      <c r="L1781" s="158">
        <f t="shared" si="511"/>
        <v>84</v>
      </c>
      <c r="M1781" s="159">
        <f t="shared" si="501"/>
        <v>1.005964356</v>
      </c>
      <c r="N1781" s="159">
        <f t="shared" ca="1" si="502"/>
        <v>1.0423757389999999</v>
      </c>
      <c r="O1781" s="158">
        <f t="shared" si="512"/>
        <v>0</v>
      </c>
      <c r="P1781" s="155">
        <f t="shared" ca="1" si="503"/>
        <v>20060.251085209999</v>
      </c>
      <c r="Q1781" s="160">
        <f t="shared" si="504"/>
        <v>0</v>
      </c>
      <c r="R1781" s="155">
        <f t="shared" si="505"/>
        <v>0</v>
      </c>
      <c r="S1781" s="161" t="str">
        <f t="shared" si="513"/>
        <v>A+J=</v>
      </c>
      <c r="T1781" s="156">
        <f t="shared" si="514"/>
        <v>45456</v>
      </c>
      <c r="U1781" s="10"/>
      <c r="V1781" s="10"/>
      <c r="W1781" s="10"/>
      <c r="X1781" s="45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ht="12.75" x14ac:dyDescent="0.2">
      <c r="A1782" s="151">
        <f t="shared" si="506"/>
        <v>45399</v>
      </c>
      <c r="B1782" s="152">
        <f t="shared" ca="1" si="515"/>
        <v>493683.40891513001</v>
      </c>
      <c r="C1782" s="153">
        <f t="shared" si="507"/>
        <v>473390</v>
      </c>
      <c r="D1782" s="154">
        <f ca="1">IF(A1782&lt;$B$1,VLOOKUP(A1782,[1]DI!$A$4:$B$15000,2,FALSE),0)</f>
        <v>0.1065</v>
      </c>
      <c r="E1782" s="155">
        <f t="shared" ca="1" si="516"/>
        <v>1.00040168</v>
      </c>
      <c r="F1782" s="155">
        <f ca="1">(TRUNC(PRODUCT($E$12:$E1781),16))</f>
        <v>1.44901194384191</v>
      </c>
      <c r="G1782" s="155">
        <f t="shared" ca="1" si="517"/>
        <v>1.39783480405942</v>
      </c>
      <c r="H1782" s="155">
        <f t="shared" ca="1" si="518"/>
        <v>1.03661172</v>
      </c>
      <c r="I1782" s="154">
        <f t="shared" si="508"/>
        <v>1.7999999999999999E-2</v>
      </c>
      <c r="J1782" s="156">
        <f t="shared" si="509"/>
        <v>45273</v>
      </c>
      <c r="K1782" s="157">
        <f t="shared" si="510"/>
        <v>85</v>
      </c>
      <c r="L1782" s="158">
        <f t="shared" si="511"/>
        <v>85</v>
      </c>
      <c r="M1782" s="159">
        <f t="shared" si="501"/>
        <v>1.006035574</v>
      </c>
      <c r="N1782" s="159">
        <f t="shared" ca="1" si="502"/>
        <v>1.042868267</v>
      </c>
      <c r="O1782" s="158">
        <f t="shared" si="512"/>
        <v>0</v>
      </c>
      <c r="P1782" s="155">
        <f t="shared" ca="1" si="503"/>
        <v>20293.40891513</v>
      </c>
      <c r="Q1782" s="160">
        <f t="shared" si="504"/>
        <v>0</v>
      </c>
      <c r="R1782" s="155">
        <f t="shared" si="505"/>
        <v>0</v>
      </c>
      <c r="S1782" s="161" t="str">
        <f t="shared" si="513"/>
        <v>A+J=</v>
      </c>
      <c r="T1782" s="156">
        <f t="shared" si="514"/>
        <v>45456</v>
      </c>
      <c r="U1782" s="10"/>
      <c r="V1782" s="10"/>
      <c r="W1782" s="10"/>
      <c r="X1782" s="45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ht="12.75" x14ac:dyDescent="0.2">
      <c r="A1783" s="151">
        <f t="shared" si="506"/>
        <v>45400</v>
      </c>
      <c r="B1783" s="152">
        <f t="shared" ca="1" si="515"/>
        <v>493916.67799170001</v>
      </c>
      <c r="C1783" s="153">
        <f t="shared" si="507"/>
        <v>473390</v>
      </c>
      <c r="D1783" s="154">
        <f ca="1">IF(A1783&lt;$B$1,VLOOKUP(A1783,[1]DI!$A$4:$B$15000,2,FALSE),0)</f>
        <v>0.1065</v>
      </c>
      <c r="E1783" s="155">
        <f t="shared" ca="1" si="516"/>
        <v>1.00040168</v>
      </c>
      <c r="F1783" s="155">
        <f ca="1">(TRUNC(PRODUCT($E$12:$E1782),16))</f>
        <v>1.4495939829595099</v>
      </c>
      <c r="G1783" s="155">
        <f t="shared" ca="1" si="517"/>
        <v>1.39783480405942</v>
      </c>
      <c r="H1783" s="155">
        <f t="shared" ca="1" si="518"/>
        <v>1.0370281100000001</v>
      </c>
      <c r="I1783" s="154">
        <f t="shared" si="508"/>
        <v>1.7999999999999999E-2</v>
      </c>
      <c r="J1783" s="156">
        <f t="shared" si="509"/>
        <v>45273</v>
      </c>
      <c r="K1783" s="157">
        <f t="shared" si="510"/>
        <v>86</v>
      </c>
      <c r="L1783" s="158">
        <f t="shared" si="511"/>
        <v>86</v>
      </c>
      <c r="M1783" s="159">
        <f t="shared" si="501"/>
        <v>1.0061067969999999</v>
      </c>
      <c r="N1783" s="159">
        <f t="shared" ca="1" si="502"/>
        <v>1.04336103</v>
      </c>
      <c r="O1783" s="158">
        <f t="shared" si="512"/>
        <v>0</v>
      </c>
      <c r="P1783" s="155">
        <f t="shared" ca="1" si="503"/>
        <v>20526.677991699999</v>
      </c>
      <c r="Q1783" s="160">
        <f t="shared" si="504"/>
        <v>0</v>
      </c>
      <c r="R1783" s="155">
        <f t="shared" si="505"/>
        <v>0</v>
      </c>
      <c r="S1783" s="161" t="str">
        <f t="shared" si="513"/>
        <v>A+J=</v>
      </c>
      <c r="T1783" s="156">
        <f t="shared" si="514"/>
        <v>45456</v>
      </c>
      <c r="U1783" s="10"/>
      <c r="V1783" s="10"/>
      <c r="W1783" s="10"/>
      <c r="X1783" s="45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ht="12.75" x14ac:dyDescent="0.2">
      <c r="A1784" s="151">
        <f t="shared" si="506"/>
        <v>45401</v>
      </c>
      <c r="B1784" s="152">
        <f t="shared" ca="1" si="515"/>
        <v>494150.05405441002</v>
      </c>
      <c r="C1784" s="153">
        <f t="shared" si="507"/>
        <v>473390</v>
      </c>
      <c r="D1784" s="154">
        <f ca="1">IF(A1784&lt;$B$1,VLOOKUP(A1784,[1]DI!$A$4:$B$15000,2,FALSE),0)</f>
        <v>0.1065</v>
      </c>
      <c r="E1784" s="155">
        <f t="shared" ca="1" si="516"/>
        <v>1.00040168</v>
      </c>
      <c r="F1784" s="155">
        <f ca="1">(TRUNC(PRODUCT($E$12:$E1783),16))</f>
        <v>1.45017625587059</v>
      </c>
      <c r="G1784" s="155">
        <f t="shared" ca="1" si="517"/>
        <v>1.39783480405942</v>
      </c>
      <c r="H1784" s="155">
        <f t="shared" ca="1" si="518"/>
        <v>1.03744466</v>
      </c>
      <c r="I1784" s="154">
        <f t="shared" si="508"/>
        <v>1.7999999999999999E-2</v>
      </c>
      <c r="J1784" s="156">
        <f t="shared" si="509"/>
        <v>45273</v>
      </c>
      <c r="K1784" s="157">
        <f t="shared" si="510"/>
        <v>87</v>
      </c>
      <c r="L1784" s="158">
        <f t="shared" si="511"/>
        <v>87</v>
      </c>
      <c r="M1784" s="159">
        <f t="shared" si="501"/>
        <v>1.0061780250000001</v>
      </c>
      <c r="N1784" s="159">
        <f t="shared" ca="1" si="502"/>
        <v>1.0438540190000001</v>
      </c>
      <c r="O1784" s="158">
        <f t="shared" si="512"/>
        <v>0</v>
      </c>
      <c r="P1784" s="155">
        <f t="shared" ca="1" si="503"/>
        <v>20760.05405441</v>
      </c>
      <c r="Q1784" s="160">
        <f t="shared" si="504"/>
        <v>0</v>
      </c>
      <c r="R1784" s="155">
        <f t="shared" si="505"/>
        <v>0</v>
      </c>
      <c r="S1784" s="161" t="str">
        <f t="shared" si="513"/>
        <v>A+J=</v>
      </c>
      <c r="T1784" s="156">
        <f t="shared" si="514"/>
        <v>45456</v>
      </c>
      <c r="U1784" s="10"/>
      <c r="V1784" s="10"/>
      <c r="W1784" s="10"/>
      <c r="X1784" s="45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ht="12.75" x14ac:dyDescent="0.2">
      <c r="A1785" s="151">
        <f t="shared" si="506"/>
        <v>45402</v>
      </c>
      <c r="B1785" s="152">
        <f t="shared" ca="1" si="515"/>
        <v>494383.54183716001</v>
      </c>
      <c r="C1785" s="153">
        <f t="shared" si="507"/>
        <v>473390</v>
      </c>
      <c r="D1785" s="154">
        <f ca="1">IF(A1785&lt;$B$1,VLOOKUP(A1785,[1]DI!$A$4:$B$15000,2,FALSE),0)</f>
        <v>0</v>
      </c>
      <c r="E1785" s="155">
        <f t="shared" ca="1" si="516"/>
        <v>1</v>
      </c>
      <c r="F1785" s="155">
        <f ca="1">(TRUNC(PRODUCT($E$12:$E1784),16))</f>
        <v>1.4507587626690499</v>
      </c>
      <c r="G1785" s="155">
        <f t="shared" ca="1" si="517"/>
        <v>1.39783480405942</v>
      </c>
      <c r="H1785" s="155">
        <f t="shared" ca="1" si="518"/>
        <v>1.0378613800000001</v>
      </c>
      <c r="I1785" s="154">
        <f t="shared" si="508"/>
        <v>1.7999999999999999E-2</v>
      </c>
      <c r="J1785" s="156">
        <f t="shared" si="509"/>
        <v>45273</v>
      </c>
      <c r="K1785" s="157">
        <f t="shared" si="510"/>
        <v>87</v>
      </c>
      <c r="L1785" s="158">
        <f t="shared" si="511"/>
        <v>88</v>
      </c>
      <c r="M1785" s="159">
        <f t="shared" si="501"/>
        <v>1.006249258</v>
      </c>
      <c r="N1785" s="159">
        <f t="shared" ca="1" si="502"/>
        <v>1.0443472439999999</v>
      </c>
      <c r="O1785" s="158">
        <f t="shared" si="512"/>
        <v>0</v>
      </c>
      <c r="P1785" s="155">
        <f t="shared" ca="1" si="503"/>
        <v>20993.541837159999</v>
      </c>
      <c r="Q1785" s="160">
        <f t="shared" si="504"/>
        <v>0</v>
      </c>
      <c r="R1785" s="155">
        <f t="shared" si="505"/>
        <v>0</v>
      </c>
      <c r="S1785" s="161" t="str">
        <f t="shared" si="513"/>
        <v>A+J=</v>
      </c>
      <c r="T1785" s="156">
        <f t="shared" si="514"/>
        <v>45456</v>
      </c>
      <c r="U1785" s="10"/>
      <c r="V1785" s="10"/>
      <c r="W1785" s="10"/>
      <c r="X1785" s="45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ht="12.75" x14ac:dyDescent="0.2">
      <c r="A1786" s="151">
        <f t="shared" si="506"/>
        <v>45403</v>
      </c>
      <c r="B1786" s="152">
        <f t="shared" ca="1" si="515"/>
        <v>494383.54183716001</v>
      </c>
      <c r="C1786" s="153">
        <f t="shared" si="507"/>
        <v>473390</v>
      </c>
      <c r="D1786" s="154">
        <f ca="1">IF(A1786&lt;$B$1,VLOOKUP(A1786,[1]DI!$A$4:$B$15000,2,FALSE),0)</f>
        <v>0</v>
      </c>
      <c r="E1786" s="155">
        <f t="shared" ca="1" si="516"/>
        <v>1</v>
      </c>
      <c r="F1786" s="155">
        <f ca="1">(TRUNC(PRODUCT($E$12:$E1785),16))</f>
        <v>1.4507587626690499</v>
      </c>
      <c r="G1786" s="155">
        <f t="shared" ca="1" si="517"/>
        <v>1.39783480405942</v>
      </c>
      <c r="H1786" s="155">
        <f t="shared" ca="1" si="518"/>
        <v>1.0378613800000001</v>
      </c>
      <c r="I1786" s="154">
        <f t="shared" si="508"/>
        <v>1.7999999999999999E-2</v>
      </c>
      <c r="J1786" s="156">
        <f t="shared" si="509"/>
        <v>45273</v>
      </c>
      <c r="K1786" s="157">
        <f t="shared" si="510"/>
        <v>87</v>
      </c>
      <c r="L1786" s="158">
        <f t="shared" si="511"/>
        <v>88</v>
      </c>
      <c r="M1786" s="159">
        <f t="shared" si="501"/>
        <v>1.006249258</v>
      </c>
      <c r="N1786" s="159">
        <f t="shared" ca="1" si="502"/>
        <v>1.0443472439999999</v>
      </c>
      <c r="O1786" s="158">
        <f t="shared" si="512"/>
        <v>0</v>
      </c>
      <c r="P1786" s="155">
        <f t="shared" ca="1" si="503"/>
        <v>20993.541837159999</v>
      </c>
      <c r="Q1786" s="160">
        <f t="shared" si="504"/>
        <v>0</v>
      </c>
      <c r="R1786" s="155">
        <f t="shared" si="505"/>
        <v>0</v>
      </c>
      <c r="S1786" s="161" t="str">
        <f t="shared" si="513"/>
        <v>A+J=</v>
      </c>
      <c r="T1786" s="156">
        <f t="shared" si="514"/>
        <v>45456</v>
      </c>
      <c r="U1786" s="10"/>
      <c r="V1786" s="10"/>
      <c r="W1786" s="10"/>
      <c r="X1786" s="45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ht="12.75" x14ac:dyDescent="0.2">
      <c r="A1787" s="151">
        <f t="shared" si="506"/>
        <v>45404</v>
      </c>
      <c r="B1787" s="152">
        <f t="shared" ca="1" si="515"/>
        <v>494383.54183716001</v>
      </c>
      <c r="C1787" s="153">
        <f t="shared" si="507"/>
        <v>473390</v>
      </c>
      <c r="D1787" s="154">
        <f ca="1">IF(A1787&lt;$B$1,VLOOKUP(A1787,[1]DI!$A$4:$B$15000,2,FALSE),0)</f>
        <v>0.1065</v>
      </c>
      <c r="E1787" s="155">
        <f t="shared" ca="1" si="516"/>
        <v>1.00040168</v>
      </c>
      <c r="F1787" s="155">
        <f ca="1">(TRUNC(PRODUCT($E$12:$E1786),16))</f>
        <v>1.4507587626690499</v>
      </c>
      <c r="G1787" s="155">
        <f t="shared" ca="1" si="517"/>
        <v>1.39783480405942</v>
      </c>
      <c r="H1787" s="155">
        <f t="shared" ca="1" si="518"/>
        <v>1.0378613800000001</v>
      </c>
      <c r="I1787" s="154">
        <f t="shared" si="508"/>
        <v>1.7999999999999999E-2</v>
      </c>
      <c r="J1787" s="156">
        <f t="shared" si="509"/>
        <v>45273</v>
      </c>
      <c r="K1787" s="157">
        <f t="shared" si="510"/>
        <v>88</v>
      </c>
      <c r="L1787" s="158">
        <f t="shared" si="511"/>
        <v>88</v>
      </c>
      <c r="M1787" s="159">
        <f t="shared" si="501"/>
        <v>1.006249258</v>
      </c>
      <c r="N1787" s="159">
        <f t="shared" ca="1" si="502"/>
        <v>1.0443472439999999</v>
      </c>
      <c r="O1787" s="158">
        <f t="shared" si="512"/>
        <v>0</v>
      </c>
      <c r="P1787" s="155">
        <f t="shared" ca="1" si="503"/>
        <v>20993.541837159999</v>
      </c>
      <c r="Q1787" s="160">
        <f t="shared" si="504"/>
        <v>0</v>
      </c>
      <c r="R1787" s="155">
        <f t="shared" si="505"/>
        <v>0</v>
      </c>
      <c r="S1787" s="161" t="str">
        <f t="shared" si="513"/>
        <v>A+J=</v>
      </c>
      <c r="T1787" s="156">
        <f t="shared" si="514"/>
        <v>45456</v>
      </c>
      <c r="U1787" s="10"/>
      <c r="V1787" s="10"/>
      <c r="W1787" s="10"/>
      <c r="X1787" s="45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ht="12.75" x14ac:dyDescent="0.2">
      <c r="A1788" s="151">
        <f t="shared" si="506"/>
        <v>45405</v>
      </c>
      <c r="B1788" s="152">
        <f t="shared" ca="1" si="515"/>
        <v>494617.14133995003</v>
      </c>
      <c r="C1788" s="153">
        <f t="shared" si="507"/>
        <v>473390</v>
      </c>
      <c r="D1788" s="154">
        <f ca="1">IF(A1788&lt;$B$1,VLOOKUP(A1788,[1]DI!$A$4:$B$15000,2,FALSE),0)</f>
        <v>0.1065</v>
      </c>
      <c r="E1788" s="155">
        <f t="shared" ca="1" si="516"/>
        <v>1.00040168</v>
      </c>
      <c r="F1788" s="155">
        <f ca="1">(TRUNC(PRODUCT($E$12:$E1787),16))</f>
        <v>1.45134150344883</v>
      </c>
      <c r="G1788" s="155">
        <f t="shared" ca="1" si="517"/>
        <v>1.39783480405942</v>
      </c>
      <c r="H1788" s="155">
        <f t="shared" ca="1" si="518"/>
        <v>1.0382782699999999</v>
      </c>
      <c r="I1788" s="154">
        <f t="shared" si="508"/>
        <v>1.7999999999999999E-2</v>
      </c>
      <c r="J1788" s="156">
        <f t="shared" si="509"/>
        <v>45273</v>
      </c>
      <c r="K1788" s="157">
        <f t="shared" si="510"/>
        <v>89</v>
      </c>
      <c r="L1788" s="158">
        <f t="shared" si="511"/>
        <v>89</v>
      </c>
      <c r="M1788" s="159">
        <f t="shared" si="501"/>
        <v>1.0063204969999999</v>
      </c>
      <c r="N1788" s="159">
        <f t="shared" ca="1" si="502"/>
        <v>1.0448407049999999</v>
      </c>
      <c r="O1788" s="158">
        <f t="shared" si="512"/>
        <v>0</v>
      </c>
      <c r="P1788" s="155">
        <f t="shared" ca="1" si="503"/>
        <v>21227.141339950002</v>
      </c>
      <c r="Q1788" s="160">
        <f t="shared" si="504"/>
        <v>0</v>
      </c>
      <c r="R1788" s="155">
        <f t="shared" si="505"/>
        <v>0</v>
      </c>
      <c r="S1788" s="161" t="str">
        <f t="shared" si="513"/>
        <v>A+J=</v>
      </c>
      <c r="T1788" s="156">
        <f t="shared" si="514"/>
        <v>45456</v>
      </c>
      <c r="U1788" s="10"/>
      <c r="V1788" s="10"/>
      <c r="W1788" s="10"/>
      <c r="X1788" s="45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ht="12.75" x14ac:dyDescent="0.2">
      <c r="A1789" s="151">
        <f t="shared" si="506"/>
        <v>45406</v>
      </c>
      <c r="B1789" s="152">
        <f t="shared" ca="1" si="515"/>
        <v>494850.851616</v>
      </c>
      <c r="C1789" s="153">
        <f t="shared" si="507"/>
        <v>473390</v>
      </c>
      <c r="D1789" s="154">
        <f ca="1">IF(A1789&lt;$B$1,VLOOKUP(A1789,[1]DI!$A$4:$B$15000,2,FALSE),0)</f>
        <v>0.1065</v>
      </c>
      <c r="E1789" s="155">
        <f t="shared" ca="1" si="516"/>
        <v>1.00040168</v>
      </c>
      <c r="F1789" s="155">
        <f ca="1">(TRUNC(PRODUCT($E$12:$E1788),16))</f>
        <v>1.45192447830394</v>
      </c>
      <c r="G1789" s="155">
        <f t="shared" ca="1" si="517"/>
        <v>1.39783480405942</v>
      </c>
      <c r="H1789" s="155">
        <f t="shared" ca="1" si="518"/>
        <v>1.0386953299999999</v>
      </c>
      <c r="I1789" s="154">
        <f t="shared" si="508"/>
        <v>1.7999999999999999E-2</v>
      </c>
      <c r="J1789" s="156">
        <f t="shared" si="509"/>
        <v>45273</v>
      </c>
      <c r="K1789" s="157">
        <f t="shared" si="510"/>
        <v>90</v>
      </c>
      <c r="L1789" s="158">
        <f t="shared" si="511"/>
        <v>90</v>
      </c>
      <c r="M1789" s="159">
        <f t="shared" si="501"/>
        <v>1.00639174</v>
      </c>
      <c r="N1789" s="159">
        <f t="shared" ca="1" si="502"/>
        <v>1.0453344</v>
      </c>
      <c r="O1789" s="158">
        <f t="shared" si="512"/>
        <v>0</v>
      </c>
      <c r="P1789" s="155">
        <f t="shared" ca="1" si="503"/>
        <v>21460.851616</v>
      </c>
      <c r="Q1789" s="160">
        <f t="shared" si="504"/>
        <v>0</v>
      </c>
      <c r="R1789" s="155">
        <f t="shared" si="505"/>
        <v>0</v>
      </c>
      <c r="S1789" s="161" t="str">
        <f t="shared" si="513"/>
        <v>A+J=</v>
      </c>
      <c r="T1789" s="156">
        <f t="shared" si="514"/>
        <v>45456</v>
      </c>
      <c r="U1789" s="10"/>
      <c r="V1789" s="10"/>
      <c r="W1789" s="10"/>
      <c r="X1789" s="45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ht="12.75" x14ac:dyDescent="0.2">
      <c r="A1790" s="151">
        <f t="shared" si="506"/>
        <v>45407</v>
      </c>
      <c r="B1790" s="152">
        <f t="shared" ca="1" si="515"/>
        <v>495084.66935157997</v>
      </c>
      <c r="C1790" s="153">
        <f t="shared" si="507"/>
        <v>473390</v>
      </c>
      <c r="D1790" s="154">
        <f ca="1">IF(A1790&lt;$B$1,VLOOKUP(A1790,[1]DI!$A$4:$B$15000,2,FALSE),0)</f>
        <v>0.1065</v>
      </c>
      <c r="E1790" s="155">
        <f t="shared" ca="1" si="516"/>
        <v>1.00040168</v>
      </c>
      <c r="F1790" s="155">
        <f ca="1">(TRUNC(PRODUCT($E$12:$E1789),16))</f>
        <v>1.45250768732838</v>
      </c>
      <c r="G1790" s="155">
        <f t="shared" ca="1" si="517"/>
        <v>1.39783480405942</v>
      </c>
      <c r="H1790" s="155">
        <f t="shared" ca="1" si="518"/>
        <v>1.03911255</v>
      </c>
      <c r="I1790" s="154">
        <f t="shared" si="508"/>
        <v>1.7999999999999999E-2</v>
      </c>
      <c r="J1790" s="156">
        <f t="shared" si="509"/>
        <v>45273</v>
      </c>
      <c r="K1790" s="157">
        <f t="shared" si="510"/>
        <v>91</v>
      </c>
      <c r="L1790" s="158">
        <f t="shared" si="511"/>
        <v>91</v>
      </c>
      <c r="M1790" s="159">
        <f t="shared" si="501"/>
        <v>1.006462988</v>
      </c>
      <c r="N1790" s="159">
        <f t="shared" ca="1" si="502"/>
        <v>1.045828322</v>
      </c>
      <c r="O1790" s="158">
        <f t="shared" si="512"/>
        <v>0</v>
      </c>
      <c r="P1790" s="155">
        <f t="shared" ca="1" si="503"/>
        <v>21694.66935158</v>
      </c>
      <c r="Q1790" s="160">
        <f t="shared" si="504"/>
        <v>0</v>
      </c>
      <c r="R1790" s="155">
        <f t="shared" si="505"/>
        <v>0</v>
      </c>
      <c r="S1790" s="161" t="str">
        <f t="shared" si="513"/>
        <v>A+J=</v>
      </c>
      <c r="T1790" s="156">
        <f t="shared" si="514"/>
        <v>45456</v>
      </c>
      <c r="U1790" s="10"/>
      <c r="V1790" s="10"/>
      <c r="W1790" s="10"/>
      <c r="X1790" s="45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ht="12.75" x14ac:dyDescent="0.2">
      <c r="A1791" s="151">
        <f t="shared" si="506"/>
        <v>45408</v>
      </c>
      <c r="B1791" s="152">
        <f t="shared" ca="1" si="515"/>
        <v>495318.59880719997</v>
      </c>
      <c r="C1791" s="153">
        <f t="shared" si="507"/>
        <v>473390</v>
      </c>
      <c r="D1791" s="154">
        <f ca="1">IF(A1791&lt;$B$1,VLOOKUP(A1791,[1]DI!$A$4:$B$15000,2,FALSE),0)</f>
        <v>0.1065</v>
      </c>
      <c r="E1791" s="155">
        <f t="shared" ca="1" si="516"/>
        <v>1.00040168</v>
      </c>
      <c r="F1791" s="155">
        <f ca="1">(TRUNC(PRODUCT($E$12:$E1790),16))</f>
        <v>1.45309113061623</v>
      </c>
      <c r="G1791" s="155">
        <f t="shared" ca="1" si="517"/>
        <v>1.39783480405942</v>
      </c>
      <c r="H1791" s="155">
        <f t="shared" ca="1" si="518"/>
        <v>1.03952994</v>
      </c>
      <c r="I1791" s="154">
        <f t="shared" si="508"/>
        <v>1.7999999999999999E-2</v>
      </c>
      <c r="J1791" s="156">
        <f t="shared" si="509"/>
        <v>45273</v>
      </c>
      <c r="K1791" s="157">
        <f t="shared" si="510"/>
        <v>92</v>
      </c>
      <c r="L1791" s="158">
        <f t="shared" si="511"/>
        <v>92</v>
      </c>
      <c r="M1791" s="159">
        <f t="shared" si="501"/>
        <v>1.0065342420000001</v>
      </c>
      <c r="N1791" s="159">
        <f t="shared" ca="1" si="502"/>
        <v>1.0463224799999999</v>
      </c>
      <c r="O1791" s="158">
        <f t="shared" si="512"/>
        <v>0</v>
      </c>
      <c r="P1791" s="155">
        <f t="shared" ca="1" si="503"/>
        <v>21928.5988072</v>
      </c>
      <c r="Q1791" s="160">
        <f t="shared" si="504"/>
        <v>0</v>
      </c>
      <c r="R1791" s="155">
        <f t="shared" si="505"/>
        <v>0</v>
      </c>
      <c r="S1791" s="161" t="str">
        <f t="shared" si="513"/>
        <v>A+J=</v>
      </c>
      <c r="T1791" s="156">
        <f t="shared" si="514"/>
        <v>45456</v>
      </c>
      <c r="U1791" s="10"/>
      <c r="V1791" s="10"/>
      <c r="W1791" s="10"/>
      <c r="X1791" s="45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ht="12.75" x14ac:dyDescent="0.2">
      <c r="A1792" s="151">
        <f t="shared" si="506"/>
        <v>45409</v>
      </c>
      <c r="B1792" s="152">
        <f t="shared" ca="1" si="515"/>
        <v>495552.63950946997</v>
      </c>
      <c r="C1792" s="153">
        <f t="shared" si="507"/>
        <v>473390</v>
      </c>
      <c r="D1792" s="154">
        <f ca="1">IF(A1792&lt;$B$1,VLOOKUP(A1792,[1]DI!$A$4:$B$15000,2,FALSE),0)</f>
        <v>0</v>
      </c>
      <c r="E1792" s="155">
        <f t="shared" ca="1" si="516"/>
        <v>1</v>
      </c>
      <c r="F1792" s="155">
        <f ca="1">(TRUNC(PRODUCT($E$12:$E1791),16))</f>
        <v>1.45367480826158</v>
      </c>
      <c r="G1792" s="155">
        <f t="shared" ca="1" si="517"/>
        <v>1.39783480405942</v>
      </c>
      <c r="H1792" s="155">
        <f t="shared" ca="1" si="518"/>
        <v>1.0399475</v>
      </c>
      <c r="I1792" s="154">
        <f t="shared" si="508"/>
        <v>1.7999999999999999E-2</v>
      </c>
      <c r="J1792" s="156">
        <f t="shared" si="509"/>
        <v>45273</v>
      </c>
      <c r="K1792" s="157">
        <f t="shared" si="510"/>
        <v>92</v>
      </c>
      <c r="L1792" s="158">
        <f t="shared" si="511"/>
        <v>93</v>
      </c>
      <c r="M1792" s="159">
        <f t="shared" si="501"/>
        <v>1.0066055</v>
      </c>
      <c r="N1792" s="159">
        <f t="shared" ca="1" si="502"/>
        <v>1.046816873</v>
      </c>
      <c r="O1792" s="158">
        <f t="shared" si="512"/>
        <v>0</v>
      </c>
      <c r="P1792" s="155">
        <f t="shared" ca="1" si="503"/>
        <v>22162.639509469998</v>
      </c>
      <c r="Q1792" s="160">
        <f t="shared" si="504"/>
        <v>0</v>
      </c>
      <c r="R1792" s="155">
        <f t="shared" si="505"/>
        <v>0</v>
      </c>
      <c r="S1792" s="161" t="str">
        <f t="shared" si="513"/>
        <v>A+J=</v>
      </c>
      <c r="T1792" s="156">
        <f t="shared" si="514"/>
        <v>45456</v>
      </c>
      <c r="U1792" s="10"/>
      <c r="V1792" s="10"/>
      <c r="W1792" s="10"/>
      <c r="X1792" s="45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ht="12.75" x14ac:dyDescent="0.2">
      <c r="A1793" s="151">
        <f t="shared" si="506"/>
        <v>45410</v>
      </c>
      <c r="B1793" s="152">
        <f t="shared" ca="1" si="515"/>
        <v>495552.63950946997</v>
      </c>
      <c r="C1793" s="153">
        <f t="shared" si="507"/>
        <v>473390</v>
      </c>
      <c r="D1793" s="154">
        <f ca="1">IF(A1793&lt;$B$1,VLOOKUP(A1793,[1]DI!$A$4:$B$15000,2,FALSE),0)</f>
        <v>0</v>
      </c>
      <c r="E1793" s="155">
        <f t="shared" ca="1" si="516"/>
        <v>1</v>
      </c>
      <c r="F1793" s="155">
        <f ca="1">(TRUNC(PRODUCT($E$12:$E1792),16))</f>
        <v>1.45367480826158</v>
      </c>
      <c r="G1793" s="155">
        <f t="shared" ca="1" si="517"/>
        <v>1.39783480405942</v>
      </c>
      <c r="H1793" s="155">
        <f t="shared" ca="1" si="518"/>
        <v>1.0399475</v>
      </c>
      <c r="I1793" s="154">
        <f t="shared" si="508"/>
        <v>1.7999999999999999E-2</v>
      </c>
      <c r="J1793" s="156">
        <f t="shared" si="509"/>
        <v>45273</v>
      </c>
      <c r="K1793" s="157">
        <f t="shared" si="510"/>
        <v>92</v>
      </c>
      <c r="L1793" s="158">
        <f t="shared" si="511"/>
        <v>93</v>
      </c>
      <c r="M1793" s="159">
        <f t="shared" si="501"/>
        <v>1.0066055</v>
      </c>
      <c r="N1793" s="159">
        <f t="shared" ca="1" si="502"/>
        <v>1.046816873</v>
      </c>
      <c r="O1793" s="158">
        <f t="shared" si="512"/>
        <v>0</v>
      </c>
      <c r="P1793" s="155">
        <f t="shared" ca="1" si="503"/>
        <v>22162.639509469998</v>
      </c>
      <c r="Q1793" s="160">
        <f t="shared" si="504"/>
        <v>0</v>
      </c>
      <c r="R1793" s="155">
        <f t="shared" si="505"/>
        <v>0</v>
      </c>
      <c r="S1793" s="161" t="str">
        <f t="shared" si="513"/>
        <v>A+J=</v>
      </c>
      <c r="T1793" s="156">
        <f t="shared" si="514"/>
        <v>45456</v>
      </c>
      <c r="U1793" s="10"/>
      <c r="V1793" s="10"/>
      <c r="W1793" s="10"/>
      <c r="X1793" s="45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ht="12.75" x14ac:dyDescent="0.2">
      <c r="A1794" s="151">
        <f t="shared" si="506"/>
        <v>45411</v>
      </c>
      <c r="B1794" s="152">
        <f t="shared" ca="1" si="515"/>
        <v>495552.63950946997</v>
      </c>
      <c r="C1794" s="153">
        <f t="shared" si="507"/>
        <v>473390</v>
      </c>
      <c r="D1794" s="154">
        <f ca="1">IF(A1794&lt;$B$1,VLOOKUP(A1794,[1]DI!$A$4:$B$15000,2,FALSE),0)</f>
        <v>0.1065</v>
      </c>
      <c r="E1794" s="155">
        <f t="shared" ca="1" si="516"/>
        <v>1.00040168</v>
      </c>
      <c r="F1794" s="155">
        <f ca="1">(TRUNC(PRODUCT($E$12:$E1793),16))</f>
        <v>1.45367480826158</v>
      </c>
      <c r="G1794" s="155">
        <f t="shared" ca="1" si="517"/>
        <v>1.39783480405942</v>
      </c>
      <c r="H1794" s="155">
        <f t="shared" ca="1" si="518"/>
        <v>1.0399475</v>
      </c>
      <c r="I1794" s="154">
        <f t="shared" si="508"/>
        <v>1.7999999999999999E-2</v>
      </c>
      <c r="J1794" s="156">
        <f t="shared" si="509"/>
        <v>45273</v>
      </c>
      <c r="K1794" s="157">
        <f t="shared" si="510"/>
        <v>93</v>
      </c>
      <c r="L1794" s="158">
        <f t="shared" si="511"/>
        <v>93</v>
      </c>
      <c r="M1794" s="159">
        <f t="shared" si="501"/>
        <v>1.0066055</v>
      </c>
      <c r="N1794" s="159">
        <f t="shared" ca="1" si="502"/>
        <v>1.046816873</v>
      </c>
      <c r="O1794" s="158">
        <f t="shared" si="512"/>
        <v>0</v>
      </c>
      <c r="P1794" s="155">
        <f t="shared" ca="1" si="503"/>
        <v>22162.639509469998</v>
      </c>
      <c r="Q1794" s="160">
        <f t="shared" si="504"/>
        <v>0</v>
      </c>
      <c r="R1794" s="155">
        <f t="shared" si="505"/>
        <v>0</v>
      </c>
      <c r="S1794" s="161" t="str">
        <f t="shared" si="513"/>
        <v>A+J=</v>
      </c>
      <c r="T1794" s="156">
        <f t="shared" si="514"/>
        <v>45456</v>
      </c>
      <c r="U1794" s="10"/>
      <c r="V1794" s="10"/>
      <c r="W1794" s="10"/>
      <c r="X1794" s="45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ht="12.75" x14ac:dyDescent="0.2">
      <c r="A1795" s="151">
        <f t="shared" si="506"/>
        <v>45412</v>
      </c>
      <c r="B1795" s="152">
        <f t="shared" ca="1" si="515"/>
        <v>495786.78719787998</v>
      </c>
      <c r="C1795" s="153">
        <f t="shared" si="507"/>
        <v>473390</v>
      </c>
      <c r="D1795" s="154">
        <f ca="1">IF(A1795&lt;$B$1,VLOOKUP(A1795,[1]DI!$A$4:$B$15000,2,FALSE),0)</f>
        <v>0.1065</v>
      </c>
      <c r="E1795" s="155">
        <f t="shared" ca="1" si="516"/>
        <v>1.00040168</v>
      </c>
      <c r="F1795" s="155">
        <f ca="1">(TRUNC(PRODUCT($E$12:$E1794),16))</f>
        <v>1.45425872035856</v>
      </c>
      <c r="G1795" s="155">
        <f t="shared" ca="1" si="517"/>
        <v>1.39783480405942</v>
      </c>
      <c r="H1795" s="155">
        <f t="shared" ca="1" si="518"/>
        <v>1.04036522</v>
      </c>
      <c r="I1795" s="154">
        <f t="shared" si="508"/>
        <v>1.7999999999999999E-2</v>
      </c>
      <c r="J1795" s="156">
        <f t="shared" si="509"/>
        <v>45273</v>
      </c>
      <c r="K1795" s="157">
        <f t="shared" si="510"/>
        <v>94</v>
      </c>
      <c r="L1795" s="158">
        <f t="shared" si="511"/>
        <v>94</v>
      </c>
      <c r="M1795" s="159">
        <f t="shared" si="501"/>
        <v>1.006676763</v>
      </c>
      <c r="N1795" s="159">
        <f t="shared" ca="1" si="502"/>
        <v>1.047311492</v>
      </c>
      <c r="O1795" s="158">
        <f t="shared" si="512"/>
        <v>0</v>
      </c>
      <c r="P1795" s="155">
        <f t="shared" ca="1" si="503"/>
        <v>22396.787197879999</v>
      </c>
      <c r="Q1795" s="160">
        <f t="shared" si="504"/>
        <v>0</v>
      </c>
      <c r="R1795" s="155">
        <f t="shared" si="505"/>
        <v>0</v>
      </c>
      <c r="S1795" s="161" t="str">
        <f t="shared" si="513"/>
        <v>A+J=</v>
      </c>
      <c r="T1795" s="156">
        <f t="shared" si="514"/>
        <v>45456</v>
      </c>
      <c r="U1795" s="10"/>
      <c r="V1795" s="10"/>
      <c r="W1795" s="10"/>
      <c r="X1795" s="45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ht="12.75" x14ac:dyDescent="0.2">
      <c r="A1796" s="151">
        <f t="shared" si="506"/>
        <v>45413</v>
      </c>
      <c r="B1796" s="152">
        <f t="shared" ca="1" si="515"/>
        <v>496021.05181362003</v>
      </c>
      <c r="C1796" s="153">
        <f t="shared" si="507"/>
        <v>473390</v>
      </c>
      <c r="D1796" s="154">
        <f ca="1">IF(A1796&lt;$B$1,VLOOKUP(A1796,[1]DI!$A$4:$B$15000,2,FALSE),0)</f>
        <v>0</v>
      </c>
      <c r="E1796" s="155">
        <f t="shared" ca="1" si="516"/>
        <v>1</v>
      </c>
      <c r="F1796" s="155">
        <f ca="1">(TRUNC(PRODUCT($E$12:$E1795),16))</f>
        <v>1.45484286700135</v>
      </c>
      <c r="G1796" s="155">
        <f t="shared" ca="1" si="517"/>
        <v>1.39783480405942</v>
      </c>
      <c r="H1796" s="155">
        <f t="shared" ca="1" si="518"/>
        <v>1.04078312</v>
      </c>
      <c r="I1796" s="154">
        <f t="shared" si="508"/>
        <v>1.7999999999999999E-2</v>
      </c>
      <c r="J1796" s="156">
        <f t="shared" si="509"/>
        <v>45273</v>
      </c>
      <c r="K1796" s="157">
        <f t="shared" si="510"/>
        <v>94</v>
      </c>
      <c r="L1796" s="158">
        <f t="shared" si="511"/>
        <v>95</v>
      </c>
      <c r="M1796" s="159">
        <f t="shared" si="501"/>
        <v>1.006748032</v>
      </c>
      <c r="N1796" s="159">
        <f t="shared" ca="1" si="502"/>
        <v>1.0478063580000001</v>
      </c>
      <c r="O1796" s="158">
        <f t="shared" si="512"/>
        <v>0</v>
      </c>
      <c r="P1796" s="155">
        <f t="shared" ca="1" si="503"/>
        <v>22631.051813620001</v>
      </c>
      <c r="Q1796" s="160">
        <f t="shared" si="504"/>
        <v>0</v>
      </c>
      <c r="R1796" s="155">
        <f t="shared" si="505"/>
        <v>0</v>
      </c>
      <c r="S1796" s="161" t="str">
        <f t="shared" si="513"/>
        <v>A+J=</v>
      </c>
      <c r="T1796" s="156">
        <f t="shared" si="514"/>
        <v>45456</v>
      </c>
      <c r="U1796" s="10"/>
      <c r="V1796" s="10"/>
      <c r="W1796" s="10"/>
      <c r="X1796" s="45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ht="12.75" x14ac:dyDescent="0.2">
      <c r="A1797" s="151">
        <f t="shared" si="506"/>
        <v>45414</v>
      </c>
      <c r="B1797" s="152">
        <f t="shared" ca="1" si="515"/>
        <v>496021.05181362003</v>
      </c>
      <c r="C1797" s="153">
        <f t="shared" si="507"/>
        <v>473390</v>
      </c>
      <c r="D1797" s="154">
        <f ca="1">IF(A1797&lt;$B$1,VLOOKUP(A1797,[1]DI!$A$4:$B$15000,2,FALSE),0)</f>
        <v>0.1065</v>
      </c>
      <c r="E1797" s="155">
        <f t="shared" ca="1" si="516"/>
        <v>1.00040168</v>
      </c>
      <c r="F1797" s="155">
        <f ca="1">(TRUNC(PRODUCT($E$12:$E1796),16))</f>
        <v>1.45484286700135</v>
      </c>
      <c r="G1797" s="155">
        <f t="shared" ca="1" si="517"/>
        <v>1.39783480405942</v>
      </c>
      <c r="H1797" s="155">
        <f t="shared" ca="1" si="518"/>
        <v>1.04078312</v>
      </c>
      <c r="I1797" s="154">
        <f t="shared" si="508"/>
        <v>1.7999999999999999E-2</v>
      </c>
      <c r="J1797" s="156">
        <f t="shared" si="509"/>
        <v>45273</v>
      </c>
      <c r="K1797" s="157">
        <f t="shared" si="510"/>
        <v>95</v>
      </c>
      <c r="L1797" s="158">
        <f t="shared" si="511"/>
        <v>95</v>
      </c>
      <c r="M1797" s="159">
        <f t="shared" si="501"/>
        <v>1.006748032</v>
      </c>
      <c r="N1797" s="159">
        <f t="shared" ca="1" si="502"/>
        <v>1.0478063580000001</v>
      </c>
      <c r="O1797" s="158">
        <f t="shared" si="512"/>
        <v>0</v>
      </c>
      <c r="P1797" s="155">
        <f t="shared" ca="1" si="503"/>
        <v>22631.051813620001</v>
      </c>
      <c r="Q1797" s="160">
        <f t="shared" si="504"/>
        <v>0</v>
      </c>
      <c r="R1797" s="155">
        <f t="shared" si="505"/>
        <v>0</v>
      </c>
      <c r="S1797" s="161" t="str">
        <f t="shared" si="513"/>
        <v>A+J=</v>
      </c>
      <c r="T1797" s="156">
        <f t="shared" si="514"/>
        <v>45456</v>
      </c>
      <c r="U1797" s="10"/>
      <c r="V1797" s="10"/>
      <c r="W1797" s="10"/>
      <c r="X1797" s="45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ht="12.75" x14ac:dyDescent="0.2">
      <c r="A1798" s="151">
        <f t="shared" si="506"/>
        <v>45415</v>
      </c>
      <c r="B1798" s="152">
        <f t="shared" ca="1" si="515"/>
        <v>496255.42294210999</v>
      </c>
      <c r="C1798" s="153">
        <f t="shared" si="507"/>
        <v>473390</v>
      </c>
      <c r="D1798" s="154">
        <f ca="1">IF(A1798&lt;$B$1,VLOOKUP(A1798,[1]DI!$A$4:$B$15000,2,FALSE),0)</f>
        <v>0.1065</v>
      </c>
      <c r="E1798" s="155">
        <f t="shared" ca="1" si="516"/>
        <v>1.00040168</v>
      </c>
      <c r="F1798" s="155">
        <f ca="1">(TRUNC(PRODUCT($E$12:$E1797),16))</f>
        <v>1.4554272482841699</v>
      </c>
      <c r="G1798" s="155">
        <f t="shared" ca="1" si="517"/>
        <v>1.39783480405942</v>
      </c>
      <c r="H1798" s="155">
        <f t="shared" ca="1" si="518"/>
        <v>1.0412011800000001</v>
      </c>
      <c r="I1798" s="154">
        <f t="shared" si="508"/>
        <v>1.7999999999999999E-2</v>
      </c>
      <c r="J1798" s="156">
        <f t="shared" si="509"/>
        <v>45273</v>
      </c>
      <c r="K1798" s="157">
        <f t="shared" si="510"/>
        <v>96</v>
      </c>
      <c r="L1798" s="158">
        <f t="shared" si="511"/>
        <v>96</v>
      </c>
      <c r="M1798" s="159">
        <f t="shared" si="501"/>
        <v>1.0068193059999999</v>
      </c>
      <c r="N1798" s="159">
        <f t="shared" ca="1" si="502"/>
        <v>1.048301449</v>
      </c>
      <c r="O1798" s="158">
        <f t="shared" si="512"/>
        <v>0</v>
      </c>
      <c r="P1798" s="155">
        <f t="shared" ca="1" si="503"/>
        <v>22865.422942109999</v>
      </c>
      <c r="Q1798" s="160">
        <f t="shared" si="504"/>
        <v>0</v>
      </c>
      <c r="R1798" s="155">
        <f t="shared" si="505"/>
        <v>0</v>
      </c>
      <c r="S1798" s="161" t="str">
        <f t="shared" si="513"/>
        <v>A+J=</v>
      </c>
      <c r="T1798" s="156">
        <f t="shared" si="514"/>
        <v>45456</v>
      </c>
      <c r="U1798" s="10"/>
      <c r="V1798" s="10"/>
      <c r="W1798" s="10"/>
      <c r="X1798" s="45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ht="12.75" x14ac:dyDescent="0.2">
      <c r="A1799" s="151">
        <f t="shared" si="506"/>
        <v>45416</v>
      </c>
      <c r="B1799" s="152">
        <f t="shared" ca="1" si="515"/>
        <v>496489.90579063998</v>
      </c>
      <c r="C1799" s="153">
        <f t="shared" si="507"/>
        <v>473390</v>
      </c>
      <c r="D1799" s="154">
        <f ca="1">IF(A1799&lt;$B$1,VLOOKUP(A1799,[1]DI!$A$4:$B$15000,2,FALSE),0)</f>
        <v>0</v>
      </c>
      <c r="E1799" s="155">
        <f t="shared" ca="1" si="516"/>
        <v>1</v>
      </c>
      <c r="F1799" s="155">
        <f ca="1">(TRUNC(PRODUCT($E$12:$E1798),16))</f>
        <v>1.4560118643012601</v>
      </c>
      <c r="G1799" s="155">
        <f t="shared" ca="1" si="517"/>
        <v>1.39783480405942</v>
      </c>
      <c r="H1799" s="155">
        <f t="shared" ca="1" si="518"/>
        <v>1.04161941</v>
      </c>
      <c r="I1799" s="154">
        <f t="shared" si="508"/>
        <v>1.7999999999999999E-2</v>
      </c>
      <c r="J1799" s="156">
        <f t="shared" si="509"/>
        <v>45273</v>
      </c>
      <c r="K1799" s="157">
        <f t="shared" si="510"/>
        <v>96</v>
      </c>
      <c r="L1799" s="158">
        <f t="shared" si="511"/>
        <v>97</v>
      </c>
      <c r="M1799" s="159">
        <f t="shared" si="501"/>
        <v>1.006890584</v>
      </c>
      <c r="N1799" s="159">
        <f t="shared" ca="1" si="502"/>
        <v>1.0487967760000001</v>
      </c>
      <c r="O1799" s="158">
        <f t="shared" si="512"/>
        <v>0</v>
      </c>
      <c r="P1799" s="155">
        <f t="shared" ca="1" si="503"/>
        <v>23099.905790640001</v>
      </c>
      <c r="Q1799" s="160">
        <f t="shared" si="504"/>
        <v>0</v>
      </c>
      <c r="R1799" s="155">
        <f t="shared" si="505"/>
        <v>0</v>
      </c>
      <c r="S1799" s="161" t="str">
        <f t="shared" si="513"/>
        <v>A+J=</v>
      </c>
      <c r="T1799" s="156">
        <f t="shared" si="514"/>
        <v>45456</v>
      </c>
      <c r="U1799" s="10"/>
      <c r="V1799" s="10"/>
      <c r="W1799" s="10"/>
      <c r="X1799" s="45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ht="12.75" x14ac:dyDescent="0.2">
      <c r="A1800" s="151">
        <f t="shared" si="506"/>
        <v>45417</v>
      </c>
      <c r="B1800" s="152">
        <f t="shared" ca="1" si="515"/>
        <v>496489.90579063998</v>
      </c>
      <c r="C1800" s="153">
        <f t="shared" si="507"/>
        <v>473390</v>
      </c>
      <c r="D1800" s="154">
        <f ca="1">IF(A1800&lt;$B$1,VLOOKUP(A1800,[1]DI!$A$4:$B$15000,2,FALSE),0)</f>
        <v>0</v>
      </c>
      <c r="E1800" s="155">
        <f t="shared" ca="1" si="516"/>
        <v>1</v>
      </c>
      <c r="F1800" s="155">
        <f ca="1">(TRUNC(PRODUCT($E$12:$E1799),16))</f>
        <v>1.4560118643012601</v>
      </c>
      <c r="G1800" s="155">
        <f t="shared" ca="1" si="517"/>
        <v>1.39783480405942</v>
      </c>
      <c r="H1800" s="155">
        <f t="shared" ca="1" si="518"/>
        <v>1.04161941</v>
      </c>
      <c r="I1800" s="154">
        <f t="shared" si="508"/>
        <v>1.7999999999999999E-2</v>
      </c>
      <c r="J1800" s="156">
        <f t="shared" si="509"/>
        <v>45273</v>
      </c>
      <c r="K1800" s="157">
        <f t="shared" si="510"/>
        <v>96</v>
      </c>
      <c r="L1800" s="158">
        <f t="shared" si="511"/>
        <v>97</v>
      </c>
      <c r="M1800" s="159">
        <f t="shared" si="501"/>
        <v>1.006890584</v>
      </c>
      <c r="N1800" s="159">
        <f t="shared" ca="1" si="502"/>
        <v>1.0487967760000001</v>
      </c>
      <c r="O1800" s="158">
        <f t="shared" si="512"/>
        <v>0</v>
      </c>
      <c r="P1800" s="155">
        <f t="shared" ca="1" si="503"/>
        <v>23099.905790640001</v>
      </c>
      <c r="Q1800" s="160">
        <f t="shared" si="504"/>
        <v>0</v>
      </c>
      <c r="R1800" s="155">
        <f t="shared" si="505"/>
        <v>0</v>
      </c>
      <c r="S1800" s="161" t="str">
        <f t="shared" si="513"/>
        <v>A+J=</v>
      </c>
      <c r="T1800" s="156">
        <f t="shared" si="514"/>
        <v>45456</v>
      </c>
      <c r="U1800" s="10"/>
      <c r="V1800" s="10"/>
      <c r="W1800" s="10"/>
      <c r="X1800" s="45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ht="12.75" x14ac:dyDescent="0.2">
      <c r="A1801" s="151">
        <f t="shared" si="506"/>
        <v>45418</v>
      </c>
      <c r="B1801" s="152">
        <f t="shared" ca="1" si="515"/>
        <v>496489.90579063998</v>
      </c>
      <c r="C1801" s="153">
        <f t="shared" si="507"/>
        <v>473390</v>
      </c>
      <c r="D1801" s="154">
        <f ca="1">IF(A1801&lt;$B$1,VLOOKUP(A1801,[1]DI!$A$4:$B$15000,2,FALSE),0)</f>
        <v>0.1065</v>
      </c>
      <c r="E1801" s="155">
        <f t="shared" ca="1" si="516"/>
        <v>1.00040168</v>
      </c>
      <c r="F1801" s="155">
        <f ca="1">(TRUNC(PRODUCT($E$12:$E1800),16))</f>
        <v>1.4560118643012601</v>
      </c>
      <c r="G1801" s="155">
        <f t="shared" ca="1" si="517"/>
        <v>1.39783480405942</v>
      </c>
      <c r="H1801" s="155">
        <f t="shared" ca="1" si="518"/>
        <v>1.04161941</v>
      </c>
      <c r="I1801" s="154">
        <f t="shared" si="508"/>
        <v>1.7999999999999999E-2</v>
      </c>
      <c r="J1801" s="156">
        <f t="shared" si="509"/>
        <v>45273</v>
      </c>
      <c r="K1801" s="157">
        <f t="shared" si="510"/>
        <v>97</v>
      </c>
      <c r="L1801" s="158">
        <f t="shared" si="511"/>
        <v>97</v>
      </c>
      <c r="M1801" s="159">
        <f t="shared" si="501"/>
        <v>1.006890584</v>
      </c>
      <c r="N1801" s="159">
        <f t="shared" ca="1" si="502"/>
        <v>1.0487967760000001</v>
      </c>
      <c r="O1801" s="158">
        <f t="shared" si="512"/>
        <v>0</v>
      </c>
      <c r="P1801" s="155">
        <f t="shared" ca="1" si="503"/>
        <v>23099.905790640001</v>
      </c>
      <c r="Q1801" s="160">
        <f t="shared" si="504"/>
        <v>0</v>
      </c>
      <c r="R1801" s="155">
        <f t="shared" si="505"/>
        <v>0</v>
      </c>
      <c r="S1801" s="161" t="str">
        <f t="shared" si="513"/>
        <v>A+J=</v>
      </c>
      <c r="T1801" s="156">
        <f t="shared" si="514"/>
        <v>45456</v>
      </c>
      <c r="U1801" s="10"/>
      <c r="V1801" s="10"/>
      <c r="W1801" s="10"/>
      <c r="X1801" s="45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ht="12.75" x14ac:dyDescent="0.2">
      <c r="A1802" s="151">
        <f t="shared" si="506"/>
        <v>45419</v>
      </c>
      <c r="B1802" s="152">
        <f t="shared" ca="1" si="515"/>
        <v>496724.5008326</v>
      </c>
      <c r="C1802" s="153">
        <f t="shared" si="507"/>
        <v>473390</v>
      </c>
      <c r="D1802" s="154">
        <f ca="1">IF(A1802&lt;$B$1,VLOOKUP(A1802,[1]DI!$A$4:$B$15000,2,FALSE),0)</f>
        <v>0.1065</v>
      </c>
      <c r="E1802" s="155">
        <f t="shared" ca="1" si="516"/>
        <v>1.00040168</v>
      </c>
      <c r="F1802" s="155">
        <f ca="1">(TRUNC(PRODUCT($E$12:$E1801),16))</f>
        <v>1.4565967151469099</v>
      </c>
      <c r="G1802" s="155">
        <f t="shared" ca="1" si="517"/>
        <v>1.39783480405942</v>
      </c>
      <c r="H1802" s="155">
        <f t="shared" ca="1" si="518"/>
        <v>1.0420378100000001</v>
      </c>
      <c r="I1802" s="154">
        <f t="shared" si="508"/>
        <v>1.7999999999999999E-2</v>
      </c>
      <c r="J1802" s="156">
        <f t="shared" si="509"/>
        <v>45273</v>
      </c>
      <c r="K1802" s="157">
        <f t="shared" si="510"/>
        <v>98</v>
      </c>
      <c r="L1802" s="158">
        <f t="shared" si="511"/>
        <v>98</v>
      </c>
      <c r="M1802" s="159">
        <f t="shared" si="501"/>
        <v>1.0069618680000001</v>
      </c>
      <c r="N1802" s="159">
        <f t="shared" ca="1" si="502"/>
        <v>1.04929234</v>
      </c>
      <c r="O1802" s="158">
        <f t="shared" si="512"/>
        <v>0</v>
      </c>
      <c r="P1802" s="155">
        <f t="shared" ca="1" si="503"/>
        <v>23334.500832599999</v>
      </c>
      <c r="Q1802" s="160">
        <f t="shared" si="504"/>
        <v>0</v>
      </c>
      <c r="R1802" s="155">
        <f t="shared" si="505"/>
        <v>0</v>
      </c>
      <c r="S1802" s="161" t="str">
        <f t="shared" si="513"/>
        <v>A+J=</v>
      </c>
      <c r="T1802" s="156">
        <f t="shared" si="514"/>
        <v>45456</v>
      </c>
      <c r="U1802" s="10"/>
      <c r="V1802" s="10"/>
      <c r="W1802" s="10"/>
      <c r="X1802" s="45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ht="12.75" x14ac:dyDescent="0.2">
      <c r="A1803" s="151">
        <f t="shared" si="506"/>
        <v>45420</v>
      </c>
      <c r="B1803" s="152">
        <f t="shared" ca="1" si="515"/>
        <v>496959.20238730998</v>
      </c>
      <c r="C1803" s="153">
        <f t="shared" si="507"/>
        <v>473390</v>
      </c>
      <c r="D1803" s="154">
        <f ca="1">IF(A1803&lt;$B$1,VLOOKUP(A1803,[1]DI!$A$4:$B$15000,2,FALSE),0)</f>
        <v>0.1065</v>
      </c>
      <c r="E1803" s="155">
        <f t="shared" ca="1" si="516"/>
        <v>1.00040168</v>
      </c>
      <c r="F1803" s="155">
        <f ca="1">(TRUNC(PRODUCT($E$12:$E1802),16))</f>
        <v>1.45718180091545</v>
      </c>
      <c r="G1803" s="155">
        <f t="shared" ca="1" si="517"/>
        <v>1.39783480405942</v>
      </c>
      <c r="H1803" s="155">
        <f t="shared" ca="1" si="518"/>
        <v>1.04245637</v>
      </c>
      <c r="I1803" s="154">
        <f t="shared" si="508"/>
        <v>1.7999999999999999E-2</v>
      </c>
      <c r="J1803" s="156">
        <f t="shared" si="509"/>
        <v>45273</v>
      </c>
      <c r="K1803" s="157">
        <f t="shared" si="510"/>
        <v>99</v>
      </c>
      <c r="L1803" s="158">
        <f t="shared" si="511"/>
        <v>99</v>
      </c>
      <c r="M1803" s="159">
        <f t="shared" si="501"/>
        <v>1.007033157</v>
      </c>
      <c r="N1803" s="159">
        <f t="shared" ca="1" si="502"/>
        <v>1.049788129</v>
      </c>
      <c r="O1803" s="158">
        <f t="shared" si="512"/>
        <v>0</v>
      </c>
      <c r="P1803" s="155">
        <f t="shared" ca="1" si="503"/>
        <v>23569.202387310001</v>
      </c>
      <c r="Q1803" s="160">
        <f t="shared" si="504"/>
        <v>0</v>
      </c>
      <c r="R1803" s="155">
        <f t="shared" si="505"/>
        <v>0</v>
      </c>
      <c r="S1803" s="161" t="str">
        <f t="shared" si="513"/>
        <v>A+J=</v>
      </c>
      <c r="T1803" s="156">
        <f t="shared" si="514"/>
        <v>45456</v>
      </c>
      <c r="U1803" s="10"/>
      <c r="V1803" s="10"/>
      <c r="W1803" s="10"/>
      <c r="X1803" s="45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ht="12.75" x14ac:dyDescent="0.2">
      <c r="A1804" s="151">
        <f t="shared" si="506"/>
        <v>45421</v>
      </c>
      <c r="B1804" s="152">
        <f t="shared" ca="1" si="515"/>
        <v>497194.02039596002</v>
      </c>
      <c r="C1804" s="153">
        <f t="shared" si="507"/>
        <v>473390</v>
      </c>
      <c r="D1804" s="154">
        <f ca="1">IF(A1804&lt;$B$1,VLOOKUP(A1804,[1]DI!$A$4:$B$15000,2,FALSE),0)</f>
        <v>0.104</v>
      </c>
      <c r="E1804" s="155">
        <f t="shared" ca="1" si="516"/>
        <v>1.0003926999999999</v>
      </c>
      <c r="F1804" s="155">
        <f ca="1">(TRUNC(PRODUCT($E$12:$E1803),16))</f>
        <v>1.45776712170124</v>
      </c>
      <c r="G1804" s="155">
        <f t="shared" ca="1" si="517"/>
        <v>1.39783480405942</v>
      </c>
      <c r="H1804" s="155">
        <f t="shared" ca="1" si="518"/>
        <v>1.04287511</v>
      </c>
      <c r="I1804" s="154">
        <f t="shared" si="508"/>
        <v>1.7999999999999999E-2</v>
      </c>
      <c r="J1804" s="156">
        <f t="shared" si="509"/>
        <v>45273</v>
      </c>
      <c r="K1804" s="157">
        <f t="shared" si="510"/>
        <v>100</v>
      </c>
      <c r="L1804" s="158">
        <f t="shared" si="511"/>
        <v>100</v>
      </c>
      <c r="M1804" s="159">
        <f t="shared" ref="M1804:M1867" si="519">ROUND((I1804+1)^(L1804/252),9)</f>
        <v>1.0071044499999999</v>
      </c>
      <c r="N1804" s="159">
        <f t="shared" ref="N1804:N1867" ca="1" si="520">ROUND(H1804*M1804,9)</f>
        <v>1.050284164</v>
      </c>
      <c r="O1804" s="158">
        <f t="shared" si="512"/>
        <v>0</v>
      </c>
      <c r="P1804" s="155">
        <f t="shared" ref="P1804:P1867" ca="1" si="521">TRUNC(((N1804-1)*C1804),8)</f>
        <v>23804.02039596</v>
      </c>
      <c r="Q1804" s="160">
        <f t="shared" ref="Q1804:Q1867" si="522">IF($O1804&gt;0,VLOOKUP($O1804,$W$12:$AC$150,7),0)</f>
        <v>0</v>
      </c>
      <c r="R1804" s="155">
        <f t="shared" ref="R1804:R1867" si="523">IF(Q1804&gt;0,TRUNC(Q1804*C$12,8),0)</f>
        <v>0</v>
      </c>
      <c r="S1804" s="161" t="str">
        <f t="shared" si="513"/>
        <v>A+J=</v>
      </c>
      <c r="T1804" s="156">
        <f t="shared" si="514"/>
        <v>45456</v>
      </c>
      <c r="U1804" s="10"/>
      <c r="V1804" s="10"/>
      <c r="W1804" s="10"/>
      <c r="X1804" s="45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ht="12.75" x14ac:dyDescent="0.2">
      <c r="A1805" s="151">
        <f t="shared" ref="A1805:A1868" si="524">(A1804+1)</f>
        <v>45422</v>
      </c>
      <c r="B1805" s="152">
        <f t="shared" ca="1" si="515"/>
        <v>497424.47848271002</v>
      </c>
      <c r="C1805" s="153">
        <f t="shared" ref="C1805:C1868" si="525">(C1804-R1804)</f>
        <v>473390</v>
      </c>
      <c r="D1805" s="154">
        <f ca="1">IF(A1805&lt;$B$1,VLOOKUP(A1805,[1]DI!$A$4:$B$15000,2,FALSE),0)</f>
        <v>0.104</v>
      </c>
      <c r="E1805" s="155">
        <f t="shared" ca="1" si="516"/>
        <v>1.0003926999999999</v>
      </c>
      <c r="F1805" s="155">
        <f ca="1">(TRUNC(PRODUCT($E$12:$E1804),16))</f>
        <v>1.45833958684994</v>
      </c>
      <c r="G1805" s="155">
        <f t="shared" ca="1" si="517"/>
        <v>1.39783480405942</v>
      </c>
      <c r="H1805" s="155">
        <f t="shared" ca="1" si="518"/>
        <v>1.04328464</v>
      </c>
      <c r="I1805" s="154">
        <f t="shared" ref="I1805:I1868" si="526">I1804</f>
        <v>1.7999999999999999E-2</v>
      </c>
      <c r="J1805" s="156">
        <f t="shared" ref="J1805:J1868" si="527">IF(O1804&gt;0,VLOOKUP(O1804,W$12:AG$150,2),J1804)</f>
        <v>45273</v>
      </c>
      <c r="K1805" s="157">
        <f t="shared" ref="K1805:K1868" si="528">IF(A1805&gt;J1805,IF(NETWORKDAYS(J1805,A1805,$W$160:$W$544)-1=0,1,NETWORKDAYS(J1805,A1805,$W$160:$W$544)-1),0)</f>
        <v>101</v>
      </c>
      <c r="L1805" s="158">
        <f t="shared" ref="L1805:L1868" si="529">IF(AND(K1805=1,K1804=1),1,IF(K1805&gt;0,IF(K1805=K1804,K1805+1,K1805),0))</f>
        <v>101</v>
      </c>
      <c r="M1805" s="159">
        <f t="shared" si="519"/>
        <v>1.007175749</v>
      </c>
      <c r="N1805" s="159">
        <f t="shared" ca="1" si="520"/>
        <v>1.0507709890000001</v>
      </c>
      <c r="O1805" s="158">
        <f t="shared" ref="O1805:O1868" si="530">IF(VLOOKUP(A1805,X$12:AE$150,8)=VLOOKUP(A1804,X$12:AE$150,8),0,VLOOKUP(A1805,X$12:AE$150,8))</f>
        <v>0</v>
      </c>
      <c r="P1805" s="155">
        <f t="shared" ca="1" si="521"/>
        <v>24034.478482710001</v>
      </c>
      <c r="Q1805" s="160">
        <f t="shared" si="522"/>
        <v>0</v>
      </c>
      <c r="R1805" s="155">
        <f t="shared" si="523"/>
        <v>0</v>
      </c>
      <c r="S1805" s="161" t="str">
        <f t="shared" ref="S1805:S1868" si="531">IF(O1804&gt;0,VLOOKUP(O1804,W$12:AG$150,10),S1804)</f>
        <v>A+J=</v>
      </c>
      <c r="T1805" s="156">
        <f t="shared" ref="T1805:T1868" si="532">IF(O1804&gt;0,VLOOKUP(O1804,W$12:AG$150,11),T1804)</f>
        <v>45456</v>
      </c>
      <c r="U1805" s="10"/>
      <c r="V1805" s="10"/>
      <c r="W1805" s="10"/>
      <c r="X1805" s="45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ht="12.75" x14ac:dyDescent="0.2">
      <c r="A1806" s="151">
        <f t="shared" si="524"/>
        <v>45423</v>
      </c>
      <c r="B1806" s="152">
        <f t="shared" ref="B1806:B1869" ca="1" si="533">IF(A1806&lt;=TODAY(),C1806+P1806,IF(AND(A1806&gt;TODAY(),A1806&lt;=$B$1),IF(VLOOKUP(TODAY(),$A$10:$D$5000,4,FALSE)=0,"n.d",C1806+P1806),"n.d"))</f>
        <v>497655.04734271998</v>
      </c>
      <c r="C1806" s="153">
        <f t="shared" si="525"/>
        <v>473390</v>
      </c>
      <c r="D1806" s="154">
        <f ca="1">IF(A1806&lt;$B$1,VLOOKUP(A1806,[1]DI!$A$4:$B$15000,2,FALSE),0)</f>
        <v>0</v>
      </c>
      <c r="E1806" s="155">
        <f t="shared" ref="E1806:E1869" ca="1" si="534">ROUND(((1+D1806)^(1/252)),8)</f>
        <v>1</v>
      </c>
      <c r="F1806" s="155">
        <f ca="1">(TRUNC(PRODUCT($E$12:$E1805),16))</f>
        <v>1.4589122768056899</v>
      </c>
      <c r="G1806" s="155">
        <f t="shared" ref="G1806:G1869" ca="1" si="535">IF(O1805&gt;0,F1805,G1805)</f>
        <v>1.39783480405942</v>
      </c>
      <c r="H1806" s="155">
        <f t="shared" ref="H1806:H1869" ca="1" si="536">ROUND(F1806/G1806,8)</f>
        <v>1.0436943400000001</v>
      </c>
      <c r="I1806" s="154">
        <f t="shared" si="526"/>
        <v>1.7999999999999999E-2</v>
      </c>
      <c r="J1806" s="156">
        <f t="shared" si="527"/>
        <v>45273</v>
      </c>
      <c r="K1806" s="157">
        <f t="shared" si="528"/>
        <v>101</v>
      </c>
      <c r="L1806" s="158">
        <f t="shared" si="529"/>
        <v>102</v>
      </c>
      <c r="M1806" s="159">
        <f t="shared" si="519"/>
        <v>1.0072470529999999</v>
      </c>
      <c r="N1806" s="159">
        <f t="shared" ca="1" si="520"/>
        <v>1.051258048</v>
      </c>
      <c r="O1806" s="158">
        <f t="shared" si="530"/>
        <v>0</v>
      </c>
      <c r="P1806" s="155">
        <f t="shared" ca="1" si="521"/>
        <v>24265.047342720001</v>
      </c>
      <c r="Q1806" s="160">
        <f t="shared" si="522"/>
        <v>0</v>
      </c>
      <c r="R1806" s="155">
        <f t="shared" si="523"/>
        <v>0</v>
      </c>
      <c r="S1806" s="161" t="str">
        <f t="shared" si="531"/>
        <v>A+J=</v>
      </c>
      <c r="T1806" s="156">
        <f t="shared" si="532"/>
        <v>45456</v>
      </c>
      <c r="U1806" s="10"/>
      <c r="V1806" s="10"/>
      <c r="W1806" s="10"/>
      <c r="X1806" s="45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ht="12.75" x14ac:dyDescent="0.2">
      <c r="A1807" s="151">
        <f t="shared" si="524"/>
        <v>45424</v>
      </c>
      <c r="B1807" s="152">
        <f t="shared" ca="1" si="533"/>
        <v>497655.04734271998</v>
      </c>
      <c r="C1807" s="153">
        <f t="shared" si="525"/>
        <v>473390</v>
      </c>
      <c r="D1807" s="154">
        <f ca="1">IF(A1807&lt;$B$1,VLOOKUP(A1807,[1]DI!$A$4:$B$15000,2,FALSE),0)</f>
        <v>0</v>
      </c>
      <c r="E1807" s="155">
        <f t="shared" ca="1" si="534"/>
        <v>1</v>
      </c>
      <c r="F1807" s="155">
        <f ca="1">(TRUNC(PRODUCT($E$12:$E1806),16))</f>
        <v>1.4589122768056899</v>
      </c>
      <c r="G1807" s="155">
        <f t="shared" ca="1" si="535"/>
        <v>1.39783480405942</v>
      </c>
      <c r="H1807" s="155">
        <f t="shared" ca="1" si="536"/>
        <v>1.0436943400000001</v>
      </c>
      <c r="I1807" s="154">
        <f t="shared" si="526"/>
        <v>1.7999999999999999E-2</v>
      </c>
      <c r="J1807" s="156">
        <f t="shared" si="527"/>
        <v>45273</v>
      </c>
      <c r="K1807" s="157">
        <f t="shared" si="528"/>
        <v>101</v>
      </c>
      <c r="L1807" s="158">
        <f t="shared" si="529"/>
        <v>102</v>
      </c>
      <c r="M1807" s="159">
        <f t="shared" si="519"/>
        <v>1.0072470529999999</v>
      </c>
      <c r="N1807" s="159">
        <f t="shared" ca="1" si="520"/>
        <v>1.051258048</v>
      </c>
      <c r="O1807" s="158">
        <f t="shared" si="530"/>
        <v>0</v>
      </c>
      <c r="P1807" s="155">
        <f t="shared" ca="1" si="521"/>
        <v>24265.047342720001</v>
      </c>
      <c r="Q1807" s="160">
        <f t="shared" si="522"/>
        <v>0</v>
      </c>
      <c r="R1807" s="155">
        <f t="shared" si="523"/>
        <v>0</v>
      </c>
      <c r="S1807" s="161" t="str">
        <f t="shared" si="531"/>
        <v>A+J=</v>
      </c>
      <c r="T1807" s="156">
        <f t="shared" si="532"/>
        <v>45456</v>
      </c>
      <c r="U1807" s="10"/>
      <c r="V1807" s="10"/>
      <c r="W1807" s="10"/>
      <c r="X1807" s="45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ht="12.75" x14ac:dyDescent="0.2">
      <c r="A1808" s="151">
        <f t="shared" si="524"/>
        <v>45425</v>
      </c>
      <c r="B1808" s="152">
        <f t="shared" ca="1" si="533"/>
        <v>497655.04734271998</v>
      </c>
      <c r="C1808" s="153">
        <f t="shared" si="525"/>
        <v>473390</v>
      </c>
      <c r="D1808" s="154">
        <f ca="1">IF(A1808&lt;$B$1,VLOOKUP(A1808,[1]DI!$A$4:$B$15000,2,FALSE),0)</f>
        <v>0.104</v>
      </c>
      <c r="E1808" s="155">
        <f t="shared" ca="1" si="534"/>
        <v>1.0003926999999999</v>
      </c>
      <c r="F1808" s="155">
        <f ca="1">(TRUNC(PRODUCT($E$12:$E1807),16))</f>
        <v>1.4589122768056899</v>
      </c>
      <c r="G1808" s="155">
        <f t="shared" ca="1" si="535"/>
        <v>1.39783480405942</v>
      </c>
      <c r="H1808" s="155">
        <f t="shared" ca="1" si="536"/>
        <v>1.0436943400000001</v>
      </c>
      <c r="I1808" s="154">
        <f t="shared" si="526"/>
        <v>1.7999999999999999E-2</v>
      </c>
      <c r="J1808" s="156">
        <f t="shared" si="527"/>
        <v>45273</v>
      </c>
      <c r="K1808" s="157">
        <f t="shared" si="528"/>
        <v>102</v>
      </c>
      <c r="L1808" s="158">
        <f t="shared" si="529"/>
        <v>102</v>
      </c>
      <c r="M1808" s="159">
        <f t="shared" si="519"/>
        <v>1.0072470529999999</v>
      </c>
      <c r="N1808" s="159">
        <f t="shared" ca="1" si="520"/>
        <v>1.051258048</v>
      </c>
      <c r="O1808" s="158">
        <f t="shared" si="530"/>
        <v>0</v>
      </c>
      <c r="P1808" s="155">
        <f t="shared" ca="1" si="521"/>
        <v>24265.047342720001</v>
      </c>
      <c r="Q1808" s="160">
        <f t="shared" si="522"/>
        <v>0</v>
      </c>
      <c r="R1808" s="155">
        <f t="shared" si="523"/>
        <v>0</v>
      </c>
      <c r="S1808" s="161" t="str">
        <f t="shared" si="531"/>
        <v>A+J=</v>
      </c>
      <c r="T1808" s="156">
        <f t="shared" si="532"/>
        <v>45456</v>
      </c>
      <c r="U1808" s="10"/>
      <c r="V1808" s="10"/>
      <c r="W1808" s="10"/>
      <c r="X1808" s="45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ht="12.75" x14ac:dyDescent="0.2">
      <c r="A1809" s="151">
        <f t="shared" si="524"/>
        <v>45426</v>
      </c>
      <c r="B1809" s="152">
        <f t="shared" ca="1" si="533"/>
        <v>497885.72318887</v>
      </c>
      <c r="C1809" s="153">
        <f t="shared" si="525"/>
        <v>473390</v>
      </c>
      <c r="D1809" s="154">
        <f ca="1">IF(A1809&lt;$B$1,VLOOKUP(A1809,[1]DI!$A$4:$B$15000,2,FALSE),0)</f>
        <v>0.104</v>
      </c>
      <c r="E1809" s="155">
        <f t="shared" ca="1" si="534"/>
        <v>1.0003926999999999</v>
      </c>
      <c r="F1809" s="155">
        <f ca="1">(TRUNC(PRODUCT($E$12:$E1808),16))</f>
        <v>1.4594851916567899</v>
      </c>
      <c r="G1809" s="155">
        <f t="shared" ca="1" si="535"/>
        <v>1.39783480405942</v>
      </c>
      <c r="H1809" s="155">
        <f t="shared" ca="1" si="536"/>
        <v>1.0441042</v>
      </c>
      <c r="I1809" s="154">
        <f t="shared" si="526"/>
        <v>1.7999999999999999E-2</v>
      </c>
      <c r="J1809" s="156">
        <f t="shared" si="527"/>
        <v>45273</v>
      </c>
      <c r="K1809" s="157">
        <f t="shared" si="528"/>
        <v>103</v>
      </c>
      <c r="L1809" s="158">
        <f t="shared" si="529"/>
        <v>103</v>
      </c>
      <c r="M1809" s="159">
        <f t="shared" si="519"/>
        <v>1.0073183619999999</v>
      </c>
      <c r="N1809" s="159">
        <f t="shared" ca="1" si="520"/>
        <v>1.0517453329999999</v>
      </c>
      <c r="O1809" s="158">
        <f t="shared" si="530"/>
        <v>0</v>
      </c>
      <c r="P1809" s="155">
        <f t="shared" ca="1" si="521"/>
        <v>24495.723188870001</v>
      </c>
      <c r="Q1809" s="160">
        <f t="shared" si="522"/>
        <v>0</v>
      </c>
      <c r="R1809" s="155">
        <f t="shared" si="523"/>
        <v>0</v>
      </c>
      <c r="S1809" s="161" t="str">
        <f t="shared" si="531"/>
        <v>A+J=</v>
      </c>
      <c r="T1809" s="156">
        <f t="shared" si="532"/>
        <v>45456</v>
      </c>
      <c r="U1809" s="10"/>
      <c r="V1809" s="10"/>
      <c r="W1809" s="10"/>
      <c r="X1809" s="45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ht="12.75" x14ac:dyDescent="0.2">
      <c r="A1810" s="151">
        <f t="shared" si="524"/>
        <v>45427</v>
      </c>
      <c r="B1810" s="152">
        <f t="shared" ca="1" si="533"/>
        <v>498116.50507438002</v>
      </c>
      <c r="C1810" s="153">
        <f t="shared" si="525"/>
        <v>473390</v>
      </c>
      <c r="D1810" s="154">
        <f ca="1">IF(A1810&lt;$B$1,VLOOKUP(A1810,[1]DI!$A$4:$B$15000,2,FALSE),0)</f>
        <v>0.104</v>
      </c>
      <c r="E1810" s="155">
        <f t="shared" ca="1" si="534"/>
        <v>1.0003926999999999</v>
      </c>
      <c r="F1810" s="155">
        <f ca="1">(TRUNC(PRODUCT($E$12:$E1809),16))</f>
        <v>1.4600583314915601</v>
      </c>
      <c r="G1810" s="155">
        <f t="shared" ca="1" si="535"/>
        <v>1.39783480405942</v>
      </c>
      <c r="H1810" s="155">
        <f t="shared" ca="1" si="536"/>
        <v>1.0445142199999999</v>
      </c>
      <c r="I1810" s="154">
        <f t="shared" si="526"/>
        <v>1.7999999999999999E-2</v>
      </c>
      <c r="J1810" s="156">
        <f t="shared" si="527"/>
        <v>45273</v>
      </c>
      <c r="K1810" s="157">
        <f t="shared" si="528"/>
        <v>104</v>
      </c>
      <c r="L1810" s="158">
        <f t="shared" si="529"/>
        <v>104</v>
      </c>
      <c r="M1810" s="159">
        <f t="shared" si="519"/>
        <v>1.0073896760000001</v>
      </c>
      <c r="N1810" s="159">
        <f t="shared" ca="1" si="520"/>
        <v>1.052232842</v>
      </c>
      <c r="O1810" s="158">
        <f t="shared" si="530"/>
        <v>0</v>
      </c>
      <c r="P1810" s="155">
        <f t="shared" ca="1" si="521"/>
        <v>24726.505074379998</v>
      </c>
      <c r="Q1810" s="160">
        <f t="shared" si="522"/>
        <v>0</v>
      </c>
      <c r="R1810" s="155">
        <f t="shared" si="523"/>
        <v>0</v>
      </c>
      <c r="S1810" s="161" t="str">
        <f t="shared" si="531"/>
        <v>A+J=</v>
      </c>
      <c r="T1810" s="156">
        <f t="shared" si="532"/>
        <v>45456</v>
      </c>
      <c r="U1810" s="10"/>
      <c r="V1810" s="10"/>
      <c r="W1810" s="10"/>
      <c r="X1810" s="45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ht="12.75" x14ac:dyDescent="0.2">
      <c r="A1811" s="151">
        <f t="shared" si="524"/>
        <v>45428</v>
      </c>
      <c r="B1811" s="152">
        <f t="shared" ca="1" si="533"/>
        <v>498347.39347264002</v>
      </c>
      <c r="C1811" s="153">
        <f t="shared" si="525"/>
        <v>473390</v>
      </c>
      <c r="D1811" s="154">
        <f ca="1">IF(A1811&lt;$B$1,VLOOKUP(A1811,[1]DI!$A$4:$B$15000,2,FALSE),0)</f>
        <v>0.104</v>
      </c>
      <c r="E1811" s="155">
        <f t="shared" ca="1" si="534"/>
        <v>1.0003926999999999</v>
      </c>
      <c r="F1811" s="155">
        <f ca="1">(TRUNC(PRODUCT($E$12:$E1810),16))</f>
        <v>1.4606316963983299</v>
      </c>
      <c r="G1811" s="155">
        <f t="shared" ca="1" si="535"/>
        <v>1.39783480405942</v>
      </c>
      <c r="H1811" s="155">
        <f t="shared" ca="1" si="536"/>
        <v>1.0449244</v>
      </c>
      <c r="I1811" s="154">
        <f t="shared" si="526"/>
        <v>1.7999999999999999E-2</v>
      </c>
      <c r="J1811" s="156">
        <f t="shared" si="527"/>
        <v>45273</v>
      </c>
      <c r="K1811" s="157">
        <f t="shared" si="528"/>
        <v>105</v>
      </c>
      <c r="L1811" s="158">
        <f t="shared" si="529"/>
        <v>105</v>
      </c>
      <c r="M1811" s="159">
        <f t="shared" si="519"/>
        <v>1.007460995</v>
      </c>
      <c r="N1811" s="159">
        <f t="shared" ca="1" si="520"/>
        <v>1.052720576</v>
      </c>
      <c r="O1811" s="158">
        <f t="shared" si="530"/>
        <v>0</v>
      </c>
      <c r="P1811" s="155">
        <f t="shared" ca="1" si="521"/>
        <v>24957.39347264</v>
      </c>
      <c r="Q1811" s="160">
        <f t="shared" si="522"/>
        <v>0</v>
      </c>
      <c r="R1811" s="155">
        <f t="shared" si="523"/>
        <v>0</v>
      </c>
      <c r="S1811" s="161" t="str">
        <f t="shared" si="531"/>
        <v>A+J=</v>
      </c>
      <c r="T1811" s="156">
        <f t="shared" si="532"/>
        <v>45456</v>
      </c>
      <c r="U1811" s="10"/>
      <c r="V1811" s="10"/>
      <c r="W1811" s="10"/>
      <c r="X1811" s="45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ht="12.75" x14ac:dyDescent="0.2">
      <c r="A1812" s="151">
        <f t="shared" si="524"/>
        <v>45429</v>
      </c>
      <c r="B1812" s="152">
        <f t="shared" ca="1" si="533"/>
        <v>498578.38838364999</v>
      </c>
      <c r="C1812" s="153">
        <f t="shared" si="525"/>
        <v>473390</v>
      </c>
      <c r="D1812" s="154">
        <f ca="1">IF(A1812&lt;$B$1,VLOOKUP(A1812,[1]DI!$A$4:$B$15000,2,FALSE),0)</f>
        <v>0.104</v>
      </c>
      <c r="E1812" s="155">
        <f t="shared" ca="1" si="534"/>
        <v>1.0003926999999999</v>
      </c>
      <c r="F1812" s="155">
        <f ca="1">(TRUNC(PRODUCT($E$12:$E1811),16))</f>
        <v>1.4612052864655101</v>
      </c>
      <c r="G1812" s="155">
        <f t="shared" ca="1" si="535"/>
        <v>1.39783480405942</v>
      </c>
      <c r="H1812" s="155">
        <f t="shared" ca="1" si="536"/>
        <v>1.0453347399999999</v>
      </c>
      <c r="I1812" s="154">
        <f t="shared" si="526"/>
        <v>1.7999999999999999E-2</v>
      </c>
      <c r="J1812" s="156">
        <f t="shared" si="527"/>
        <v>45273</v>
      </c>
      <c r="K1812" s="157">
        <f t="shared" si="528"/>
        <v>106</v>
      </c>
      <c r="L1812" s="158">
        <f t="shared" si="529"/>
        <v>106</v>
      </c>
      <c r="M1812" s="159">
        <f t="shared" si="519"/>
        <v>1.0075323190000001</v>
      </c>
      <c r="N1812" s="159">
        <f t="shared" ca="1" si="520"/>
        <v>1.053208535</v>
      </c>
      <c r="O1812" s="158">
        <f t="shared" si="530"/>
        <v>0</v>
      </c>
      <c r="P1812" s="155">
        <f t="shared" ca="1" si="521"/>
        <v>25188.388383649999</v>
      </c>
      <c r="Q1812" s="160">
        <f t="shared" si="522"/>
        <v>0</v>
      </c>
      <c r="R1812" s="155">
        <f t="shared" si="523"/>
        <v>0</v>
      </c>
      <c r="S1812" s="161" t="str">
        <f t="shared" si="531"/>
        <v>A+J=</v>
      </c>
      <c r="T1812" s="156">
        <f t="shared" si="532"/>
        <v>45456</v>
      </c>
      <c r="U1812" s="10"/>
      <c r="V1812" s="10"/>
      <c r="W1812" s="10"/>
      <c r="X1812" s="45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ht="12.75" x14ac:dyDescent="0.2">
      <c r="A1813" s="151">
        <f t="shared" si="524"/>
        <v>45430</v>
      </c>
      <c r="B1813" s="152">
        <f t="shared" ca="1" si="533"/>
        <v>498809.49454131001</v>
      </c>
      <c r="C1813" s="153">
        <f t="shared" si="525"/>
        <v>473390</v>
      </c>
      <c r="D1813" s="154">
        <f ca="1">IF(A1813&lt;$B$1,VLOOKUP(A1813,[1]DI!$A$4:$B$15000,2,FALSE),0)</f>
        <v>0</v>
      </c>
      <c r="E1813" s="155">
        <f t="shared" ca="1" si="534"/>
        <v>1</v>
      </c>
      <c r="F1813" s="155">
        <f ca="1">(TRUNC(PRODUCT($E$12:$E1812),16))</f>
        <v>1.4617791017815001</v>
      </c>
      <c r="G1813" s="155">
        <f t="shared" ca="1" si="535"/>
        <v>1.39783480405942</v>
      </c>
      <c r="H1813" s="155">
        <f t="shared" ca="1" si="536"/>
        <v>1.04574525</v>
      </c>
      <c r="I1813" s="154">
        <f t="shared" si="526"/>
        <v>1.7999999999999999E-2</v>
      </c>
      <c r="J1813" s="156">
        <f t="shared" si="527"/>
        <v>45273</v>
      </c>
      <c r="K1813" s="157">
        <f t="shared" si="528"/>
        <v>106</v>
      </c>
      <c r="L1813" s="158">
        <f t="shared" si="529"/>
        <v>107</v>
      </c>
      <c r="M1813" s="159">
        <f t="shared" si="519"/>
        <v>1.0076036479999999</v>
      </c>
      <c r="N1813" s="159">
        <f t="shared" ca="1" si="520"/>
        <v>1.0536967290000001</v>
      </c>
      <c r="O1813" s="158">
        <f t="shared" si="530"/>
        <v>0</v>
      </c>
      <c r="P1813" s="155">
        <f t="shared" ca="1" si="521"/>
        <v>25419.494541309999</v>
      </c>
      <c r="Q1813" s="160">
        <f t="shared" si="522"/>
        <v>0</v>
      </c>
      <c r="R1813" s="155">
        <f t="shared" si="523"/>
        <v>0</v>
      </c>
      <c r="S1813" s="161" t="str">
        <f t="shared" si="531"/>
        <v>A+J=</v>
      </c>
      <c r="T1813" s="156">
        <f t="shared" si="532"/>
        <v>45456</v>
      </c>
      <c r="U1813" s="10"/>
      <c r="V1813" s="10"/>
      <c r="W1813" s="10"/>
      <c r="X1813" s="45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ht="12.75" x14ac:dyDescent="0.2">
      <c r="A1814" s="151">
        <f t="shared" si="524"/>
        <v>45431</v>
      </c>
      <c r="B1814" s="152">
        <f t="shared" ca="1" si="533"/>
        <v>498809.49454131001</v>
      </c>
      <c r="C1814" s="153">
        <f t="shared" si="525"/>
        <v>473390</v>
      </c>
      <c r="D1814" s="154">
        <f ca="1">IF(A1814&lt;$B$1,VLOOKUP(A1814,[1]DI!$A$4:$B$15000,2,FALSE),0)</f>
        <v>0</v>
      </c>
      <c r="E1814" s="155">
        <f t="shared" ca="1" si="534"/>
        <v>1</v>
      </c>
      <c r="F1814" s="155">
        <f ca="1">(TRUNC(PRODUCT($E$12:$E1813),16))</f>
        <v>1.4617791017815001</v>
      </c>
      <c r="G1814" s="155">
        <f t="shared" ca="1" si="535"/>
        <v>1.39783480405942</v>
      </c>
      <c r="H1814" s="155">
        <f t="shared" ca="1" si="536"/>
        <v>1.04574525</v>
      </c>
      <c r="I1814" s="154">
        <f t="shared" si="526"/>
        <v>1.7999999999999999E-2</v>
      </c>
      <c r="J1814" s="156">
        <f t="shared" si="527"/>
        <v>45273</v>
      </c>
      <c r="K1814" s="157">
        <f t="shared" si="528"/>
        <v>106</v>
      </c>
      <c r="L1814" s="158">
        <f t="shared" si="529"/>
        <v>107</v>
      </c>
      <c r="M1814" s="159">
        <f t="shared" si="519"/>
        <v>1.0076036479999999</v>
      </c>
      <c r="N1814" s="159">
        <f t="shared" ca="1" si="520"/>
        <v>1.0536967290000001</v>
      </c>
      <c r="O1814" s="158">
        <f t="shared" si="530"/>
        <v>0</v>
      </c>
      <c r="P1814" s="155">
        <f t="shared" ca="1" si="521"/>
        <v>25419.494541309999</v>
      </c>
      <c r="Q1814" s="160">
        <f t="shared" si="522"/>
        <v>0</v>
      </c>
      <c r="R1814" s="155">
        <f t="shared" si="523"/>
        <v>0</v>
      </c>
      <c r="S1814" s="161" t="str">
        <f t="shared" si="531"/>
        <v>A+J=</v>
      </c>
      <c r="T1814" s="156">
        <f t="shared" si="532"/>
        <v>45456</v>
      </c>
      <c r="U1814" s="10"/>
      <c r="V1814" s="10"/>
      <c r="W1814" s="10"/>
      <c r="X1814" s="45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ht="12.75" x14ac:dyDescent="0.2">
      <c r="A1815" s="151">
        <f t="shared" si="524"/>
        <v>45432</v>
      </c>
      <c r="B1815" s="152">
        <f t="shared" ca="1" si="533"/>
        <v>498809.49454131001</v>
      </c>
      <c r="C1815" s="153">
        <f t="shared" si="525"/>
        <v>473390</v>
      </c>
      <c r="D1815" s="154">
        <f ca="1">IF(A1815&lt;$B$1,VLOOKUP(A1815,[1]DI!$A$4:$B$15000,2,FALSE),0)</f>
        <v>0.104</v>
      </c>
      <c r="E1815" s="155">
        <f t="shared" ca="1" si="534"/>
        <v>1.0003926999999999</v>
      </c>
      <c r="F1815" s="155">
        <f ca="1">(TRUNC(PRODUCT($E$12:$E1814),16))</f>
        <v>1.4617791017815001</v>
      </c>
      <c r="G1815" s="155">
        <f t="shared" ca="1" si="535"/>
        <v>1.39783480405942</v>
      </c>
      <c r="H1815" s="155">
        <f t="shared" ca="1" si="536"/>
        <v>1.04574525</v>
      </c>
      <c r="I1815" s="154">
        <f t="shared" si="526"/>
        <v>1.7999999999999999E-2</v>
      </c>
      <c r="J1815" s="156">
        <f t="shared" si="527"/>
        <v>45273</v>
      </c>
      <c r="K1815" s="157">
        <f t="shared" si="528"/>
        <v>107</v>
      </c>
      <c r="L1815" s="158">
        <f t="shared" si="529"/>
        <v>107</v>
      </c>
      <c r="M1815" s="159">
        <f t="shared" si="519"/>
        <v>1.0076036479999999</v>
      </c>
      <c r="N1815" s="159">
        <f t="shared" ca="1" si="520"/>
        <v>1.0536967290000001</v>
      </c>
      <c r="O1815" s="158">
        <f t="shared" si="530"/>
        <v>0</v>
      </c>
      <c r="P1815" s="155">
        <f t="shared" ca="1" si="521"/>
        <v>25419.494541309999</v>
      </c>
      <c r="Q1815" s="160">
        <f t="shared" si="522"/>
        <v>0</v>
      </c>
      <c r="R1815" s="155">
        <f t="shared" si="523"/>
        <v>0</v>
      </c>
      <c r="S1815" s="161" t="str">
        <f t="shared" si="531"/>
        <v>A+J=</v>
      </c>
      <c r="T1815" s="156">
        <f t="shared" si="532"/>
        <v>45456</v>
      </c>
      <c r="U1815" s="10"/>
      <c r="V1815" s="10"/>
      <c r="W1815" s="10"/>
      <c r="X1815" s="45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ht="12.75" x14ac:dyDescent="0.2">
      <c r="A1816" s="151">
        <f t="shared" si="524"/>
        <v>45433</v>
      </c>
      <c r="B1816" s="152">
        <f t="shared" ca="1" si="533"/>
        <v>499040.70247781998</v>
      </c>
      <c r="C1816" s="153">
        <f t="shared" si="525"/>
        <v>473390</v>
      </c>
      <c r="D1816" s="154">
        <f ca="1">IF(A1816&lt;$B$1,VLOOKUP(A1816,[1]DI!$A$4:$B$15000,2,FALSE),0)</f>
        <v>0.104</v>
      </c>
      <c r="E1816" s="155">
        <f t="shared" ca="1" si="534"/>
        <v>1.0003926999999999</v>
      </c>
      <c r="F1816" s="155">
        <f ca="1">(TRUNC(PRODUCT($E$12:$E1815),16))</f>
        <v>1.46235314243477</v>
      </c>
      <c r="G1816" s="155">
        <f t="shared" ca="1" si="535"/>
        <v>1.39783480405942</v>
      </c>
      <c r="H1816" s="155">
        <f t="shared" ca="1" si="536"/>
        <v>1.04615591</v>
      </c>
      <c r="I1816" s="154">
        <f t="shared" si="526"/>
        <v>1.7999999999999999E-2</v>
      </c>
      <c r="J1816" s="156">
        <f t="shared" si="527"/>
        <v>45273</v>
      </c>
      <c r="K1816" s="157">
        <f t="shared" si="528"/>
        <v>108</v>
      </c>
      <c r="L1816" s="158">
        <f t="shared" si="529"/>
        <v>108</v>
      </c>
      <c r="M1816" s="159">
        <f t="shared" si="519"/>
        <v>1.0076749819999999</v>
      </c>
      <c r="N1816" s="159">
        <f t="shared" ca="1" si="520"/>
        <v>1.054185138</v>
      </c>
      <c r="O1816" s="158">
        <f t="shared" si="530"/>
        <v>0</v>
      </c>
      <c r="P1816" s="155">
        <f t="shared" ca="1" si="521"/>
        <v>25650.702477819999</v>
      </c>
      <c r="Q1816" s="160">
        <f t="shared" si="522"/>
        <v>0</v>
      </c>
      <c r="R1816" s="155">
        <f t="shared" si="523"/>
        <v>0</v>
      </c>
      <c r="S1816" s="161" t="str">
        <f t="shared" si="531"/>
        <v>A+J=</v>
      </c>
      <c r="T1816" s="156">
        <f t="shared" si="532"/>
        <v>45456</v>
      </c>
      <c r="U1816" s="10"/>
      <c r="V1816" s="10"/>
      <c r="W1816" s="10"/>
      <c r="X1816" s="45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ht="12.75" x14ac:dyDescent="0.2">
      <c r="A1817" s="151">
        <f t="shared" si="524"/>
        <v>45434</v>
      </c>
      <c r="B1817" s="152">
        <f t="shared" ca="1" si="533"/>
        <v>499272.02166098001</v>
      </c>
      <c r="C1817" s="153">
        <f t="shared" si="525"/>
        <v>473390</v>
      </c>
      <c r="D1817" s="154">
        <f ca="1">IF(A1817&lt;$B$1,VLOOKUP(A1817,[1]DI!$A$4:$B$15000,2,FALSE),0)</f>
        <v>0.104</v>
      </c>
      <c r="E1817" s="155">
        <f t="shared" ca="1" si="534"/>
        <v>1.0003926999999999</v>
      </c>
      <c r="F1817" s="155">
        <f ca="1">(TRUNC(PRODUCT($E$12:$E1816),16))</f>
        <v>1.46292740851381</v>
      </c>
      <c r="G1817" s="155">
        <f t="shared" ca="1" si="535"/>
        <v>1.39783480405942</v>
      </c>
      <c r="H1817" s="155">
        <f t="shared" ca="1" si="536"/>
        <v>1.0465667400000001</v>
      </c>
      <c r="I1817" s="154">
        <f t="shared" si="526"/>
        <v>1.7999999999999999E-2</v>
      </c>
      <c r="J1817" s="156">
        <f t="shared" si="527"/>
        <v>45273</v>
      </c>
      <c r="K1817" s="157">
        <f t="shared" si="528"/>
        <v>109</v>
      </c>
      <c r="L1817" s="158">
        <f t="shared" si="529"/>
        <v>109</v>
      </c>
      <c r="M1817" s="159">
        <f t="shared" si="519"/>
        <v>1.0077463209999999</v>
      </c>
      <c r="N1817" s="159">
        <f t="shared" ca="1" si="520"/>
        <v>1.0546737820000001</v>
      </c>
      <c r="O1817" s="158">
        <f t="shared" si="530"/>
        <v>0</v>
      </c>
      <c r="P1817" s="155">
        <f t="shared" ca="1" si="521"/>
        <v>25882.021660980001</v>
      </c>
      <c r="Q1817" s="160">
        <f t="shared" si="522"/>
        <v>0</v>
      </c>
      <c r="R1817" s="155">
        <f t="shared" si="523"/>
        <v>0</v>
      </c>
      <c r="S1817" s="161" t="str">
        <f t="shared" si="531"/>
        <v>A+J=</v>
      </c>
      <c r="T1817" s="156">
        <f t="shared" si="532"/>
        <v>45456</v>
      </c>
      <c r="U1817" s="10"/>
      <c r="V1817" s="10"/>
      <c r="W1817" s="10"/>
      <c r="X1817" s="45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ht="12.75" x14ac:dyDescent="0.2">
      <c r="A1818" s="151">
        <f t="shared" si="524"/>
        <v>45435</v>
      </c>
      <c r="B1818" s="152">
        <f t="shared" ca="1" si="533"/>
        <v>499503.44262299</v>
      </c>
      <c r="C1818" s="153">
        <f t="shared" si="525"/>
        <v>473390</v>
      </c>
      <c r="D1818" s="154">
        <f ca="1">IF(A1818&lt;$B$1,VLOOKUP(A1818,[1]DI!$A$4:$B$15000,2,FALSE),0)</f>
        <v>0.104</v>
      </c>
      <c r="E1818" s="155">
        <f t="shared" ca="1" si="534"/>
        <v>1.0003926999999999</v>
      </c>
      <c r="F1818" s="155">
        <f ca="1">(TRUNC(PRODUCT($E$12:$E1817),16))</f>
        <v>1.4635019001071301</v>
      </c>
      <c r="G1818" s="155">
        <f t="shared" ca="1" si="535"/>
        <v>1.39783480405942</v>
      </c>
      <c r="H1818" s="155">
        <f t="shared" ca="1" si="536"/>
        <v>1.0469777199999999</v>
      </c>
      <c r="I1818" s="154">
        <f t="shared" si="526"/>
        <v>1.7999999999999999E-2</v>
      </c>
      <c r="J1818" s="156">
        <f t="shared" si="527"/>
        <v>45273</v>
      </c>
      <c r="K1818" s="157">
        <f t="shared" si="528"/>
        <v>110</v>
      </c>
      <c r="L1818" s="158">
        <f t="shared" si="529"/>
        <v>110</v>
      </c>
      <c r="M1818" s="159">
        <f t="shared" si="519"/>
        <v>1.0078176649999999</v>
      </c>
      <c r="N1818" s="159">
        <f t="shared" ca="1" si="520"/>
        <v>1.0551626409999999</v>
      </c>
      <c r="O1818" s="158">
        <f t="shared" si="530"/>
        <v>0</v>
      </c>
      <c r="P1818" s="155">
        <f t="shared" ca="1" si="521"/>
        <v>26113.442622989998</v>
      </c>
      <c r="Q1818" s="160">
        <f t="shared" si="522"/>
        <v>0</v>
      </c>
      <c r="R1818" s="155">
        <f t="shared" si="523"/>
        <v>0</v>
      </c>
      <c r="S1818" s="161" t="str">
        <f t="shared" si="531"/>
        <v>A+J=</v>
      </c>
      <c r="T1818" s="156">
        <f t="shared" si="532"/>
        <v>45456</v>
      </c>
      <c r="U1818" s="10"/>
      <c r="V1818" s="10"/>
      <c r="W1818" s="10"/>
      <c r="X1818" s="45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ht="12.75" x14ac:dyDescent="0.2">
      <c r="A1819" s="151">
        <f t="shared" si="524"/>
        <v>45436</v>
      </c>
      <c r="B1819" s="152">
        <f t="shared" ca="1" si="533"/>
        <v>499734.97577843</v>
      </c>
      <c r="C1819" s="153">
        <f t="shared" si="525"/>
        <v>473390</v>
      </c>
      <c r="D1819" s="154">
        <f ca="1">IF(A1819&lt;$B$1,VLOOKUP(A1819,[1]DI!$A$4:$B$15000,2,FALSE),0)</f>
        <v>0.104</v>
      </c>
      <c r="E1819" s="155">
        <f t="shared" ca="1" si="534"/>
        <v>1.0003926999999999</v>
      </c>
      <c r="F1819" s="155">
        <f ca="1">(TRUNC(PRODUCT($E$12:$E1818),16))</f>
        <v>1.4640766173033</v>
      </c>
      <c r="G1819" s="155">
        <f t="shared" ca="1" si="535"/>
        <v>1.39783480405942</v>
      </c>
      <c r="H1819" s="155">
        <f t="shared" ca="1" si="536"/>
        <v>1.04738887</v>
      </c>
      <c r="I1819" s="154">
        <f t="shared" si="526"/>
        <v>1.7999999999999999E-2</v>
      </c>
      <c r="J1819" s="156">
        <f t="shared" si="527"/>
        <v>45273</v>
      </c>
      <c r="K1819" s="157">
        <f t="shared" si="528"/>
        <v>111</v>
      </c>
      <c r="L1819" s="158">
        <f t="shared" si="529"/>
        <v>111</v>
      </c>
      <c r="M1819" s="159">
        <f t="shared" si="519"/>
        <v>1.0078890149999999</v>
      </c>
      <c r="N1819" s="159">
        <f t="shared" ca="1" si="520"/>
        <v>1.055651737</v>
      </c>
      <c r="O1819" s="158">
        <f t="shared" si="530"/>
        <v>0</v>
      </c>
      <c r="P1819" s="155">
        <f t="shared" ca="1" si="521"/>
        <v>26344.975778430002</v>
      </c>
      <c r="Q1819" s="160">
        <f t="shared" si="522"/>
        <v>0</v>
      </c>
      <c r="R1819" s="155">
        <f t="shared" si="523"/>
        <v>0</v>
      </c>
      <c r="S1819" s="161" t="str">
        <f t="shared" si="531"/>
        <v>A+J=</v>
      </c>
      <c r="T1819" s="156">
        <f t="shared" si="532"/>
        <v>45456</v>
      </c>
      <c r="U1819" s="10"/>
      <c r="V1819" s="10"/>
      <c r="W1819" s="10"/>
      <c r="X1819" s="45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ht="12.75" x14ac:dyDescent="0.2">
      <c r="A1820" s="151">
        <f t="shared" si="524"/>
        <v>45437</v>
      </c>
      <c r="B1820" s="152">
        <f t="shared" ca="1" si="533"/>
        <v>499966.61449984001</v>
      </c>
      <c r="C1820" s="153">
        <f t="shared" si="525"/>
        <v>473390</v>
      </c>
      <c r="D1820" s="154">
        <f ca="1">IF(A1820&lt;$B$1,VLOOKUP(A1820,[1]DI!$A$4:$B$15000,2,FALSE),0)</f>
        <v>0</v>
      </c>
      <c r="E1820" s="155">
        <f t="shared" ca="1" si="534"/>
        <v>1</v>
      </c>
      <c r="F1820" s="155">
        <f ca="1">(TRUNC(PRODUCT($E$12:$E1819),16))</f>
        <v>1.46465156019092</v>
      </c>
      <c r="G1820" s="155">
        <f t="shared" ca="1" si="535"/>
        <v>1.39783480405942</v>
      </c>
      <c r="H1820" s="155">
        <f t="shared" ca="1" si="536"/>
        <v>1.0478001800000001</v>
      </c>
      <c r="I1820" s="154">
        <f t="shared" si="526"/>
        <v>1.7999999999999999E-2</v>
      </c>
      <c r="J1820" s="156">
        <f t="shared" si="527"/>
        <v>45273</v>
      </c>
      <c r="K1820" s="157">
        <f t="shared" si="528"/>
        <v>111</v>
      </c>
      <c r="L1820" s="158">
        <f t="shared" si="529"/>
        <v>112</v>
      </c>
      <c r="M1820" s="159">
        <f t="shared" si="519"/>
        <v>1.0079603690000001</v>
      </c>
      <c r="N1820" s="159">
        <f t="shared" ca="1" si="520"/>
        <v>1.056141056</v>
      </c>
      <c r="O1820" s="158">
        <f t="shared" si="530"/>
        <v>0</v>
      </c>
      <c r="P1820" s="155">
        <f t="shared" ca="1" si="521"/>
        <v>26576.614499840001</v>
      </c>
      <c r="Q1820" s="160">
        <f t="shared" si="522"/>
        <v>0</v>
      </c>
      <c r="R1820" s="155">
        <f t="shared" si="523"/>
        <v>0</v>
      </c>
      <c r="S1820" s="161" t="str">
        <f t="shared" si="531"/>
        <v>A+J=</v>
      </c>
      <c r="T1820" s="156">
        <f t="shared" si="532"/>
        <v>45456</v>
      </c>
      <c r="U1820" s="10"/>
      <c r="V1820" s="10"/>
      <c r="W1820" s="10"/>
      <c r="X1820" s="45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ht="12.75" x14ac:dyDescent="0.2">
      <c r="A1821" s="151">
        <f t="shared" si="524"/>
        <v>45438</v>
      </c>
      <c r="B1821" s="152">
        <f t="shared" ca="1" si="533"/>
        <v>499966.61449984001</v>
      </c>
      <c r="C1821" s="153">
        <f t="shared" si="525"/>
        <v>473390</v>
      </c>
      <c r="D1821" s="154">
        <f ca="1">IF(A1821&lt;$B$1,VLOOKUP(A1821,[1]DI!$A$4:$B$15000,2,FALSE),0)</f>
        <v>0</v>
      </c>
      <c r="E1821" s="155">
        <f t="shared" ca="1" si="534"/>
        <v>1</v>
      </c>
      <c r="F1821" s="155">
        <f ca="1">(TRUNC(PRODUCT($E$12:$E1820),16))</f>
        <v>1.46465156019092</v>
      </c>
      <c r="G1821" s="155">
        <f t="shared" ca="1" si="535"/>
        <v>1.39783480405942</v>
      </c>
      <c r="H1821" s="155">
        <f t="shared" ca="1" si="536"/>
        <v>1.0478001800000001</v>
      </c>
      <c r="I1821" s="154">
        <f t="shared" si="526"/>
        <v>1.7999999999999999E-2</v>
      </c>
      <c r="J1821" s="156">
        <f t="shared" si="527"/>
        <v>45273</v>
      </c>
      <c r="K1821" s="157">
        <f t="shared" si="528"/>
        <v>111</v>
      </c>
      <c r="L1821" s="158">
        <f t="shared" si="529"/>
        <v>112</v>
      </c>
      <c r="M1821" s="159">
        <f t="shared" si="519"/>
        <v>1.0079603690000001</v>
      </c>
      <c r="N1821" s="159">
        <f t="shared" ca="1" si="520"/>
        <v>1.056141056</v>
      </c>
      <c r="O1821" s="158">
        <f t="shared" si="530"/>
        <v>0</v>
      </c>
      <c r="P1821" s="155">
        <f t="shared" ca="1" si="521"/>
        <v>26576.614499840001</v>
      </c>
      <c r="Q1821" s="160">
        <f t="shared" si="522"/>
        <v>0</v>
      </c>
      <c r="R1821" s="155">
        <f t="shared" si="523"/>
        <v>0</v>
      </c>
      <c r="S1821" s="161" t="str">
        <f t="shared" si="531"/>
        <v>A+J=</v>
      </c>
      <c r="T1821" s="156">
        <f t="shared" si="532"/>
        <v>45456</v>
      </c>
      <c r="U1821" s="10"/>
      <c r="V1821" s="10"/>
      <c r="W1821" s="10"/>
      <c r="X1821" s="45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ht="12.75" x14ac:dyDescent="0.2">
      <c r="A1822" s="151">
        <f t="shared" si="524"/>
        <v>45439</v>
      </c>
      <c r="B1822" s="152">
        <f t="shared" ca="1" si="533"/>
        <v>499966.61449984001</v>
      </c>
      <c r="C1822" s="153">
        <f t="shared" si="525"/>
        <v>473390</v>
      </c>
      <c r="D1822" s="154">
        <f ca="1">IF(A1822&lt;$B$1,VLOOKUP(A1822,[1]DI!$A$4:$B$15000,2,FALSE),0)</f>
        <v>0.104</v>
      </c>
      <c r="E1822" s="155">
        <f t="shared" ca="1" si="534"/>
        <v>1.0003926999999999</v>
      </c>
      <c r="F1822" s="155">
        <f ca="1">(TRUNC(PRODUCT($E$12:$E1821),16))</f>
        <v>1.46465156019092</v>
      </c>
      <c r="G1822" s="155">
        <f t="shared" ca="1" si="535"/>
        <v>1.39783480405942</v>
      </c>
      <c r="H1822" s="155">
        <f t="shared" ca="1" si="536"/>
        <v>1.0478001800000001</v>
      </c>
      <c r="I1822" s="154">
        <f t="shared" si="526"/>
        <v>1.7999999999999999E-2</v>
      </c>
      <c r="J1822" s="156">
        <f t="shared" si="527"/>
        <v>45273</v>
      </c>
      <c r="K1822" s="157">
        <f t="shared" si="528"/>
        <v>112</v>
      </c>
      <c r="L1822" s="158">
        <f t="shared" si="529"/>
        <v>112</v>
      </c>
      <c r="M1822" s="159">
        <f t="shared" si="519"/>
        <v>1.0079603690000001</v>
      </c>
      <c r="N1822" s="159">
        <f t="shared" ca="1" si="520"/>
        <v>1.056141056</v>
      </c>
      <c r="O1822" s="158">
        <f t="shared" si="530"/>
        <v>0</v>
      </c>
      <c r="P1822" s="155">
        <f t="shared" ca="1" si="521"/>
        <v>26576.614499840001</v>
      </c>
      <c r="Q1822" s="160">
        <f t="shared" si="522"/>
        <v>0</v>
      </c>
      <c r="R1822" s="155">
        <f t="shared" si="523"/>
        <v>0</v>
      </c>
      <c r="S1822" s="161" t="str">
        <f t="shared" si="531"/>
        <v>A+J=</v>
      </c>
      <c r="T1822" s="156">
        <f t="shared" si="532"/>
        <v>45456</v>
      </c>
      <c r="U1822" s="10"/>
      <c r="V1822" s="10"/>
      <c r="W1822" s="10"/>
      <c r="X1822" s="45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ht="12.75" x14ac:dyDescent="0.2">
      <c r="A1823" s="151">
        <f t="shared" si="524"/>
        <v>45440</v>
      </c>
      <c r="B1823" s="152">
        <f t="shared" ca="1" si="533"/>
        <v>500198.36020738998</v>
      </c>
      <c r="C1823" s="153">
        <f t="shared" si="525"/>
        <v>473390</v>
      </c>
      <c r="D1823" s="154">
        <f ca="1">IF(A1823&lt;$B$1,VLOOKUP(A1823,[1]DI!$A$4:$B$15000,2,FALSE),0)</f>
        <v>0.104</v>
      </c>
      <c r="E1823" s="155">
        <f t="shared" ca="1" si="534"/>
        <v>1.0003926999999999</v>
      </c>
      <c r="F1823" s="155">
        <f ca="1">(TRUNC(PRODUCT($E$12:$E1822),16))</f>
        <v>1.4652267288586001</v>
      </c>
      <c r="G1823" s="155">
        <f t="shared" ca="1" si="535"/>
        <v>1.39783480405942</v>
      </c>
      <c r="H1823" s="155">
        <f t="shared" ca="1" si="536"/>
        <v>1.0482116500000001</v>
      </c>
      <c r="I1823" s="154">
        <f t="shared" si="526"/>
        <v>1.7999999999999999E-2</v>
      </c>
      <c r="J1823" s="156">
        <f t="shared" si="527"/>
        <v>45273</v>
      </c>
      <c r="K1823" s="157">
        <f t="shared" si="528"/>
        <v>113</v>
      </c>
      <c r="L1823" s="158">
        <f t="shared" si="529"/>
        <v>113</v>
      </c>
      <c r="M1823" s="159">
        <f t="shared" si="519"/>
        <v>1.008031728</v>
      </c>
      <c r="N1823" s="159">
        <f t="shared" ca="1" si="520"/>
        <v>1.0566306009999999</v>
      </c>
      <c r="O1823" s="158">
        <f t="shared" si="530"/>
        <v>0</v>
      </c>
      <c r="P1823" s="155">
        <f t="shared" ca="1" si="521"/>
        <v>26808.36020739</v>
      </c>
      <c r="Q1823" s="160">
        <f t="shared" si="522"/>
        <v>0</v>
      </c>
      <c r="R1823" s="155">
        <f t="shared" si="523"/>
        <v>0</v>
      </c>
      <c r="S1823" s="161" t="str">
        <f t="shared" si="531"/>
        <v>A+J=</v>
      </c>
      <c r="T1823" s="156">
        <f t="shared" si="532"/>
        <v>45456</v>
      </c>
      <c r="U1823" s="10"/>
      <c r="V1823" s="10"/>
      <c r="W1823" s="10"/>
      <c r="X1823" s="45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ht="12.75" x14ac:dyDescent="0.2">
      <c r="A1824" s="151">
        <f t="shared" si="524"/>
        <v>45441</v>
      </c>
      <c r="B1824" s="152">
        <f t="shared" ca="1" si="533"/>
        <v>500430.21290108003</v>
      </c>
      <c r="C1824" s="153">
        <f t="shared" si="525"/>
        <v>473390</v>
      </c>
      <c r="D1824" s="154">
        <f ca="1">IF(A1824&lt;$B$1,VLOOKUP(A1824,[1]DI!$A$4:$B$15000,2,FALSE),0)</f>
        <v>0.104</v>
      </c>
      <c r="E1824" s="155">
        <f t="shared" ca="1" si="534"/>
        <v>1.0003926999999999</v>
      </c>
      <c r="F1824" s="155">
        <f ca="1">(TRUNC(PRODUCT($E$12:$E1823),16))</f>
        <v>1.46580212339503</v>
      </c>
      <c r="G1824" s="155">
        <f t="shared" ca="1" si="535"/>
        <v>1.39783480405942</v>
      </c>
      <c r="H1824" s="155">
        <f t="shared" ca="1" si="536"/>
        <v>1.0486232799999999</v>
      </c>
      <c r="I1824" s="154">
        <f t="shared" si="526"/>
        <v>1.7999999999999999E-2</v>
      </c>
      <c r="J1824" s="156">
        <f t="shared" si="527"/>
        <v>45273</v>
      </c>
      <c r="K1824" s="157">
        <f t="shared" si="528"/>
        <v>114</v>
      </c>
      <c r="L1824" s="158">
        <f t="shared" si="529"/>
        <v>114</v>
      </c>
      <c r="M1824" s="159">
        <f t="shared" si="519"/>
        <v>1.0081030929999999</v>
      </c>
      <c r="N1824" s="159">
        <f t="shared" ca="1" si="520"/>
        <v>1.057120372</v>
      </c>
      <c r="O1824" s="158">
        <f t="shared" si="530"/>
        <v>0</v>
      </c>
      <c r="P1824" s="155">
        <f t="shared" ca="1" si="521"/>
        <v>27040.212901080002</v>
      </c>
      <c r="Q1824" s="160">
        <f t="shared" si="522"/>
        <v>0</v>
      </c>
      <c r="R1824" s="155">
        <f t="shared" si="523"/>
        <v>0</v>
      </c>
      <c r="S1824" s="161" t="str">
        <f t="shared" si="531"/>
        <v>A+J=</v>
      </c>
      <c r="T1824" s="156">
        <f t="shared" si="532"/>
        <v>45456</v>
      </c>
      <c r="U1824" s="10"/>
      <c r="V1824" s="10"/>
      <c r="W1824" s="10"/>
      <c r="X1824" s="45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ht="12.75" x14ac:dyDescent="0.2">
      <c r="A1825" s="151">
        <f t="shared" si="524"/>
        <v>45442</v>
      </c>
      <c r="B1825" s="152">
        <f t="shared" ca="1" si="533"/>
        <v>500662.17636803002</v>
      </c>
      <c r="C1825" s="153">
        <f t="shared" si="525"/>
        <v>473390</v>
      </c>
      <c r="D1825" s="154">
        <f ca="1">IF(A1825&lt;$B$1,VLOOKUP(A1825,[1]DI!$A$4:$B$15000,2,FALSE),0)</f>
        <v>0</v>
      </c>
      <c r="E1825" s="155">
        <f t="shared" ca="1" si="534"/>
        <v>1</v>
      </c>
      <c r="F1825" s="155">
        <f ca="1">(TRUNC(PRODUCT($E$12:$E1824),16))</f>
        <v>1.4663777438888801</v>
      </c>
      <c r="G1825" s="155">
        <f t="shared" ca="1" si="535"/>
        <v>1.39783480405942</v>
      </c>
      <c r="H1825" s="155">
        <f t="shared" ca="1" si="536"/>
        <v>1.0490350799999999</v>
      </c>
      <c r="I1825" s="154">
        <f t="shared" si="526"/>
        <v>1.7999999999999999E-2</v>
      </c>
      <c r="J1825" s="156">
        <f t="shared" si="527"/>
        <v>45273</v>
      </c>
      <c r="K1825" s="157">
        <f t="shared" si="528"/>
        <v>114</v>
      </c>
      <c r="L1825" s="158">
        <f t="shared" si="529"/>
        <v>115</v>
      </c>
      <c r="M1825" s="159">
        <f t="shared" si="519"/>
        <v>1.0081744619999999</v>
      </c>
      <c r="N1825" s="159">
        <f t="shared" ca="1" si="520"/>
        <v>1.057610377</v>
      </c>
      <c r="O1825" s="158">
        <f t="shared" si="530"/>
        <v>0</v>
      </c>
      <c r="P1825" s="155">
        <f t="shared" ca="1" si="521"/>
        <v>27272.176368029999</v>
      </c>
      <c r="Q1825" s="160">
        <f t="shared" si="522"/>
        <v>0</v>
      </c>
      <c r="R1825" s="155">
        <f t="shared" si="523"/>
        <v>0</v>
      </c>
      <c r="S1825" s="161" t="str">
        <f t="shared" si="531"/>
        <v>A+J=</v>
      </c>
      <c r="T1825" s="156">
        <f t="shared" si="532"/>
        <v>45456</v>
      </c>
      <c r="U1825" s="10"/>
      <c r="V1825" s="10"/>
      <c r="W1825" s="10"/>
      <c r="X1825" s="45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ht="12.75" x14ac:dyDescent="0.2">
      <c r="A1826" s="151">
        <f t="shared" si="524"/>
        <v>45443</v>
      </c>
      <c r="B1826" s="152">
        <f t="shared" ca="1" si="533"/>
        <v>500662.17636803002</v>
      </c>
      <c r="C1826" s="153">
        <f t="shared" si="525"/>
        <v>473390</v>
      </c>
      <c r="D1826" s="154">
        <f ca="1">IF(A1826&lt;$B$1,VLOOKUP(A1826,[1]DI!$A$4:$B$15000,2,FALSE),0)</f>
        <v>0.104</v>
      </c>
      <c r="E1826" s="155">
        <f t="shared" ca="1" si="534"/>
        <v>1.0003926999999999</v>
      </c>
      <c r="F1826" s="155">
        <f ca="1">(TRUNC(PRODUCT($E$12:$E1825),16))</f>
        <v>1.4663777438888801</v>
      </c>
      <c r="G1826" s="155">
        <f t="shared" ca="1" si="535"/>
        <v>1.39783480405942</v>
      </c>
      <c r="H1826" s="155">
        <f t="shared" ca="1" si="536"/>
        <v>1.0490350799999999</v>
      </c>
      <c r="I1826" s="154">
        <f t="shared" si="526"/>
        <v>1.7999999999999999E-2</v>
      </c>
      <c r="J1826" s="156">
        <f t="shared" si="527"/>
        <v>45273</v>
      </c>
      <c r="K1826" s="157">
        <f t="shared" si="528"/>
        <v>115</v>
      </c>
      <c r="L1826" s="158">
        <f t="shared" si="529"/>
        <v>115</v>
      </c>
      <c r="M1826" s="159">
        <f t="shared" si="519"/>
        <v>1.0081744619999999</v>
      </c>
      <c r="N1826" s="159">
        <f t="shared" ca="1" si="520"/>
        <v>1.057610377</v>
      </c>
      <c r="O1826" s="158">
        <f t="shared" si="530"/>
        <v>0</v>
      </c>
      <c r="P1826" s="155">
        <f t="shared" ca="1" si="521"/>
        <v>27272.176368029999</v>
      </c>
      <c r="Q1826" s="160">
        <f t="shared" si="522"/>
        <v>0</v>
      </c>
      <c r="R1826" s="155">
        <f t="shared" si="523"/>
        <v>0</v>
      </c>
      <c r="S1826" s="161" t="str">
        <f t="shared" si="531"/>
        <v>A+J=</v>
      </c>
      <c r="T1826" s="156">
        <f t="shared" si="532"/>
        <v>45456</v>
      </c>
      <c r="U1826" s="10"/>
      <c r="V1826" s="10"/>
      <c r="W1826" s="10"/>
      <c r="X1826" s="45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ht="12.75" x14ac:dyDescent="0.2">
      <c r="A1827" s="151">
        <f t="shared" si="524"/>
        <v>45444</v>
      </c>
      <c r="B1827" s="152">
        <f t="shared" ca="1" si="533"/>
        <v>500894.24256061</v>
      </c>
      <c r="C1827" s="153">
        <f t="shared" si="525"/>
        <v>473390</v>
      </c>
      <c r="D1827" s="154">
        <f ca="1">IF(A1827&lt;$B$1,VLOOKUP(A1827,[1]DI!$A$4:$B$15000,2,FALSE),0)</f>
        <v>0</v>
      </c>
      <c r="E1827" s="155">
        <f t="shared" ca="1" si="534"/>
        <v>1</v>
      </c>
      <c r="F1827" s="155">
        <f ca="1">(TRUNC(PRODUCT($E$12:$E1826),16))</f>
        <v>1.4669535904289099</v>
      </c>
      <c r="G1827" s="155">
        <f t="shared" ca="1" si="535"/>
        <v>1.39783480405942</v>
      </c>
      <c r="H1827" s="155">
        <f t="shared" ca="1" si="536"/>
        <v>1.0494470300000001</v>
      </c>
      <c r="I1827" s="154">
        <f t="shared" si="526"/>
        <v>1.7999999999999999E-2</v>
      </c>
      <c r="J1827" s="156">
        <f t="shared" si="527"/>
        <v>45273</v>
      </c>
      <c r="K1827" s="157">
        <f t="shared" si="528"/>
        <v>115</v>
      </c>
      <c r="L1827" s="158">
        <f t="shared" si="529"/>
        <v>116</v>
      </c>
      <c r="M1827" s="159">
        <f t="shared" si="519"/>
        <v>1.008245837</v>
      </c>
      <c r="N1827" s="159">
        <f t="shared" ca="1" si="520"/>
        <v>1.0581005990000001</v>
      </c>
      <c r="O1827" s="158">
        <f t="shared" si="530"/>
        <v>0</v>
      </c>
      <c r="P1827" s="155">
        <f t="shared" ca="1" si="521"/>
        <v>27504.242560610001</v>
      </c>
      <c r="Q1827" s="160">
        <f t="shared" si="522"/>
        <v>0</v>
      </c>
      <c r="R1827" s="155">
        <f t="shared" si="523"/>
        <v>0</v>
      </c>
      <c r="S1827" s="161" t="str">
        <f t="shared" si="531"/>
        <v>A+J=</v>
      </c>
      <c r="T1827" s="156">
        <f t="shared" si="532"/>
        <v>45456</v>
      </c>
      <c r="U1827" s="10"/>
      <c r="V1827" s="10"/>
      <c r="W1827" s="10"/>
      <c r="X1827" s="45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ht="12.75" x14ac:dyDescent="0.2">
      <c r="A1828" s="151">
        <f t="shared" si="524"/>
        <v>45445</v>
      </c>
      <c r="B1828" s="152">
        <f t="shared" ca="1" si="533"/>
        <v>500894.24256061</v>
      </c>
      <c r="C1828" s="153">
        <f t="shared" si="525"/>
        <v>473390</v>
      </c>
      <c r="D1828" s="154">
        <f ca="1">IF(A1828&lt;$B$1,VLOOKUP(A1828,[1]DI!$A$4:$B$15000,2,FALSE),0)</f>
        <v>0</v>
      </c>
      <c r="E1828" s="155">
        <f t="shared" ca="1" si="534"/>
        <v>1</v>
      </c>
      <c r="F1828" s="155">
        <f ca="1">(TRUNC(PRODUCT($E$12:$E1827),16))</f>
        <v>1.4669535904289099</v>
      </c>
      <c r="G1828" s="155">
        <f t="shared" ca="1" si="535"/>
        <v>1.39783480405942</v>
      </c>
      <c r="H1828" s="155">
        <f t="shared" ca="1" si="536"/>
        <v>1.0494470300000001</v>
      </c>
      <c r="I1828" s="154">
        <f t="shared" si="526"/>
        <v>1.7999999999999999E-2</v>
      </c>
      <c r="J1828" s="156">
        <f t="shared" si="527"/>
        <v>45273</v>
      </c>
      <c r="K1828" s="157">
        <f t="shared" si="528"/>
        <v>115</v>
      </c>
      <c r="L1828" s="158">
        <f t="shared" si="529"/>
        <v>116</v>
      </c>
      <c r="M1828" s="159">
        <f t="shared" si="519"/>
        <v>1.008245837</v>
      </c>
      <c r="N1828" s="159">
        <f t="shared" ca="1" si="520"/>
        <v>1.0581005990000001</v>
      </c>
      <c r="O1828" s="158">
        <f t="shared" si="530"/>
        <v>0</v>
      </c>
      <c r="P1828" s="155">
        <f t="shared" ca="1" si="521"/>
        <v>27504.242560610001</v>
      </c>
      <c r="Q1828" s="160">
        <f t="shared" si="522"/>
        <v>0</v>
      </c>
      <c r="R1828" s="155">
        <f t="shared" si="523"/>
        <v>0</v>
      </c>
      <c r="S1828" s="161" t="str">
        <f t="shared" si="531"/>
        <v>A+J=</v>
      </c>
      <c r="T1828" s="156">
        <f t="shared" si="532"/>
        <v>45456</v>
      </c>
      <c r="U1828" s="10"/>
      <c r="V1828" s="10"/>
      <c r="W1828" s="10"/>
      <c r="X1828" s="45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ht="12.75" x14ac:dyDescent="0.2">
      <c r="A1829" s="151">
        <f t="shared" si="524"/>
        <v>45446</v>
      </c>
      <c r="B1829" s="152">
        <f t="shared" ca="1" si="533"/>
        <v>500894.24256061</v>
      </c>
      <c r="C1829" s="153">
        <f t="shared" si="525"/>
        <v>473390</v>
      </c>
      <c r="D1829" s="154">
        <f ca="1">IF(A1829&lt;$B$1,VLOOKUP(A1829,[1]DI!$A$4:$B$15000,2,FALSE),0)</f>
        <v>0.104</v>
      </c>
      <c r="E1829" s="155">
        <f t="shared" ca="1" si="534"/>
        <v>1.0003926999999999</v>
      </c>
      <c r="F1829" s="155">
        <f ca="1">(TRUNC(PRODUCT($E$12:$E1828),16))</f>
        <v>1.4669535904289099</v>
      </c>
      <c r="G1829" s="155">
        <f t="shared" ca="1" si="535"/>
        <v>1.39783480405942</v>
      </c>
      <c r="H1829" s="155">
        <f t="shared" ca="1" si="536"/>
        <v>1.0494470300000001</v>
      </c>
      <c r="I1829" s="154">
        <f t="shared" si="526"/>
        <v>1.7999999999999999E-2</v>
      </c>
      <c r="J1829" s="156">
        <f t="shared" si="527"/>
        <v>45273</v>
      </c>
      <c r="K1829" s="157">
        <f t="shared" si="528"/>
        <v>116</v>
      </c>
      <c r="L1829" s="158">
        <f t="shared" si="529"/>
        <v>116</v>
      </c>
      <c r="M1829" s="159">
        <f t="shared" si="519"/>
        <v>1.008245837</v>
      </c>
      <c r="N1829" s="159">
        <f t="shared" ca="1" si="520"/>
        <v>1.0581005990000001</v>
      </c>
      <c r="O1829" s="158">
        <f t="shared" si="530"/>
        <v>0</v>
      </c>
      <c r="P1829" s="155">
        <f t="shared" ca="1" si="521"/>
        <v>27504.242560610001</v>
      </c>
      <c r="Q1829" s="160">
        <f t="shared" si="522"/>
        <v>0</v>
      </c>
      <c r="R1829" s="155">
        <f t="shared" si="523"/>
        <v>0</v>
      </c>
      <c r="S1829" s="161" t="str">
        <f t="shared" si="531"/>
        <v>A+J=</v>
      </c>
      <c r="T1829" s="156">
        <f t="shared" si="532"/>
        <v>45456</v>
      </c>
      <c r="U1829" s="10"/>
      <c r="V1829" s="10"/>
      <c r="W1829" s="10"/>
      <c r="X1829" s="45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ht="12.75" x14ac:dyDescent="0.2">
      <c r="A1830" s="151">
        <f t="shared" si="524"/>
        <v>45447</v>
      </c>
      <c r="B1830" s="152">
        <f t="shared" ca="1" si="533"/>
        <v>501126.41999983997</v>
      </c>
      <c r="C1830" s="153">
        <f t="shared" si="525"/>
        <v>473390</v>
      </c>
      <c r="D1830" s="154">
        <f ca="1">IF(A1830&lt;$B$1,VLOOKUP(A1830,[1]DI!$A$4:$B$15000,2,FALSE),0)</f>
        <v>0.104</v>
      </c>
      <c r="E1830" s="155">
        <f t="shared" ca="1" si="534"/>
        <v>1.0003926999999999</v>
      </c>
      <c r="F1830" s="155">
        <f ca="1">(TRUNC(PRODUCT($E$12:$E1829),16))</f>
        <v>1.4675296631038699</v>
      </c>
      <c r="G1830" s="155">
        <f t="shared" ca="1" si="535"/>
        <v>1.39783480405942</v>
      </c>
      <c r="H1830" s="155">
        <f t="shared" ca="1" si="536"/>
        <v>1.0498591500000001</v>
      </c>
      <c r="I1830" s="154">
        <f t="shared" si="526"/>
        <v>1.7999999999999999E-2</v>
      </c>
      <c r="J1830" s="156">
        <f t="shared" si="527"/>
        <v>45273</v>
      </c>
      <c r="K1830" s="157">
        <f t="shared" si="528"/>
        <v>117</v>
      </c>
      <c r="L1830" s="158">
        <f t="shared" si="529"/>
        <v>117</v>
      </c>
      <c r="M1830" s="159">
        <f t="shared" si="519"/>
        <v>1.0083172170000001</v>
      </c>
      <c r="N1830" s="159">
        <f t="shared" ca="1" si="520"/>
        <v>1.058591056</v>
      </c>
      <c r="O1830" s="158">
        <f t="shared" si="530"/>
        <v>0</v>
      </c>
      <c r="P1830" s="155">
        <f t="shared" ca="1" si="521"/>
        <v>27736.41999984</v>
      </c>
      <c r="Q1830" s="160">
        <f t="shared" si="522"/>
        <v>0</v>
      </c>
      <c r="R1830" s="155">
        <f t="shared" si="523"/>
        <v>0</v>
      </c>
      <c r="S1830" s="161" t="str">
        <f t="shared" si="531"/>
        <v>A+J=</v>
      </c>
      <c r="T1830" s="156">
        <f t="shared" si="532"/>
        <v>45456</v>
      </c>
      <c r="U1830" s="10"/>
      <c r="V1830" s="10"/>
      <c r="W1830" s="10"/>
      <c r="X1830" s="45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ht="12.75" x14ac:dyDescent="0.2">
      <c r="A1831" s="162">
        <f t="shared" si="524"/>
        <v>45448</v>
      </c>
      <c r="B1831" s="163">
        <f t="shared" ca="1" si="533"/>
        <v>501358.70395181997</v>
      </c>
      <c r="C1831" s="164">
        <f t="shared" si="525"/>
        <v>473390</v>
      </c>
      <c r="D1831" s="154">
        <f ca="1">IF(A1831&lt;$B$1,VLOOKUP(A1831,[1]DI!$A$4:$B$15000,2,FALSE),0)</f>
        <v>0.104</v>
      </c>
      <c r="E1831" s="166">
        <f t="shared" ca="1" si="534"/>
        <v>1.0003926999999999</v>
      </c>
      <c r="F1831" s="166">
        <f ca="1">(TRUNC(PRODUCT($E$12:$E1830),16))</f>
        <v>1.46810596200257</v>
      </c>
      <c r="G1831" s="166">
        <f t="shared" ca="1" si="535"/>
        <v>1.39783480405942</v>
      </c>
      <c r="H1831" s="166">
        <f t="shared" ca="1" si="536"/>
        <v>1.05027143</v>
      </c>
      <c r="I1831" s="165">
        <f t="shared" si="526"/>
        <v>1.7999999999999999E-2</v>
      </c>
      <c r="J1831" s="167">
        <f t="shared" si="527"/>
        <v>45273</v>
      </c>
      <c r="K1831" s="168">
        <f t="shared" si="528"/>
        <v>118</v>
      </c>
      <c r="L1831" s="169">
        <f t="shared" si="529"/>
        <v>118</v>
      </c>
      <c r="M1831" s="170">
        <f t="shared" si="519"/>
        <v>1.0083886010000001</v>
      </c>
      <c r="N1831" s="170">
        <f t="shared" ca="1" si="520"/>
        <v>1.0590817379999999</v>
      </c>
      <c r="O1831" s="169">
        <f t="shared" si="530"/>
        <v>0</v>
      </c>
      <c r="P1831" s="166">
        <f t="shared" ca="1" si="521"/>
        <v>27968.70395182</v>
      </c>
      <c r="Q1831" s="171">
        <f t="shared" si="522"/>
        <v>0</v>
      </c>
      <c r="R1831" s="166">
        <f t="shared" si="523"/>
        <v>0</v>
      </c>
      <c r="S1831" s="172" t="str">
        <f t="shared" si="531"/>
        <v>A+J=</v>
      </c>
      <c r="T1831" s="167">
        <f t="shared" si="532"/>
        <v>45456</v>
      </c>
      <c r="U1831" s="10"/>
      <c r="V1831" s="10"/>
      <c r="W1831" s="10"/>
      <c r="X1831" s="45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ht="12.75" x14ac:dyDescent="0.2">
      <c r="A1832" s="151">
        <f t="shared" si="524"/>
        <v>45449</v>
      </c>
      <c r="B1832" s="152">
        <f t="shared" ca="1" si="533"/>
        <v>501591.09488994</v>
      </c>
      <c r="C1832" s="153">
        <f t="shared" si="525"/>
        <v>473390</v>
      </c>
      <c r="D1832" s="154">
        <f ca="1">IF(A1832&lt;$B$1,VLOOKUP(A1832,[1]DI!$A$4:$B$15000,2,FALSE),0)</f>
        <v>0.104</v>
      </c>
      <c r="E1832" s="155">
        <f t="shared" ca="1" si="534"/>
        <v>1.0003926999999999</v>
      </c>
      <c r="F1832" s="155">
        <f ca="1">(TRUNC(PRODUCT($E$12:$E1831),16))</f>
        <v>1.46868248721385</v>
      </c>
      <c r="G1832" s="155">
        <f t="shared" ca="1" si="535"/>
        <v>1.39783480405942</v>
      </c>
      <c r="H1832" s="155">
        <f t="shared" ca="1" si="536"/>
        <v>1.0506838700000001</v>
      </c>
      <c r="I1832" s="154">
        <f t="shared" si="526"/>
        <v>1.7999999999999999E-2</v>
      </c>
      <c r="J1832" s="156">
        <f t="shared" si="527"/>
        <v>45273</v>
      </c>
      <c r="K1832" s="157">
        <f t="shared" si="528"/>
        <v>119</v>
      </c>
      <c r="L1832" s="158">
        <f t="shared" si="529"/>
        <v>119</v>
      </c>
      <c r="M1832" s="159">
        <f t="shared" si="519"/>
        <v>1.0084599910000001</v>
      </c>
      <c r="N1832" s="159">
        <f t="shared" ca="1" si="520"/>
        <v>1.0595726459999999</v>
      </c>
      <c r="O1832" s="158">
        <f t="shared" si="530"/>
        <v>0</v>
      </c>
      <c r="P1832" s="155">
        <f t="shared" ca="1" si="521"/>
        <v>28201.094889939999</v>
      </c>
      <c r="Q1832" s="160">
        <f t="shared" si="522"/>
        <v>0</v>
      </c>
      <c r="R1832" s="155">
        <f t="shared" si="523"/>
        <v>0</v>
      </c>
      <c r="S1832" s="161" t="str">
        <f t="shared" si="531"/>
        <v>A+J=</v>
      </c>
      <c r="T1832" s="156">
        <f t="shared" si="532"/>
        <v>45456</v>
      </c>
      <c r="U1832" s="10"/>
      <c r="V1832" s="10"/>
      <c r="W1832" s="10"/>
      <c r="X1832" s="45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ht="12.75" x14ac:dyDescent="0.2">
      <c r="A1833" s="151">
        <f t="shared" si="524"/>
        <v>45450</v>
      </c>
      <c r="B1833" s="152">
        <f t="shared" ca="1" si="533"/>
        <v>501823.59754809999</v>
      </c>
      <c r="C1833" s="153">
        <f t="shared" si="525"/>
        <v>473390</v>
      </c>
      <c r="D1833" s="154">
        <f ca="1">IF(A1833&lt;$B$1,VLOOKUP(A1833,[1]DI!$A$4:$B$15000,2,FALSE),0)</f>
        <v>0.104</v>
      </c>
      <c r="E1833" s="155">
        <f t="shared" ca="1" si="534"/>
        <v>1.0003926999999999</v>
      </c>
      <c r="F1833" s="155">
        <f ca="1">(TRUNC(PRODUCT($E$12:$E1832),16))</f>
        <v>1.4692592388265799</v>
      </c>
      <c r="G1833" s="155">
        <f t="shared" ca="1" si="535"/>
        <v>1.39783480405942</v>
      </c>
      <c r="H1833" s="155">
        <f t="shared" ca="1" si="536"/>
        <v>1.05109648</v>
      </c>
      <c r="I1833" s="154">
        <f t="shared" si="526"/>
        <v>1.7999999999999999E-2</v>
      </c>
      <c r="J1833" s="156">
        <f t="shared" si="527"/>
        <v>45273</v>
      </c>
      <c r="K1833" s="157">
        <f t="shared" si="528"/>
        <v>120</v>
      </c>
      <c r="L1833" s="158">
        <f t="shared" si="529"/>
        <v>120</v>
      </c>
      <c r="M1833" s="159">
        <f t="shared" si="519"/>
        <v>1.008531386</v>
      </c>
      <c r="N1833" s="159">
        <f t="shared" ca="1" si="520"/>
        <v>1.0600637900000001</v>
      </c>
      <c r="O1833" s="158">
        <f t="shared" si="530"/>
        <v>0</v>
      </c>
      <c r="P1833" s="155">
        <f t="shared" ca="1" si="521"/>
        <v>28433.597548099999</v>
      </c>
      <c r="Q1833" s="160">
        <f t="shared" si="522"/>
        <v>0</v>
      </c>
      <c r="R1833" s="155">
        <f t="shared" si="523"/>
        <v>0</v>
      </c>
      <c r="S1833" s="161" t="str">
        <f t="shared" si="531"/>
        <v>A+J=</v>
      </c>
      <c r="T1833" s="156">
        <f t="shared" si="532"/>
        <v>45456</v>
      </c>
      <c r="U1833" s="10"/>
      <c r="V1833" s="10"/>
      <c r="W1833" s="10"/>
      <c r="X1833" s="45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ht="12.75" x14ac:dyDescent="0.2">
      <c r="A1834" s="151">
        <f t="shared" si="524"/>
        <v>45451</v>
      </c>
      <c r="B1834" s="152">
        <f t="shared" ca="1" si="533"/>
        <v>502056.20198511</v>
      </c>
      <c r="C1834" s="153">
        <f t="shared" si="525"/>
        <v>473390</v>
      </c>
      <c r="D1834" s="154">
        <f ca="1">IF(A1834&lt;$B$1,VLOOKUP(A1834,[1]DI!$A$4:$B$15000,2,FALSE),0)</f>
        <v>0</v>
      </c>
      <c r="E1834" s="155">
        <f t="shared" ca="1" si="534"/>
        <v>1</v>
      </c>
      <c r="F1834" s="155">
        <f ca="1">(TRUNC(PRODUCT($E$12:$E1833),16))</f>
        <v>1.4698362169296699</v>
      </c>
      <c r="G1834" s="155">
        <f t="shared" ca="1" si="535"/>
        <v>1.39783480405942</v>
      </c>
      <c r="H1834" s="155">
        <f t="shared" ca="1" si="536"/>
        <v>1.0515092399999999</v>
      </c>
      <c r="I1834" s="154">
        <f t="shared" si="526"/>
        <v>1.7999999999999999E-2</v>
      </c>
      <c r="J1834" s="156">
        <f t="shared" si="527"/>
        <v>45273</v>
      </c>
      <c r="K1834" s="157">
        <f t="shared" si="528"/>
        <v>120</v>
      </c>
      <c r="L1834" s="158">
        <f t="shared" si="529"/>
        <v>121</v>
      </c>
      <c r="M1834" s="159">
        <f t="shared" si="519"/>
        <v>1.008602786</v>
      </c>
      <c r="N1834" s="159">
        <f t="shared" ca="1" si="520"/>
        <v>1.060555149</v>
      </c>
      <c r="O1834" s="158">
        <f t="shared" si="530"/>
        <v>0</v>
      </c>
      <c r="P1834" s="155">
        <f t="shared" ca="1" si="521"/>
        <v>28666.201985110001</v>
      </c>
      <c r="Q1834" s="160">
        <f t="shared" si="522"/>
        <v>0</v>
      </c>
      <c r="R1834" s="155">
        <f t="shared" si="523"/>
        <v>0</v>
      </c>
      <c r="S1834" s="161" t="str">
        <f t="shared" si="531"/>
        <v>A+J=</v>
      </c>
      <c r="T1834" s="156">
        <f t="shared" si="532"/>
        <v>45456</v>
      </c>
      <c r="U1834" s="10"/>
      <c r="V1834" s="10"/>
      <c r="W1834" s="10"/>
      <c r="X1834" s="45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ht="12.75" x14ac:dyDescent="0.2">
      <c r="A1835" s="151">
        <f t="shared" si="524"/>
        <v>45452</v>
      </c>
      <c r="B1835" s="152">
        <f t="shared" ca="1" si="533"/>
        <v>502056.20198511</v>
      </c>
      <c r="C1835" s="153">
        <f t="shared" si="525"/>
        <v>473390</v>
      </c>
      <c r="D1835" s="154">
        <f ca="1">IF(A1835&lt;$B$1,VLOOKUP(A1835,[1]DI!$A$4:$B$15000,2,FALSE),0)</f>
        <v>0</v>
      </c>
      <c r="E1835" s="155">
        <f t="shared" ca="1" si="534"/>
        <v>1</v>
      </c>
      <c r="F1835" s="155">
        <f ca="1">(TRUNC(PRODUCT($E$12:$E1834),16))</f>
        <v>1.4698362169296699</v>
      </c>
      <c r="G1835" s="155">
        <f t="shared" ca="1" si="535"/>
        <v>1.39783480405942</v>
      </c>
      <c r="H1835" s="155">
        <f t="shared" ca="1" si="536"/>
        <v>1.0515092399999999</v>
      </c>
      <c r="I1835" s="154">
        <f t="shared" si="526"/>
        <v>1.7999999999999999E-2</v>
      </c>
      <c r="J1835" s="156">
        <f t="shared" si="527"/>
        <v>45273</v>
      </c>
      <c r="K1835" s="157">
        <f t="shared" si="528"/>
        <v>120</v>
      </c>
      <c r="L1835" s="158">
        <f t="shared" si="529"/>
        <v>121</v>
      </c>
      <c r="M1835" s="159">
        <f t="shared" si="519"/>
        <v>1.008602786</v>
      </c>
      <c r="N1835" s="159">
        <f t="shared" ca="1" si="520"/>
        <v>1.060555149</v>
      </c>
      <c r="O1835" s="158">
        <f t="shared" si="530"/>
        <v>0</v>
      </c>
      <c r="P1835" s="155">
        <f t="shared" ca="1" si="521"/>
        <v>28666.201985110001</v>
      </c>
      <c r="Q1835" s="160">
        <f t="shared" si="522"/>
        <v>0</v>
      </c>
      <c r="R1835" s="155">
        <f t="shared" si="523"/>
        <v>0</v>
      </c>
      <c r="S1835" s="161" t="str">
        <f t="shared" si="531"/>
        <v>A+J=</v>
      </c>
      <c r="T1835" s="156">
        <f t="shared" si="532"/>
        <v>45456</v>
      </c>
      <c r="U1835" s="10"/>
      <c r="V1835" s="10"/>
      <c r="W1835" s="10"/>
      <c r="X1835" s="45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ht="12.75" x14ac:dyDescent="0.2">
      <c r="A1836" s="151">
        <f t="shared" si="524"/>
        <v>45453</v>
      </c>
      <c r="B1836" s="152">
        <f t="shared" ca="1" si="533"/>
        <v>502056.20198511</v>
      </c>
      <c r="C1836" s="153">
        <f t="shared" si="525"/>
        <v>473390</v>
      </c>
      <c r="D1836" s="154">
        <f ca="1">IF(A1836&lt;$B$1,VLOOKUP(A1836,[1]DI!$A$4:$B$15000,2,FALSE),0)</f>
        <v>0.104</v>
      </c>
      <c r="E1836" s="155">
        <f t="shared" ca="1" si="534"/>
        <v>1.0003926999999999</v>
      </c>
      <c r="F1836" s="155">
        <f ca="1">(TRUNC(PRODUCT($E$12:$E1835),16))</f>
        <v>1.4698362169296699</v>
      </c>
      <c r="G1836" s="155">
        <f t="shared" ca="1" si="535"/>
        <v>1.39783480405942</v>
      </c>
      <c r="H1836" s="155">
        <f t="shared" ca="1" si="536"/>
        <v>1.0515092399999999</v>
      </c>
      <c r="I1836" s="154">
        <f t="shared" si="526"/>
        <v>1.7999999999999999E-2</v>
      </c>
      <c r="J1836" s="156">
        <f t="shared" si="527"/>
        <v>45273</v>
      </c>
      <c r="K1836" s="157">
        <f t="shared" si="528"/>
        <v>121</v>
      </c>
      <c r="L1836" s="158">
        <f t="shared" si="529"/>
        <v>121</v>
      </c>
      <c r="M1836" s="159">
        <f t="shared" si="519"/>
        <v>1.008602786</v>
      </c>
      <c r="N1836" s="159">
        <f t="shared" ca="1" si="520"/>
        <v>1.060555149</v>
      </c>
      <c r="O1836" s="158">
        <f t="shared" si="530"/>
        <v>0</v>
      </c>
      <c r="P1836" s="155">
        <f t="shared" ca="1" si="521"/>
        <v>28666.201985110001</v>
      </c>
      <c r="Q1836" s="160">
        <f t="shared" si="522"/>
        <v>0</v>
      </c>
      <c r="R1836" s="155">
        <f t="shared" si="523"/>
        <v>0</v>
      </c>
      <c r="S1836" s="161" t="str">
        <f t="shared" si="531"/>
        <v>A+J=</v>
      </c>
      <c r="T1836" s="156">
        <f t="shared" si="532"/>
        <v>45456</v>
      </c>
      <c r="U1836" s="10"/>
      <c r="V1836" s="10"/>
      <c r="W1836" s="10"/>
      <c r="X1836" s="45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ht="12.75" x14ac:dyDescent="0.2">
      <c r="A1837" s="151">
        <f t="shared" si="524"/>
        <v>45454</v>
      </c>
      <c r="B1837" s="152">
        <f t="shared" ca="1" si="533"/>
        <v>502288.91766877001</v>
      </c>
      <c r="C1837" s="153">
        <f t="shared" si="525"/>
        <v>473390</v>
      </c>
      <c r="D1837" s="154">
        <f ca="1">IF(A1837&lt;$B$1,VLOOKUP(A1837,[1]DI!$A$4:$B$15000,2,FALSE),0)</f>
        <v>0.104</v>
      </c>
      <c r="E1837" s="155">
        <f t="shared" ca="1" si="534"/>
        <v>1.0003926999999999</v>
      </c>
      <c r="F1837" s="155">
        <f ca="1">(TRUNC(PRODUCT($E$12:$E1836),16))</f>
        <v>1.4704134216120499</v>
      </c>
      <c r="G1837" s="155">
        <f t="shared" ca="1" si="535"/>
        <v>1.39783480405942</v>
      </c>
      <c r="H1837" s="155">
        <f t="shared" ca="1" si="536"/>
        <v>1.0519221700000001</v>
      </c>
      <c r="I1837" s="154">
        <f t="shared" si="526"/>
        <v>1.7999999999999999E-2</v>
      </c>
      <c r="J1837" s="156">
        <f t="shared" si="527"/>
        <v>45273</v>
      </c>
      <c r="K1837" s="157">
        <f t="shared" si="528"/>
        <v>122</v>
      </c>
      <c r="L1837" s="158">
        <f t="shared" si="529"/>
        <v>122</v>
      </c>
      <c r="M1837" s="159">
        <f t="shared" si="519"/>
        <v>1.00867419</v>
      </c>
      <c r="N1837" s="159">
        <f t="shared" ca="1" si="520"/>
        <v>1.0610467429999999</v>
      </c>
      <c r="O1837" s="158">
        <f t="shared" si="530"/>
        <v>0</v>
      </c>
      <c r="P1837" s="155">
        <f t="shared" ca="1" si="521"/>
        <v>28898.917668769998</v>
      </c>
      <c r="Q1837" s="160">
        <f t="shared" si="522"/>
        <v>0</v>
      </c>
      <c r="R1837" s="155">
        <f t="shared" si="523"/>
        <v>0</v>
      </c>
      <c r="S1837" s="161" t="str">
        <f t="shared" si="531"/>
        <v>A+J=</v>
      </c>
      <c r="T1837" s="156">
        <f t="shared" si="532"/>
        <v>45456</v>
      </c>
      <c r="U1837" s="10"/>
      <c r="V1837" s="10"/>
      <c r="W1837" s="10"/>
      <c r="X1837" s="45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ht="12.75" x14ac:dyDescent="0.2">
      <c r="A1838" s="151">
        <f t="shared" si="524"/>
        <v>45455</v>
      </c>
      <c r="B1838" s="152">
        <f t="shared" ca="1" si="533"/>
        <v>502521.74033856997</v>
      </c>
      <c r="C1838" s="153">
        <f t="shared" si="525"/>
        <v>473390</v>
      </c>
      <c r="D1838" s="154">
        <f ca="1">IF(A1838&lt;$B$1,VLOOKUP(A1838,[1]DI!$A$4:$B$15000,2,FALSE),0)</f>
        <v>0.104</v>
      </c>
      <c r="E1838" s="155">
        <f t="shared" ca="1" si="534"/>
        <v>1.0003926999999999</v>
      </c>
      <c r="F1838" s="155">
        <f ca="1">(TRUNC(PRODUCT($E$12:$E1837),16))</f>
        <v>1.47099085296272</v>
      </c>
      <c r="G1838" s="155">
        <f t="shared" ca="1" si="535"/>
        <v>1.39783480405942</v>
      </c>
      <c r="H1838" s="155">
        <f t="shared" ca="1" si="536"/>
        <v>1.05233526</v>
      </c>
      <c r="I1838" s="154">
        <f t="shared" si="526"/>
        <v>1.7999999999999999E-2</v>
      </c>
      <c r="J1838" s="156">
        <f t="shared" si="527"/>
        <v>45273</v>
      </c>
      <c r="K1838" s="157">
        <f t="shared" si="528"/>
        <v>123</v>
      </c>
      <c r="L1838" s="158">
        <f t="shared" si="529"/>
        <v>123</v>
      </c>
      <c r="M1838" s="159">
        <f t="shared" si="519"/>
        <v>1.0087455999999999</v>
      </c>
      <c r="N1838" s="159">
        <f t="shared" ca="1" si="520"/>
        <v>1.061538563</v>
      </c>
      <c r="O1838" s="158">
        <f t="shared" si="530"/>
        <v>0</v>
      </c>
      <c r="P1838" s="155">
        <f t="shared" ca="1" si="521"/>
        <v>29131.740338570002</v>
      </c>
      <c r="Q1838" s="160">
        <f t="shared" si="522"/>
        <v>0</v>
      </c>
      <c r="R1838" s="155">
        <f t="shared" si="523"/>
        <v>0</v>
      </c>
      <c r="S1838" s="161" t="str">
        <f t="shared" si="531"/>
        <v>A+J=</v>
      </c>
      <c r="T1838" s="156">
        <f t="shared" si="532"/>
        <v>45456</v>
      </c>
      <c r="U1838" s="43"/>
      <c r="V1838" s="43"/>
      <c r="W1838" s="43"/>
      <c r="X1838" s="53"/>
      <c r="Y1838" s="35"/>
      <c r="Z1838" s="38"/>
      <c r="AA1838" s="43"/>
      <c r="AB1838" s="35"/>
      <c r="AC1838" s="35"/>
      <c r="AD1838" s="35"/>
      <c r="AE1838" s="43"/>
      <c r="AF1838" s="36"/>
      <c r="AG1838" s="43"/>
      <c r="AH1838" s="38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</row>
    <row r="1839" spans="1:148" ht="12.75" x14ac:dyDescent="0.2">
      <c r="A1839" s="162">
        <f t="shared" si="524"/>
        <v>45456</v>
      </c>
      <c r="B1839" s="163">
        <f t="shared" ca="1" si="533"/>
        <v>502754.66999451001</v>
      </c>
      <c r="C1839" s="164">
        <f t="shared" si="525"/>
        <v>473390</v>
      </c>
      <c r="D1839" s="154">
        <f ca="1">IF(A1839&lt;$B$1,VLOOKUP(A1839,[1]DI!$A$4:$B$15000,2,FALSE),0)</f>
        <v>0.104</v>
      </c>
      <c r="E1839" s="166">
        <f t="shared" ca="1" si="534"/>
        <v>1.0003926999999999</v>
      </c>
      <c r="F1839" s="166">
        <f ca="1">(TRUNC(PRODUCT($E$12:$E1838),16))</f>
        <v>1.47156851107068</v>
      </c>
      <c r="G1839" s="166">
        <f t="shared" ca="1" si="535"/>
        <v>1.39783480405942</v>
      </c>
      <c r="H1839" s="166">
        <f t="shared" ca="1" si="536"/>
        <v>1.05274851</v>
      </c>
      <c r="I1839" s="165">
        <f t="shared" si="526"/>
        <v>1.7999999999999999E-2</v>
      </c>
      <c r="J1839" s="167">
        <f t="shared" si="527"/>
        <v>45273</v>
      </c>
      <c r="K1839" s="168">
        <f t="shared" si="528"/>
        <v>124</v>
      </c>
      <c r="L1839" s="169">
        <f t="shared" si="529"/>
        <v>124</v>
      </c>
      <c r="M1839" s="170">
        <f t="shared" si="519"/>
        <v>1.008817015</v>
      </c>
      <c r="N1839" s="170">
        <f t="shared" ca="1" si="520"/>
        <v>1.062030609</v>
      </c>
      <c r="O1839" s="169">
        <f t="shared" si="530"/>
        <v>10</v>
      </c>
      <c r="P1839" s="166">
        <f t="shared" ca="1" si="521"/>
        <v>29364.669994510001</v>
      </c>
      <c r="Q1839" s="171">
        <f t="shared" si="522"/>
        <v>9.0840000000000004E-2</v>
      </c>
      <c r="R1839" s="166">
        <f t="shared" si="523"/>
        <v>90840</v>
      </c>
      <c r="S1839" s="172" t="str">
        <f t="shared" si="531"/>
        <v>A+J=</v>
      </c>
      <c r="T1839" s="167">
        <f t="shared" si="532"/>
        <v>45456</v>
      </c>
      <c r="U1839" s="43"/>
      <c r="V1839" s="43"/>
      <c r="W1839" s="43"/>
      <c r="X1839" s="53"/>
      <c r="Y1839" s="35"/>
      <c r="Z1839" s="38"/>
      <c r="AA1839" s="43"/>
      <c r="AB1839" s="35"/>
      <c r="AC1839" s="35"/>
      <c r="AD1839" s="35"/>
      <c r="AE1839" s="43"/>
      <c r="AF1839" s="36"/>
      <c r="AG1839" s="43"/>
      <c r="AH1839" s="38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</row>
    <row r="1840" spans="1:148" ht="12.75" x14ac:dyDescent="0.2">
      <c r="A1840" s="162">
        <f t="shared" si="524"/>
        <v>45457</v>
      </c>
      <c r="B1840" s="163">
        <f t="shared" ca="1" si="533"/>
        <v>382727.32110618998</v>
      </c>
      <c r="C1840" s="164">
        <f t="shared" si="525"/>
        <v>382550</v>
      </c>
      <c r="D1840" s="154">
        <f ca="1">IF(A1840&lt;$B$1,VLOOKUP(A1840,[1]DI!$A$4:$B$15000,2,FALSE),0)</f>
        <v>0.104</v>
      </c>
      <c r="E1840" s="166">
        <f t="shared" ca="1" si="534"/>
        <v>1.0003926999999999</v>
      </c>
      <c r="F1840" s="166">
        <f ca="1">(TRUNC(PRODUCT($E$12:$E1839),16))</f>
        <v>1.4721463960249801</v>
      </c>
      <c r="G1840" s="166">
        <f t="shared" ca="1" si="535"/>
        <v>1.47156851107068</v>
      </c>
      <c r="H1840" s="166">
        <f t="shared" ca="1" si="536"/>
        <v>1.0003926999999999</v>
      </c>
      <c r="I1840" s="165">
        <f t="shared" si="526"/>
        <v>1.7999999999999999E-2</v>
      </c>
      <c r="J1840" s="167">
        <f t="shared" si="527"/>
        <v>45456</v>
      </c>
      <c r="K1840" s="168">
        <f t="shared" si="528"/>
        <v>1</v>
      </c>
      <c r="L1840" s="169">
        <f t="shared" si="529"/>
        <v>1</v>
      </c>
      <c r="M1840" s="170">
        <f t="shared" si="519"/>
        <v>1.0000707959999999</v>
      </c>
      <c r="N1840" s="170">
        <f t="shared" ca="1" si="520"/>
        <v>1.0004635239999999</v>
      </c>
      <c r="O1840" s="169">
        <f t="shared" si="530"/>
        <v>0</v>
      </c>
      <c r="P1840" s="166">
        <f t="shared" ca="1" si="521"/>
        <v>177.32110618999999</v>
      </c>
      <c r="Q1840" s="171">
        <f t="shared" si="522"/>
        <v>0</v>
      </c>
      <c r="R1840" s="166">
        <f t="shared" si="523"/>
        <v>0</v>
      </c>
      <c r="S1840" s="172" t="str">
        <f t="shared" si="531"/>
        <v>A+J=</v>
      </c>
      <c r="T1840" s="167">
        <f t="shared" si="532"/>
        <v>45639</v>
      </c>
      <c r="U1840" s="10"/>
      <c r="V1840" s="10"/>
      <c r="W1840" s="10"/>
      <c r="X1840" s="45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ht="12.75" x14ac:dyDescent="0.2">
      <c r="A1841" s="162">
        <f t="shared" si="524"/>
        <v>45458</v>
      </c>
      <c r="B1841" s="163">
        <f t="shared" ca="1" si="533"/>
        <v>382877.61658509</v>
      </c>
      <c r="C1841" s="164">
        <f t="shared" si="525"/>
        <v>382550</v>
      </c>
      <c r="D1841" s="154">
        <f ca="1">IF(A1841&lt;$B$1,VLOOKUP(A1841,[1]DI!$A$4:$B$15000,2,FALSE),0)</f>
        <v>0</v>
      </c>
      <c r="E1841" s="166">
        <f t="shared" ca="1" si="534"/>
        <v>1</v>
      </c>
      <c r="F1841" s="166">
        <f ca="1">(TRUNC(PRODUCT($E$12:$E1840),16))</f>
        <v>1.4727245079147</v>
      </c>
      <c r="G1841" s="166">
        <f t="shared" ca="1" si="535"/>
        <v>1.47156851107068</v>
      </c>
      <c r="H1841" s="166">
        <f t="shared" ca="1" si="536"/>
        <v>1.00078555</v>
      </c>
      <c r="I1841" s="165">
        <f t="shared" si="526"/>
        <v>1.7999999999999999E-2</v>
      </c>
      <c r="J1841" s="167">
        <f t="shared" si="527"/>
        <v>45456</v>
      </c>
      <c r="K1841" s="168">
        <f t="shared" si="528"/>
        <v>1</v>
      </c>
      <c r="L1841" s="169">
        <f t="shared" si="529"/>
        <v>1</v>
      </c>
      <c r="M1841" s="170">
        <f t="shared" si="519"/>
        <v>1.0000707959999999</v>
      </c>
      <c r="N1841" s="170">
        <f t="shared" ca="1" si="520"/>
        <v>1.0008564019999999</v>
      </c>
      <c r="O1841" s="169">
        <f t="shared" si="530"/>
        <v>0</v>
      </c>
      <c r="P1841" s="166">
        <f t="shared" ca="1" si="521"/>
        <v>327.61658509</v>
      </c>
      <c r="Q1841" s="171">
        <f t="shared" si="522"/>
        <v>0</v>
      </c>
      <c r="R1841" s="166">
        <f t="shared" si="523"/>
        <v>0</v>
      </c>
      <c r="S1841" s="172" t="str">
        <f t="shared" si="531"/>
        <v>A+J=</v>
      </c>
      <c r="T1841" s="167">
        <f t="shared" si="532"/>
        <v>45639</v>
      </c>
      <c r="U1841" s="10"/>
      <c r="V1841" s="10"/>
      <c r="W1841" s="10"/>
      <c r="X1841" s="45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ht="12.75" x14ac:dyDescent="0.2">
      <c r="A1842" s="162">
        <f t="shared" si="524"/>
        <v>45459</v>
      </c>
      <c r="B1842" s="163">
        <f t="shared" ca="1" si="533"/>
        <v>382877.61658509</v>
      </c>
      <c r="C1842" s="164">
        <f t="shared" si="525"/>
        <v>382550</v>
      </c>
      <c r="D1842" s="154">
        <f ca="1">IF(A1842&lt;$B$1,VLOOKUP(A1842,[1]DI!$A$4:$B$15000,2,FALSE),0)</f>
        <v>0</v>
      </c>
      <c r="E1842" s="166">
        <f t="shared" ca="1" si="534"/>
        <v>1</v>
      </c>
      <c r="F1842" s="166">
        <f ca="1">(TRUNC(PRODUCT($E$12:$E1841),16))</f>
        <v>1.4727245079147</v>
      </c>
      <c r="G1842" s="166">
        <f t="shared" ca="1" si="535"/>
        <v>1.47156851107068</v>
      </c>
      <c r="H1842" s="166">
        <f t="shared" ca="1" si="536"/>
        <v>1.00078555</v>
      </c>
      <c r="I1842" s="165">
        <f t="shared" si="526"/>
        <v>1.7999999999999999E-2</v>
      </c>
      <c r="J1842" s="167">
        <f t="shared" si="527"/>
        <v>45456</v>
      </c>
      <c r="K1842" s="168">
        <f t="shared" si="528"/>
        <v>1</v>
      </c>
      <c r="L1842" s="169">
        <f t="shared" si="529"/>
        <v>1</v>
      </c>
      <c r="M1842" s="170">
        <f t="shared" si="519"/>
        <v>1.0000707959999999</v>
      </c>
      <c r="N1842" s="170">
        <f t="shared" ca="1" si="520"/>
        <v>1.0008564019999999</v>
      </c>
      <c r="O1842" s="169">
        <f t="shared" si="530"/>
        <v>0</v>
      </c>
      <c r="P1842" s="166">
        <f t="shared" ca="1" si="521"/>
        <v>327.61658509</v>
      </c>
      <c r="Q1842" s="171">
        <f t="shared" si="522"/>
        <v>0</v>
      </c>
      <c r="R1842" s="166">
        <f t="shared" si="523"/>
        <v>0</v>
      </c>
      <c r="S1842" s="172" t="str">
        <f t="shared" si="531"/>
        <v>A+J=</v>
      </c>
      <c r="T1842" s="167">
        <f t="shared" si="532"/>
        <v>45639</v>
      </c>
      <c r="U1842" s="10"/>
      <c r="V1842" s="10"/>
      <c r="W1842" s="10"/>
      <c r="X1842" s="45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ht="12.75" x14ac:dyDescent="0.2">
      <c r="A1843" s="162">
        <f t="shared" si="524"/>
        <v>45460</v>
      </c>
      <c r="B1843" s="163">
        <f t="shared" ca="1" si="533"/>
        <v>382904.72254788998</v>
      </c>
      <c r="C1843" s="164">
        <f t="shared" si="525"/>
        <v>382550</v>
      </c>
      <c r="D1843" s="154">
        <f ca="1">IF(A1843&lt;$B$1,VLOOKUP(A1843,[1]DI!$A$4:$B$15000,2,FALSE),0)</f>
        <v>0.104</v>
      </c>
      <c r="E1843" s="166">
        <f t="shared" ca="1" si="534"/>
        <v>1.0003926999999999</v>
      </c>
      <c r="F1843" s="166">
        <f ca="1">(TRUNC(PRODUCT($E$12:$E1842),16))</f>
        <v>1.4727245079147</v>
      </c>
      <c r="G1843" s="166">
        <f t="shared" ca="1" si="535"/>
        <v>1.47156851107068</v>
      </c>
      <c r="H1843" s="166">
        <f t="shared" ca="1" si="536"/>
        <v>1.00078555</v>
      </c>
      <c r="I1843" s="165">
        <f t="shared" si="526"/>
        <v>1.7999999999999999E-2</v>
      </c>
      <c r="J1843" s="167">
        <f t="shared" si="527"/>
        <v>45456</v>
      </c>
      <c r="K1843" s="168">
        <f t="shared" si="528"/>
        <v>2</v>
      </c>
      <c r="L1843" s="169">
        <f t="shared" si="529"/>
        <v>2</v>
      </c>
      <c r="M1843" s="170">
        <f t="shared" si="519"/>
        <v>1.000141597</v>
      </c>
      <c r="N1843" s="170">
        <f t="shared" ca="1" si="520"/>
        <v>1.0009272579999999</v>
      </c>
      <c r="O1843" s="169">
        <f t="shared" si="530"/>
        <v>0</v>
      </c>
      <c r="P1843" s="166">
        <f t="shared" ca="1" si="521"/>
        <v>354.72254788999999</v>
      </c>
      <c r="Q1843" s="171">
        <f t="shared" si="522"/>
        <v>0</v>
      </c>
      <c r="R1843" s="166">
        <f t="shared" si="523"/>
        <v>0</v>
      </c>
      <c r="S1843" s="172" t="str">
        <f t="shared" si="531"/>
        <v>A+J=</v>
      </c>
      <c r="T1843" s="167">
        <f t="shared" si="532"/>
        <v>45639</v>
      </c>
      <c r="U1843" s="10"/>
      <c r="V1843" s="10"/>
      <c r="W1843" s="10"/>
      <c r="X1843" s="45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ht="12.75" x14ac:dyDescent="0.2">
      <c r="A1844" s="162">
        <f t="shared" si="524"/>
        <v>45461</v>
      </c>
      <c r="B1844" s="163">
        <f t="shared" ca="1" si="533"/>
        <v>383082.20853315003</v>
      </c>
      <c r="C1844" s="164">
        <f t="shared" si="525"/>
        <v>382550</v>
      </c>
      <c r="D1844" s="154">
        <f ca="1">IF(A1844&lt;$B$1,VLOOKUP(A1844,[1]DI!$A$4:$B$15000,2,FALSE),0)</f>
        <v>0.104</v>
      </c>
      <c r="E1844" s="166">
        <f t="shared" ca="1" si="534"/>
        <v>1.0003926999999999</v>
      </c>
      <c r="F1844" s="166">
        <f ca="1">(TRUNC(PRODUCT($E$12:$E1843),16))</f>
        <v>1.47330284682895</v>
      </c>
      <c r="G1844" s="166">
        <f t="shared" ca="1" si="535"/>
        <v>1.47156851107068</v>
      </c>
      <c r="H1844" s="166">
        <f t="shared" ca="1" si="536"/>
        <v>1.0011785600000001</v>
      </c>
      <c r="I1844" s="165">
        <f t="shared" si="526"/>
        <v>1.7999999999999999E-2</v>
      </c>
      <c r="J1844" s="167">
        <f t="shared" si="527"/>
        <v>45456</v>
      </c>
      <c r="K1844" s="168">
        <f t="shared" si="528"/>
        <v>3</v>
      </c>
      <c r="L1844" s="169">
        <f t="shared" si="529"/>
        <v>3</v>
      </c>
      <c r="M1844" s="170">
        <f t="shared" si="519"/>
        <v>1.0002124029999999</v>
      </c>
      <c r="N1844" s="170">
        <f t="shared" ca="1" si="520"/>
        <v>1.001391213</v>
      </c>
      <c r="O1844" s="169">
        <f t="shared" si="530"/>
        <v>0</v>
      </c>
      <c r="P1844" s="166">
        <f t="shared" ca="1" si="521"/>
        <v>532.20853314999999</v>
      </c>
      <c r="Q1844" s="171">
        <f t="shared" si="522"/>
        <v>0</v>
      </c>
      <c r="R1844" s="166">
        <f t="shared" si="523"/>
        <v>0</v>
      </c>
      <c r="S1844" s="172" t="str">
        <f t="shared" si="531"/>
        <v>A+J=</v>
      </c>
      <c r="T1844" s="167">
        <f t="shared" si="532"/>
        <v>45639</v>
      </c>
      <c r="U1844" s="10"/>
      <c r="V1844" s="10"/>
      <c r="W1844" s="10"/>
      <c r="X1844" s="45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ht="12.75" x14ac:dyDescent="0.2">
      <c r="A1845" s="162">
        <f t="shared" si="524"/>
        <v>45462</v>
      </c>
      <c r="B1845" s="163">
        <f t="shared" ca="1" si="533"/>
        <v>383259.77867939998</v>
      </c>
      <c r="C1845" s="164">
        <f t="shared" si="525"/>
        <v>382550</v>
      </c>
      <c r="D1845" s="154">
        <f ca="1">IF(A1845&lt;$B$1,VLOOKUP(A1845,[1]DI!$A$4:$B$15000,2,FALSE),0)</f>
        <v>0.104</v>
      </c>
      <c r="E1845" s="166">
        <f t="shared" ca="1" si="534"/>
        <v>1.0003926999999999</v>
      </c>
      <c r="F1845" s="166">
        <f ca="1">(TRUNC(PRODUCT($E$12:$E1844),16))</f>
        <v>1.4738814128569</v>
      </c>
      <c r="G1845" s="166">
        <f t="shared" ca="1" si="535"/>
        <v>1.47156851107068</v>
      </c>
      <c r="H1845" s="166">
        <f t="shared" ca="1" si="536"/>
        <v>1.00157173</v>
      </c>
      <c r="I1845" s="165">
        <f t="shared" si="526"/>
        <v>1.7999999999999999E-2</v>
      </c>
      <c r="J1845" s="167">
        <f t="shared" si="527"/>
        <v>45456</v>
      </c>
      <c r="K1845" s="168">
        <f t="shared" si="528"/>
        <v>4</v>
      </c>
      <c r="L1845" s="169">
        <f t="shared" si="529"/>
        <v>4</v>
      </c>
      <c r="M1845" s="170">
        <f t="shared" si="519"/>
        <v>1.0002832129999999</v>
      </c>
      <c r="N1845" s="170">
        <f t="shared" ca="1" si="520"/>
        <v>1.0018553880000001</v>
      </c>
      <c r="O1845" s="169">
        <f t="shared" si="530"/>
        <v>0</v>
      </c>
      <c r="P1845" s="166">
        <f t="shared" ca="1" si="521"/>
        <v>709.77867939999999</v>
      </c>
      <c r="Q1845" s="171">
        <f t="shared" si="522"/>
        <v>0</v>
      </c>
      <c r="R1845" s="166">
        <f t="shared" si="523"/>
        <v>0</v>
      </c>
      <c r="S1845" s="172" t="str">
        <f t="shared" si="531"/>
        <v>A+J=</v>
      </c>
      <c r="T1845" s="167">
        <f t="shared" si="532"/>
        <v>45639</v>
      </c>
      <c r="U1845" s="10"/>
      <c r="V1845" s="10"/>
      <c r="W1845" s="10"/>
      <c r="X1845" s="45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ht="12.75" x14ac:dyDescent="0.2">
      <c r="A1846" s="162">
        <f t="shared" si="524"/>
        <v>45463</v>
      </c>
      <c r="B1846" s="163">
        <f t="shared" ca="1" si="533"/>
        <v>383437.42610073998</v>
      </c>
      <c r="C1846" s="164">
        <f t="shared" si="525"/>
        <v>382550</v>
      </c>
      <c r="D1846" s="154">
        <f ca="1">IF(A1846&lt;$B$1,VLOOKUP(A1846,[1]DI!$A$4:$B$15000,2,FALSE),0)</f>
        <v>0.104</v>
      </c>
      <c r="E1846" s="166">
        <f t="shared" ca="1" si="534"/>
        <v>1.0003926999999999</v>
      </c>
      <c r="F1846" s="166">
        <f ca="1">(TRUNC(PRODUCT($E$12:$E1845),16))</f>
        <v>1.4744602060877301</v>
      </c>
      <c r="G1846" s="166">
        <f t="shared" ca="1" si="535"/>
        <v>1.47156851107068</v>
      </c>
      <c r="H1846" s="166">
        <f t="shared" ca="1" si="536"/>
        <v>1.00196504</v>
      </c>
      <c r="I1846" s="165">
        <f t="shared" si="526"/>
        <v>1.7999999999999999E-2</v>
      </c>
      <c r="J1846" s="167">
        <f t="shared" si="527"/>
        <v>45456</v>
      </c>
      <c r="K1846" s="168">
        <f t="shared" si="528"/>
        <v>5</v>
      </c>
      <c r="L1846" s="169">
        <f t="shared" si="529"/>
        <v>5</v>
      </c>
      <c r="M1846" s="170">
        <f t="shared" si="519"/>
        <v>1.0003540289999999</v>
      </c>
      <c r="N1846" s="170">
        <f t="shared" ca="1" si="520"/>
        <v>1.002319765</v>
      </c>
      <c r="O1846" s="169">
        <f t="shared" si="530"/>
        <v>0</v>
      </c>
      <c r="P1846" s="166">
        <f t="shared" ca="1" si="521"/>
        <v>887.42610074000004</v>
      </c>
      <c r="Q1846" s="171">
        <f t="shared" si="522"/>
        <v>0</v>
      </c>
      <c r="R1846" s="166">
        <f t="shared" si="523"/>
        <v>0</v>
      </c>
      <c r="S1846" s="172" t="str">
        <f t="shared" si="531"/>
        <v>A+J=</v>
      </c>
      <c r="T1846" s="167">
        <f t="shared" si="532"/>
        <v>45639</v>
      </c>
      <c r="U1846" s="10"/>
      <c r="V1846" s="10"/>
      <c r="W1846" s="10"/>
      <c r="X1846" s="45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ht="12.75" x14ac:dyDescent="0.2">
      <c r="A1847" s="162">
        <f t="shared" si="524"/>
        <v>45464</v>
      </c>
      <c r="B1847" s="163">
        <f t="shared" ca="1" si="533"/>
        <v>383615.15768310003</v>
      </c>
      <c r="C1847" s="164">
        <f t="shared" si="525"/>
        <v>382550</v>
      </c>
      <c r="D1847" s="154">
        <f ca="1">IF(A1847&lt;$B$1,VLOOKUP(A1847,[1]DI!$A$4:$B$15000,2,FALSE),0)</f>
        <v>0.104</v>
      </c>
      <c r="E1847" s="166">
        <f t="shared" ca="1" si="534"/>
        <v>1.0003926999999999</v>
      </c>
      <c r="F1847" s="166">
        <f ca="1">(TRUNC(PRODUCT($E$12:$E1846),16))</f>
        <v>1.47503922661066</v>
      </c>
      <c r="G1847" s="166">
        <f t="shared" ca="1" si="535"/>
        <v>1.47156851107068</v>
      </c>
      <c r="H1847" s="166">
        <f t="shared" ca="1" si="536"/>
        <v>1.0023585100000001</v>
      </c>
      <c r="I1847" s="165">
        <f t="shared" si="526"/>
        <v>1.7999999999999999E-2</v>
      </c>
      <c r="J1847" s="167">
        <f t="shared" si="527"/>
        <v>45456</v>
      </c>
      <c r="K1847" s="168">
        <f t="shared" si="528"/>
        <v>6</v>
      </c>
      <c r="L1847" s="169">
        <f t="shared" si="529"/>
        <v>6</v>
      </c>
      <c r="M1847" s="170">
        <f t="shared" si="519"/>
        <v>1.0004248499999999</v>
      </c>
      <c r="N1847" s="170">
        <f t="shared" ca="1" si="520"/>
        <v>1.0027843620000001</v>
      </c>
      <c r="O1847" s="169">
        <f t="shared" si="530"/>
        <v>0</v>
      </c>
      <c r="P1847" s="166">
        <f t="shared" ca="1" si="521"/>
        <v>1065.1576831</v>
      </c>
      <c r="Q1847" s="171">
        <f t="shared" si="522"/>
        <v>0</v>
      </c>
      <c r="R1847" s="166">
        <f t="shared" si="523"/>
        <v>0</v>
      </c>
      <c r="S1847" s="172" t="str">
        <f t="shared" si="531"/>
        <v>A+J=</v>
      </c>
      <c r="T1847" s="167">
        <f t="shared" si="532"/>
        <v>45639</v>
      </c>
      <c r="U1847" s="10"/>
      <c r="V1847" s="10"/>
      <c r="W1847" s="10"/>
      <c r="X1847" s="45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ht="12.75" x14ac:dyDescent="0.2">
      <c r="A1848" s="162">
        <f t="shared" si="524"/>
        <v>45465</v>
      </c>
      <c r="B1848" s="163">
        <f t="shared" ca="1" si="533"/>
        <v>383792.97380899999</v>
      </c>
      <c r="C1848" s="164">
        <f t="shared" si="525"/>
        <v>382550</v>
      </c>
      <c r="D1848" s="154">
        <f ca="1">IF(A1848&lt;$B$1,VLOOKUP(A1848,[1]DI!$A$4:$B$15000,2,FALSE),0)</f>
        <v>0</v>
      </c>
      <c r="E1848" s="166">
        <f t="shared" ca="1" si="534"/>
        <v>1</v>
      </c>
      <c r="F1848" s="166">
        <f ca="1">(TRUNC(PRODUCT($E$12:$E1847),16))</f>
        <v>1.4756184745149501</v>
      </c>
      <c r="G1848" s="166">
        <f t="shared" ca="1" si="535"/>
        <v>1.47156851107068</v>
      </c>
      <c r="H1848" s="166">
        <f t="shared" ca="1" si="536"/>
        <v>1.0027521399999999</v>
      </c>
      <c r="I1848" s="165">
        <f t="shared" si="526"/>
        <v>1.7999999999999999E-2</v>
      </c>
      <c r="J1848" s="167">
        <f t="shared" si="527"/>
        <v>45456</v>
      </c>
      <c r="K1848" s="168">
        <f t="shared" si="528"/>
        <v>6</v>
      </c>
      <c r="L1848" s="169">
        <f t="shared" si="529"/>
        <v>7</v>
      </c>
      <c r="M1848" s="170">
        <f t="shared" si="519"/>
        <v>1.0004956759999999</v>
      </c>
      <c r="N1848" s="170">
        <f t="shared" ca="1" si="520"/>
        <v>1.0032491800000001</v>
      </c>
      <c r="O1848" s="169">
        <f t="shared" si="530"/>
        <v>0</v>
      </c>
      <c r="P1848" s="166">
        <f t="shared" ca="1" si="521"/>
        <v>1242.9738090000001</v>
      </c>
      <c r="Q1848" s="171">
        <f t="shared" si="522"/>
        <v>0</v>
      </c>
      <c r="R1848" s="166">
        <f t="shared" si="523"/>
        <v>0</v>
      </c>
      <c r="S1848" s="172" t="str">
        <f t="shared" si="531"/>
        <v>A+J=</v>
      </c>
      <c r="T1848" s="167">
        <f t="shared" si="532"/>
        <v>45639</v>
      </c>
      <c r="U1848" s="10"/>
      <c r="V1848" s="10"/>
      <c r="W1848" s="10"/>
      <c r="X1848" s="45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ht="12.75" x14ac:dyDescent="0.2">
      <c r="A1849" s="162">
        <f t="shared" si="524"/>
        <v>45466</v>
      </c>
      <c r="B1849" s="163">
        <f t="shared" ca="1" si="533"/>
        <v>383792.97380899999</v>
      </c>
      <c r="C1849" s="164">
        <f t="shared" si="525"/>
        <v>382550</v>
      </c>
      <c r="D1849" s="154">
        <f ca="1">IF(A1849&lt;$B$1,VLOOKUP(A1849,[1]DI!$A$4:$B$15000,2,FALSE),0)</f>
        <v>0</v>
      </c>
      <c r="E1849" s="166">
        <f t="shared" ca="1" si="534"/>
        <v>1</v>
      </c>
      <c r="F1849" s="166">
        <f ca="1">(TRUNC(PRODUCT($E$12:$E1848),16))</f>
        <v>1.4756184745149501</v>
      </c>
      <c r="G1849" s="166">
        <f t="shared" ca="1" si="535"/>
        <v>1.47156851107068</v>
      </c>
      <c r="H1849" s="166">
        <f t="shared" ca="1" si="536"/>
        <v>1.0027521399999999</v>
      </c>
      <c r="I1849" s="165">
        <f t="shared" si="526"/>
        <v>1.7999999999999999E-2</v>
      </c>
      <c r="J1849" s="167">
        <f t="shared" si="527"/>
        <v>45456</v>
      </c>
      <c r="K1849" s="168">
        <f t="shared" si="528"/>
        <v>6</v>
      </c>
      <c r="L1849" s="169">
        <f t="shared" si="529"/>
        <v>7</v>
      </c>
      <c r="M1849" s="170">
        <f t="shared" si="519"/>
        <v>1.0004956759999999</v>
      </c>
      <c r="N1849" s="170">
        <f t="shared" ca="1" si="520"/>
        <v>1.0032491800000001</v>
      </c>
      <c r="O1849" s="169">
        <f t="shared" si="530"/>
        <v>0</v>
      </c>
      <c r="P1849" s="166">
        <f t="shared" ca="1" si="521"/>
        <v>1242.9738090000001</v>
      </c>
      <c r="Q1849" s="171">
        <f t="shared" si="522"/>
        <v>0</v>
      </c>
      <c r="R1849" s="166">
        <f t="shared" si="523"/>
        <v>0</v>
      </c>
      <c r="S1849" s="172" t="str">
        <f t="shared" si="531"/>
        <v>A+J=</v>
      </c>
      <c r="T1849" s="167">
        <f t="shared" si="532"/>
        <v>45639</v>
      </c>
      <c r="U1849" s="10"/>
      <c r="V1849" s="10"/>
      <c r="W1849" s="10"/>
      <c r="X1849" s="45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ht="12.75" x14ac:dyDescent="0.2">
      <c r="A1850" s="162">
        <f t="shared" si="524"/>
        <v>45467</v>
      </c>
      <c r="B1850" s="163">
        <f t="shared" ca="1" si="533"/>
        <v>383792.97380899999</v>
      </c>
      <c r="C1850" s="164">
        <f t="shared" si="525"/>
        <v>382550</v>
      </c>
      <c r="D1850" s="154">
        <f ca="1">IF(A1850&lt;$B$1,VLOOKUP(A1850,[1]DI!$A$4:$B$15000,2,FALSE),0)</f>
        <v>0.104</v>
      </c>
      <c r="E1850" s="166">
        <f t="shared" ca="1" si="534"/>
        <v>1.0003926999999999</v>
      </c>
      <c r="F1850" s="166">
        <f ca="1">(TRUNC(PRODUCT($E$12:$E1849),16))</f>
        <v>1.4756184745149501</v>
      </c>
      <c r="G1850" s="166">
        <f t="shared" ca="1" si="535"/>
        <v>1.47156851107068</v>
      </c>
      <c r="H1850" s="166">
        <f t="shared" ca="1" si="536"/>
        <v>1.0027521399999999</v>
      </c>
      <c r="I1850" s="165">
        <f t="shared" si="526"/>
        <v>1.7999999999999999E-2</v>
      </c>
      <c r="J1850" s="167">
        <f t="shared" si="527"/>
        <v>45456</v>
      </c>
      <c r="K1850" s="168">
        <f t="shared" si="528"/>
        <v>7</v>
      </c>
      <c r="L1850" s="169">
        <f t="shared" si="529"/>
        <v>7</v>
      </c>
      <c r="M1850" s="170">
        <f t="shared" si="519"/>
        <v>1.0004956759999999</v>
      </c>
      <c r="N1850" s="170">
        <f t="shared" ca="1" si="520"/>
        <v>1.0032491800000001</v>
      </c>
      <c r="O1850" s="169">
        <f t="shared" si="530"/>
        <v>0</v>
      </c>
      <c r="P1850" s="166">
        <f t="shared" ca="1" si="521"/>
        <v>1242.9738090000001</v>
      </c>
      <c r="Q1850" s="171">
        <f t="shared" si="522"/>
        <v>0</v>
      </c>
      <c r="R1850" s="166">
        <f t="shared" si="523"/>
        <v>0</v>
      </c>
      <c r="S1850" s="172" t="str">
        <f t="shared" si="531"/>
        <v>A+J=</v>
      </c>
      <c r="T1850" s="167">
        <f t="shared" si="532"/>
        <v>45639</v>
      </c>
      <c r="U1850" s="10"/>
      <c r="V1850" s="10"/>
      <c r="W1850" s="10"/>
      <c r="X1850" s="45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ht="12.75" x14ac:dyDescent="0.2">
      <c r="A1851" s="162">
        <f t="shared" si="524"/>
        <v>45468</v>
      </c>
      <c r="B1851" s="163">
        <f t="shared" ca="1" si="533"/>
        <v>383970.87065294001</v>
      </c>
      <c r="C1851" s="164">
        <f t="shared" si="525"/>
        <v>382550</v>
      </c>
      <c r="D1851" s="154">
        <f ca="1">IF(A1851&lt;$B$1,VLOOKUP(A1851,[1]DI!$A$4:$B$15000,2,FALSE),0)</f>
        <v>0.104</v>
      </c>
      <c r="E1851" s="166">
        <f t="shared" ca="1" si="534"/>
        <v>1.0003926999999999</v>
      </c>
      <c r="F1851" s="166">
        <f ca="1">(TRUNC(PRODUCT($E$12:$E1850),16))</f>
        <v>1.4761979498898901</v>
      </c>
      <c r="G1851" s="166">
        <f t="shared" ca="1" si="535"/>
        <v>1.47156851107068</v>
      </c>
      <c r="H1851" s="166">
        <f t="shared" ca="1" si="536"/>
        <v>1.0031459199999999</v>
      </c>
      <c r="I1851" s="165">
        <f t="shared" si="526"/>
        <v>1.7999999999999999E-2</v>
      </c>
      <c r="J1851" s="167">
        <f t="shared" si="527"/>
        <v>45456</v>
      </c>
      <c r="K1851" s="168">
        <f t="shared" si="528"/>
        <v>8</v>
      </c>
      <c r="L1851" s="169">
        <f t="shared" si="529"/>
        <v>8</v>
      </c>
      <c r="M1851" s="170">
        <f t="shared" si="519"/>
        <v>1.000566507</v>
      </c>
      <c r="N1851" s="170">
        <f t="shared" ca="1" si="520"/>
        <v>1.003714209</v>
      </c>
      <c r="O1851" s="169">
        <f t="shared" si="530"/>
        <v>0</v>
      </c>
      <c r="P1851" s="166">
        <f t="shared" ca="1" si="521"/>
        <v>1420.8706529399999</v>
      </c>
      <c r="Q1851" s="171">
        <f t="shared" si="522"/>
        <v>0</v>
      </c>
      <c r="R1851" s="166">
        <f t="shared" si="523"/>
        <v>0</v>
      </c>
      <c r="S1851" s="172" t="str">
        <f t="shared" si="531"/>
        <v>A+J=</v>
      </c>
      <c r="T1851" s="167">
        <f t="shared" si="532"/>
        <v>45639</v>
      </c>
      <c r="U1851" s="10"/>
      <c r="V1851" s="10"/>
      <c r="W1851" s="10"/>
      <c r="X1851" s="45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ht="12.75" x14ac:dyDescent="0.2">
      <c r="A1852" s="162">
        <f t="shared" si="524"/>
        <v>45469</v>
      </c>
      <c r="B1852" s="163">
        <f t="shared" ca="1" si="533"/>
        <v>384148.85204044002</v>
      </c>
      <c r="C1852" s="164">
        <f t="shared" si="525"/>
        <v>382550</v>
      </c>
      <c r="D1852" s="154">
        <f ca="1">IF(A1852&lt;$B$1,VLOOKUP(A1852,[1]DI!$A$4:$B$15000,2,FALSE),0)</f>
        <v>0.104</v>
      </c>
      <c r="E1852" s="166">
        <f t="shared" ca="1" si="534"/>
        <v>1.0003926999999999</v>
      </c>
      <c r="F1852" s="166">
        <f ca="1">(TRUNC(PRODUCT($E$12:$E1851),16))</f>
        <v>1.47677765282482</v>
      </c>
      <c r="G1852" s="166">
        <f t="shared" ca="1" si="535"/>
        <v>1.47156851107068</v>
      </c>
      <c r="H1852" s="166">
        <f t="shared" ca="1" si="536"/>
        <v>1.0035398600000001</v>
      </c>
      <c r="I1852" s="165">
        <f t="shared" si="526"/>
        <v>1.7999999999999999E-2</v>
      </c>
      <c r="J1852" s="167">
        <f t="shared" si="527"/>
        <v>45456</v>
      </c>
      <c r="K1852" s="168">
        <f t="shared" si="528"/>
        <v>9</v>
      </c>
      <c r="L1852" s="169">
        <f t="shared" si="529"/>
        <v>9</v>
      </c>
      <c r="M1852" s="170">
        <f t="shared" si="519"/>
        <v>1.000637343</v>
      </c>
      <c r="N1852" s="170">
        <f t="shared" ca="1" si="520"/>
        <v>1.0041794589999999</v>
      </c>
      <c r="O1852" s="169">
        <f t="shared" si="530"/>
        <v>0</v>
      </c>
      <c r="P1852" s="166">
        <f t="shared" ca="1" si="521"/>
        <v>1598.8520404400001</v>
      </c>
      <c r="Q1852" s="171">
        <f t="shared" si="522"/>
        <v>0</v>
      </c>
      <c r="R1852" s="166">
        <f t="shared" si="523"/>
        <v>0</v>
      </c>
      <c r="S1852" s="172" t="str">
        <f t="shared" si="531"/>
        <v>A+J=</v>
      </c>
      <c r="T1852" s="167">
        <f t="shared" si="532"/>
        <v>45639</v>
      </c>
      <c r="U1852" s="10"/>
      <c r="V1852" s="10"/>
      <c r="W1852" s="10"/>
      <c r="X1852" s="45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ht="12.75" x14ac:dyDescent="0.2">
      <c r="A1853" s="162">
        <f t="shared" si="524"/>
        <v>45470</v>
      </c>
      <c r="B1853" s="163">
        <f t="shared" ca="1" si="533"/>
        <v>384326.914146</v>
      </c>
      <c r="C1853" s="164">
        <f t="shared" si="525"/>
        <v>382550</v>
      </c>
      <c r="D1853" s="154">
        <f ca="1">IF(A1853&lt;$B$1,VLOOKUP(A1853,[1]DI!$A$4:$B$15000,2,FALSE),0)</f>
        <v>0.104</v>
      </c>
      <c r="E1853" s="166">
        <f t="shared" ca="1" si="534"/>
        <v>1.0003926999999999</v>
      </c>
      <c r="F1853" s="166">
        <f ca="1">(TRUNC(PRODUCT($E$12:$E1852),16))</f>
        <v>1.47735758340908</v>
      </c>
      <c r="G1853" s="166">
        <f t="shared" ca="1" si="535"/>
        <v>1.47156851107068</v>
      </c>
      <c r="H1853" s="166">
        <f t="shared" ca="1" si="536"/>
        <v>1.00393395</v>
      </c>
      <c r="I1853" s="165">
        <f t="shared" si="526"/>
        <v>1.7999999999999999E-2</v>
      </c>
      <c r="J1853" s="167">
        <f t="shared" si="527"/>
        <v>45456</v>
      </c>
      <c r="K1853" s="168">
        <f t="shared" si="528"/>
        <v>10</v>
      </c>
      <c r="L1853" s="169">
        <f t="shared" si="529"/>
        <v>10</v>
      </c>
      <c r="M1853" s="170">
        <f t="shared" si="519"/>
        <v>1.0007081840000001</v>
      </c>
      <c r="N1853" s="170">
        <f t="shared" ca="1" si="520"/>
        <v>1.0046449200000001</v>
      </c>
      <c r="O1853" s="169">
        <f t="shared" si="530"/>
        <v>0</v>
      </c>
      <c r="P1853" s="166">
        <f t="shared" ca="1" si="521"/>
        <v>1776.9141460000001</v>
      </c>
      <c r="Q1853" s="171">
        <f t="shared" si="522"/>
        <v>0</v>
      </c>
      <c r="R1853" s="166">
        <f t="shared" si="523"/>
        <v>0</v>
      </c>
      <c r="S1853" s="172" t="str">
        <f t="shared" si="531"/>
        <v>A+J=</v>
      </c>
      <c r="T1853" s="167">
        <f t="shared" si="532"/>
        <v>45639</v>
      </c>
      <c r="U1853" s="10"/>
      <c r="V1853" s="10"/>
      <c r="W1853" s="10"/>
      <c r="X1853" s="45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ht="12.75" x14ac:dyDescent="0.2">
      <c r="A1854" s="162">
        <f t="shared" si="524"/>
        <v>45471</v>
      </c>
      <c r="B1854" s="163">
        <f t="shared" ca="1" si="533"/>
        <v>384505.05696959997</v>
      </c>
      <c r="C1854" s="164">
        <f t="shared" si="525"/>
        <v>382550</v>
      </c>
      <c r="D1854" s="154">
        <f ca="1">IF(A1854&lt;$B$1,VLOOKUP(A1854,[1]DI!$A$4:$B$15000,2,FALSE),0)</f>
        <v>0.104</v>
      </c>
      <c r="E1854" s="166">
        <f t="shared" ca="1" si="534"/>
        <v>1.0003926999999999</v>
      </c>
      <c r="F1854" s="166">
        <f ca="1">(TRUNC(PRODUCT($E$12:$E1853),16))</f>
        <v>1.47793774173208</v>
      </c>
      <c r="G1854" s="166">
        <f t="shared" ca="1" si="535"/>
        <v>1.47156851107068</v>
      </c>
      <c r="H1854" s="166">
        <f t="shared" ca="1" si="536"/>
        <v>1.0043281900000001</v>
      </c>
      <c r="I1854" s="165">
        <f t="shared" si="526"/>
        <v>1.7999999999999999E-2</v>
      </c>
      <c r="J1854" s="167">
        <f t="shared" si="527"/>
        <v>45456</v>
      </c>
      <c r="K1854" s="168">
        <f t="shared" si="528"/>
        <v>11</v>
      </c>
      <c r="L1854" s="169">
        <f t="shared" si="529"/>
        <v>11</v>
      </c>
      <c r="M1854" s="170">
        <f t="shared" si="519"/>
        <v>1.0007790299999999</v>
      </c>
      <c r="N1854" s="170">
        <f t="shared" ca="1" si="520"/>
        <v>1.0051105920000001</v>
      </c>
      <c r="O1854" s="169">
        <f t="shared" si="530"/>
        <v>0</v>
      </c>
      <c r="P1854" s="166">
        <f t="shared" ca="1" si="521"/>
        <v>1955.0569696</v>
      </c>
      <c r="Q1854" s="171">
        <f t="shared" si="522"/>
        <v>0</v>
      </c>
      <c r="R1854" s="166">
        <f t="shared" si="523"/>
        <v>0</v>
      </c>
      <c r="S1854" s="172" t="str">
        <f t="shared" si="531"/>
        <v>A+J=</v>
      </c>
      <c r="T1854" s="167">
        <f t="shared" si="532"/>
        <v>45639</v>
      </c>
      <c r="U1854" s="10"/>
      <c r="V1854" s="10"/>
      <c r="W1854" s="10"/>
      <c r="X1854" s="45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ht="12.75" x14ac:dyDescent="0.2">
      <c r="A1855" s="162">
        <f t="shared" si="524"/>
        <v>45472</v>
      </c>
      <c r="B1855" s="163">
        <f t="shared" ca="1" si="533"/>
        <v>384683.28433673998</v>
      </c>
      <c r="C1855" s="164">
        <f t="shared" si="525"/>
        <v>382550</v>
      </c>
      <c r="D1855" s="154">
        <f ca="1">IF(A1855&lt;$B$1,VLOOKUP(A1855,[1]DI!$A$4:$B$15000,2,FALSE),0)</f>
        <v>0</v>
      </c>
      <c r="E1855" s="166">
        <f t="shared" ca="1" si="534"/>
        <v>1</v>
      </c>
      <c r="F1855" s="166">
        <f ca="1">(TRUNC(PRODUCT($E$12:$E1854),16))</f>
        <v>1.47851812788326</v>
      </c>
      <c r="G1855" s="166">
        <f t="shared" ca="1" si="535"/>
        <v>1.47156851107068</v>
      </c>
      <c r="H1855" s="166">
        <f t="shared" ca="1" si="536"/>
        <v>1.0047225900000001</v>
      </c>
      <c r="I1855" s="165">
        <f t="shared" si="526"/>
        <v>1.7999999999999999E-2</v>
      </c>
      <c r="J1855" s="167">
        <f t="shared" si="527"/>
        <v>45456</v>
      </c>
      <c r="K1855" s="168">
        <f t="shared" si="528"/>
        <v>11</v>
      </c>
      <c r="L1855" s="169">
        <f t="shared" si="529"/>
        <v>12</v>
      </c>
      <c r="M1855" s="170">
        <f t="shared" si="519"/>
        <v>1.0008498809999999</v>
      </c>
      <c r="N1855" s="170">
        <f t="shared" ca="1" si="520"/>
        <v>1.005576485</v>
      </c>
      <c r="O1855" s="169">
        <f t="shared" si="530"/>
        <v>0</v>
      </c>
      <c r="P1855" s="166">
        <f t="shared" ca="1" si="521"/>
        <v>2133.2843367400001</v>
      </c>
      <c r="Q1855" s="171">
        <f t="shared" si="522"/>
        <v>0</v>
      </c>
      <c r="R1855" s="166">
        <f t="shared" si="523"/>
        <v>0</v>
      </c>
      <c r="S1855" s="172" t="str">
        <f t="shared" si="531"/>
        <v>A+J=</v>
      </c>
      <c r="T1855" s="167">
        <f t="shared" si="532"/>
        <v>45639</v>
      </c>
      <c r="U1855" s="10"/>
      <c r="V1855" s="10"/>
      <c r="W1855" s="10"/>
      <c r="X1855" s="45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ht="12.75" x14ac:dyDescent="0.2">
      <c r="A1856" s="162">
        <f t="shared" si="524"/>
        <v>45473</v>
      </c>
      <c r="B1856" s="163">
        <f t="shared" ca="1" si="533"/>
        <v>384683.28433673998</v>
      </c>
      <c r="C1856" s="164">
        <f t="shared" si="525"/>
        <v>382550</v>
      </c>
      <c r="D1856" s="154">
        <f ca="1">IF(A1856&lt;$B$1,VLOOKUP(A1856,[1]DI!$A$4:$B$15000,2,FALSE),0)</f>
        <v>0</v>
      </c>
      <c r="E1856" s="166">
        <f t="shared" ca="1" si="534"/>
        <v>1</v>
      </c>
      <c r="F1856" s="166">
        <f ca="1">(TRUNC(PRODUCT($E$12:$E1855),16))</f>
        <v>1.47851812788326</v>
      </c>
      <c r="G1856" s="166">
        <f t="shared" ca="1" si="535"/>
        <v>1.47156851107068</v>
      </c>
      <c r="H1856" s="166">
        <f t="shared" ca="1" si="536"/>
        <v>1.0047225900000001</v>
      </c>
      <c r="I1856" s="165">
        <f t="shared" si="526"/>
        <v>1.7999999999999999E-2</v>
      </c>
      <c r="J1856" s="167">
        <f t="shared" si="527"/>
        <v>45456</v>
      </c>
      <c r="K1856" s="168">
        <f t="shared" si="528"/>
        <v>11</v>
      </c>
      <c r="L1856" s="169">
        <f t="shared" si="529"/>
        <v>12</v>
      </c>
      <c r="M1856" s="170">
        <f t="shared" si="519"/>
        <v>1.0008498809999999</v>
      </c>
      <c r="N1856" s="170">
        <f t="shared" ca="1" si="520"/>
        <v>1.005576485</v>
      </c>
      <c r="O1856" s="169">
        <f t="shared" si="530"/>
        <v>0</v>
      </c>
      <c r="P1856" s="166">
        <f t="shared" ca="1" si="521"/>
        <v>2133.2843367400001</v>
      </c>
      <c r="Q1856" s="171">
        <f t="shared" si="522"/>
        <v>0</v>
      </c>
      <c r="R1856" s="166">
        <f t="shared" si="523"/>
        <v>0</v>
      </c>
      <c r="S1856" s="172" t="str">
        <f t="shared" si="531"/>
        <v>A+J=</v>
      </c>
      <c r="T1856" s="167">
        <f t="shared" si="532"/>
        <v>45639</v>
      </c>
      <c r="U1856" s="10"/>
      <c r="V1856" s="10"/>
      <c r="W1856" s="10"/>
      <c r="X1856" s="45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ht="12.75" x14ac:dyDescent="0.2">
      <c r="A1857" s="162">
        <f t="shared" si="524"/>
        <v>45474</v>
      </c>
      <c r="B1857" s="163">
        <f t="shared" ca="1" si="533"/>
        <v>384683.28433673998</v>
      </c>
      <c r="C1857" s="164">
        <f t="shared" si="525"/>
        <v>382550</v>
      </c>
      <c r="D1857" s="154">
        <f ca="1">IF(A1857&lt;$B$1,VLOOKUP(A1857,[1]DI!$A$4:$B$15000,2,FALSE),0)</f>
        <v>0.104</v>
      </c>
      <c r="E1857" s="166">
        <f t="shared" ca="1" si="534"/>
        <v>1.0003926999999999</v>
      </c>
      <c r="F1857" s="166">
        <f ca="1">(TRUNC(PRODUCT($E$12:$E1856),16))</f>
        <v>1.47851812788326</v>
      </c>
      <c r="G1857" s="166">
        <f t="shared" ca="1" si="535"/>
        <v>1.47156851107068</v>
      </c>
      <c r="H1857" s="166">
        <f t="shared" ca="1" si="536"/>
        <v>1.0047225900000001</v>
      </c>
      <c r="I1857" s="165">
        <f t="shared" si="526"/>
        <v>1.7999999999999999E-2</v>
      </c>
      <c r="J1857" s="167">
        <f t="shared" si="527"/>
        <v>45456</v>
      </c>
      <c r="K1857" s="168">
        <f t="shared" si="528"/>
        <v>12</v>
      </c>
      <c r="L1857" s="169">
        <f t="shared" si="529"/>
        <v>12</v>
      </c>
      <c r="M1857" s="170">
        <f t="shared" si="519"/>
        <v>1.0008498809999999</v>
      </c>
      <c r="N1857" s="170">
        <f t="shared" ca="1" si="520"/>
        <v>1.005576485</v>
      </c>
      <c r="O1857" s="169">
        <f t="shared" si="530"/>
        <v>0</v>
      </c>
      <c r="P1857" s="166">
        <f t="shared" ca="1" si="521"/>
        <v>2133.2843367400001</v>
      </c>
      <c r="Q1857" s="171">
        <f t="shared" si="522"/>
        <v>0</v>
      </c>
      <c r="R1857" s="166">
        <f t="shared" si="523"/>
        <v>0</v>
      </c>
      <c r="S1857" s="172" t="str">
        <f t="shared" si="531"/>
        <v>A+J=</v>
      </c>
      <c r="T1857" s="167">
        <f t="shared" si="532"/>
        <v>45639</v>
      </c>
      <c r="U1857" s="10"/>
      <c r="V1857" s="10"/>
      <c r="W1857" s="10"/>
      <c r="X1857" s="45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ht="12.75" x14ac:dyDescent="0.2">
      <c r="A1858" s="162">
        <f t="shared" si="524"/>
        <v>45475</v>
      </c>
      <c r="B1858" s="163">
        <f t="shared" ca="1" si="533"/>
        <v>384861.59624743997</v>
      </c>
      <c r="C1858" s="164">
        <f t="shared" si="525"/>
        <v>382550</v>
      </c>
      <c r="D1858" s="154">
        <f ca="1">IF(A1858&lt;$B$1,VLOOKUP(A1858,[1]DI!$A$4:$B$15000,2,FALSE),0)</f>
        <v>0.104</v>
      </c>
      <c r="E1858" s="166">
        <f t="shared" ca="1" si="534"/>
        <v>1.0003926999999999</v>
      </c>
      <c r="F1858" s="166">
        <f ca="1">(TRUNC(PRODUCT($E$12:$E1857),16))</f>
        <v>1.47909874195208</v>
      </c>
      <c r="G1858" s="166">
        <f t="shared" ca="1" si="535"/>
        <v>1.47156851107068</v>
      </c>
      <c r="H1858" s="166">
        <f t="shared" ca="1" si="536"/>
        <v>1.00511715</v>
      </c>
      <c r="I1858" s="165">
        <f t="shared" si="526"/>
        <v>1.7999999999999999E-2</v>
      </c>
      <c r="J1858" s="167">
        <f t="shared" si="527"/>
        <v>45456</v>
      </c>
      <c r="K1858" s="168">
        <f t="shared" si="528"/>
        <v>13</v>
      </c>
      <c r="L1858" s="169">
        <f t="shared" si="529"/>
        <v>13</v>
      </c>
      <c r="M1858" s="170">
        <f t="shared" si="519"/>
        <v>1.0009207369999999</v>
      </c>
      <c r="N1858" s="170">
        <f t="shared" ca="1" si="520"/>
        <v>1.0060425989999999</v>
      </c>
      <c r="O1858" s="169">
        <f t="shared" si="530"/>
        <v>0</v>
      </c>
      <c r="P1858" s="166">
        <f t="shared" ca="1" si="521"/>
        <v>2311.5962474399998</v>
      </c>
      <c r="Q1858" s="171">
        <f t="shared" si="522"/>
        <v>0</v>
      </c>
      <c r="R1858" s="166">
        <f t="shared" si="523"/>
        <v>0</v>
      </c>
      <c r="S1858" s="172" t="str">
        <f t="shared" si="531"/>
        <v>A+J=</v>
      </c>
      <c r="T1858" s="167">
        <f t="shared" si="532"/>
        <v>45639</v>
      </c>
      <c r="U1858" s="10"/>
      <c r="V1858" s="10"/>
      <c r="W1858" s="10"/>
      <c r="X1858" s="45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ht="12.75" x14ac:dyDescent="0.2">
      <c r="A1859" s="162">
        <f t="shared" si="524"/>
        <v>45476</v>
      </c>
      <c r="B1859" s="163">
        <f t="shared" ca="1" si="533"/>
        <v>385039.98887619999</v>
      </c>
      <c r="C1859" s="164">
        <f t="shared" si="525"/>
        <v>382550</v>
      </c>
      <c r="D1859" s="154">
        <f ca="1">IF(A1859&lt;$B$1,VLOOKUP(A1859,[1]DI!$A$4:$B$15000,2,FALSE),0)</f>
        <v>0.104</v>
      </c>
      <c r="E1859" s="166">
        <f t="shared" ca="1" si="534"/>
        <v>1.0003926999999999</v>
      </c>
      <c r="F1859" s="166">
        <f ca="1">(TRUNC(PRODUCT($E$12:$E1858),16))</f>
        <v>1.4796795840280501</v>
      </c>
      <c r="G1859" s="166">
        <f t="shared" ca="1" si="535"/>
        <v>1.47156851107068</v>
      </c>
      <c r="H1859" s="166">
        <f t="shared" ca="1" si="536"/>
        <v>1.0055118599999999</v>
      </c>
      <c r="I1859" s="165">
        <f t="shared" si="526"/>
        <v>1.7999999999999999E-2</v>
      </c>
      <c r="J1859" s="167">
        <f t="shared" si="527"/>
        <v>45456</v>
      </c>
      <c r="K1859" s="168">
        <f t="shared" si="528"/>
        <v>14</v>
      </c>
      <c r="L1859" s="169">
        <f t="shared" si="529"/>
        <v>14</v>
      </c>
      <c r="M1859" s="170">
        <f t="shared" si="519"/>
        <v>1.0009915979999999</v>
      </c>
      <c r="N1859" s="170">
        <f t="shared" ca="1" si="520"/>
        <v>1.006508924</v>
      </c>
      <c r="O1859" s="169">
        <f t="shared" si="530"/>
        <v>0</v>
      </c>
      <c r="P1859" s="166">
        <f t="shared" ca="1" si="521"/>
        <v>2489.9888762</v>
      </c>
      <c r="Q1859" s="171">
        <f t="shared" si="522"/>
        <v>0</v>
      </c>
      <c r="R1859" s="166">
        <f t="shared" si="523"/>
        <v>0</v>
      </c>
      <c r="S1859" s="172" t="str">
        <f t="shared" si="531"/>
        <v>A+J=</v>
      </c>
      <c r="T1859" s="167">
        <f t="shared" si="532"/>
        <v>45639</v>
      </c>
      <c r="U1859" s="10"/>
      <c r="V1859" s="10"/>
      <c r="W1859" s="10"/>
      <c r="X1859" s="45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ht="12.75" x14ac:dyDescent="0.2">
      <c r="A1860" s="162">
        <f t="shared" si="524"/>
        <v>45477</v>
      </c>
      <c r="B1860" s="163">
        <f t="shared" ca="1" si="533"/>
        <v>385218.46222300001</v>
      </c>
      <c r="C1860" s="164">
        <f t="shared" si="525"/>
        <v>382550</v>
      </c>
      <c r="D1860" s="154">
        <f ca="1">IF(A1860&lt;$B$1,VLOOKUP(A1860,[1]DI!$A$4:$B$15000,2,FALSE),0)</f>
        <v>0.104</v>
      </c>
      <c r="E1860" s="166">
        <f t="shared" ca="1" si="534"/>
        <v>1.0003926999999999</v>
      </c>
      <c r="F1860" s="166">
        <f ca="1">(TRUNC(PRODUCT($E$12:$E1859),16))</f>
        <v>1.48026065420069</v>
      </c>
      <c r="G1860" s="166">
        <f t="shared" ca="1" si="535"/>
        <v>1.47156851107068</v>
      </c>
      <c r="H1860" s="166">
        <f t="shared" ca="1" si="536"/>
        <v>1.00590672</v>
      </c>
      <c r="I1860" s="165">
        <f t="shared" si="526"/>
        <v>1.7999999999999999E-2</v>
      </c>
      <c r="J1860" s="167">
        <f t="shared" si="527"/>
        <v>45456</v>
      </c>
      <c r="K1860" s="168">
        <f t="shared" si="528"/>
        <v>15</v>
      </c>
      <c r="L1860" s="169">
        <f t="shared" si="529"/>
        <v>15</v>
      </c>
      <c r="M1860" s="170">
        <f t="shared" si="519"/>
        <v>1.0010624640000001</v>
      </c>
      <c r="N1860" s="170">
        <f t="shared" ca="1" si="520"/>
        <v>1.00697546</v>
      </c>
      <c r="O1860" s="169">
        <f t="shared" si="530"/>
        <v>0</v>
      </c>
      <c r="P1860" s="166">
        <f t="shared" ca="1" si="521"/>
        <v>2668.462223</v>
      </c>
      <c r="Q1860" s="171">
        <f t="shared" si="522"/>
        <v>0</v>
      </c>
      <c r="R1860" s="166">
        <f t="shared" si="523"/>
        <v>0</v>
      </c>
      <c r="S1860" s="172" t="str">
        <f t="shared" si="531"/>
        <v>A+J=</v>
      </c>
      <c r="T1860" s="167">
        <f t="shared" si="532"/>
        <v>45639</v>
      </c>
      <c r="U1860" s="10"/>
      <c r="V1860" s="10"/>
      <c r="W1860" s="10"/>
      <c r="X1860" s="45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ht="12.75" x14ac:dyDescent="0.2">
      <c r="A1861" s="162">
        <f t="shared" si="524"/>
        <v>45478</v>
      </c>
      <c r="B1861" s="163">
        <f t="shared" ca="1" si="533"/>
        <v>385397.02011334</v>
      </c>
      <c r="C1861" s="164">
        <f t="shared" si="525"/>
        <v>382550</v>
      </c>
      <c r="D1861" s="154">
        <f ca="1">IF(A1861&lt;$B$1,VLOOKUP(A1861,[1]DI!$A$4:$B$15000,2,FALSE),0)</f>
        <v>0.104</v>
      </c>
      <c r="E1861" s="166">
        <f t="shared" ca="1" si="534"/>
        <v>1.0003926999999999</v>
      </c>
      <c r="F1861" s="166">
        <f ca="1">(TRUNC(PRODUCT($E$12:$E1860),16))</f>
        <v>1.4808419525595999</v>
      </c>
      <c r="G1861" s="166">
        <f t="shared" ca="1" si="535"/>
        <v>1.47156851107068</v>
      </c>
      <c r="H1861" s="166">
        <f t="shared" ca="1" si="536"/>
        <v>1.0063017400000001</v>
      </c>
      <c r="I1861" s="165">
        <f t="shared" si="526"/>
        <v>1.7999999999999999E-2</v>
      </c>
      <c r="J1861" s="167">
        <f t="shared" si="527"/>
        <v>45456</v>
      </c>
      <c r="K1861" s="168">
        <f t="shared" si="528"/>
        <v>16</v>
      </c>
      <c r="L1861" s="169">
        <f t="shared" si="529"/>
        <v>16</v>
      </c>
      <c r="M1861" s="170">
        <f t="shared" si="519"/>
        <v>1.001133335</v>
      </c>
      <c r="N1861" s="170">
        <f t="shared" ca="1" si="520"/>
        <v>1.0074422169999999</v>
      </c>
      <c r="O1861" s="169">
        <f t="shared" si="530"/>
        <v>0</v>
      </c>
      <c r="P1861" s="166">
        <f t="shared" ca="1" si="521"/>
        <v>2847.0201133400001</v>
      </c>
      <c r="Q1861" s="171">
        <f t="shared" si="522"/>
        <v>0</v>
      </c>
      <c r="R1861" s="166">
        <f t="shared" si="523"/>
        <v>0</v>
      </c>
      <c r="S1861" s="172" t="str">
        <f t="shared" si="531"/>
        <v>A+J=</v>
      </c>
      <c r="T1861" s="167">
        <f t="shared" si="532"/>
        <v>45639</v>
      </c>
      <c r="U1861" s="10"/>
      <c r="V1861" s="10"/>
      <c r="W1861" s="10"/>
      <c r="X1861" s="45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ht="12.75" x14ac:dyDescent="0.2">
      <c r="A1862" s="162">
        <f t="shared" si="524"/>
        <v>45479</v>
      </c>
      <c r="B1862" s="163">
        <f t="shared" ca="1" si="533"/>
        <v>385575.65872174001</v>
      </c>
      <c r="C1862" s="164">
        <f t="shared" si="525"/>
        <v>382550</v>
      </c>
      <c r="D1862" s="154">
        <f ca="1">IF(A1862&lt;$B$1,VLOOKUP(A1862,[1]DI!$A$4:$B$15000,2,FALSE),0)</f>
        <v>0</v>
      </c>
      <c r="E1862" s="166">
        <f t="shared" ca="1" si="534"/>
        <v>1</v>
      </c>
      <c r="F1862" s="166">
        <f ca="1">(TRUNC(PRODUCT($E$12:$E1861),16))</f>
        <v>1.4814234791943699</v>
      </c>
      <c r="G1862" s="166">
        <f t="shared" ca="1" si="535"/>
        <v>1.47156851107068</v>
      </c>
      <c r="H1862" s="166">
        <f t="shared" ca="1" si="536"/>
        <v>1.0066969100000001</v>
      </c>
      <c r="I1862" s="165">
        <f t="shared" si="526"/>
        <v>1.7999999999999999E-2</v>
      </c>
      <c r="J1862" s="167">
        <f t="shared" si="527"/>
        <v>45456</v>
      </c>
      <c r="K1862" s="168">
        <f t="shared" si="528"/>
        <v>16</v>
      </c>
      <c r="L1862" s="169">
        <f t="shared" si="529"/>
        <v>17</v>
      </c>
      <c r="M1862" s="170">
        <f t="shared" si="519"/>
        <v>1.0012042109999999</v>
      </c>
      <c r="N1862" s="170">
        <f t="shared" ca="1" si="520"/>
        <v>1.0079091849999999</v>
      </c>
      <c r="O1862" s="169">
        <f t="shared" si="530"/>
        <v>0</v>
      </c>
      <c r="P1862" s="166">
        <f t="shared" ca="1" si="521"/>
        <v>3025.6587217400001</v>
      </c>
      <c r="Q1862" s="171">
        <f t="shared" si="522"/>
        <v>0</v>
      </c>
      <c r="R1862" s="166">
        <f t="shared" si="523"/>
        <v>0</v>
      </c>
      <c r="S1862" s="172" t="str">
        <f t="shared" si="531"/>
        <v>A+J=</v>
      </c>
      <c r="T1862" s="167">
        <f t="shared" si="532"/>
        <v>45639</v>
      </c>
      <c r="U1862" s="10"/>
      <c r="V1862" s="10"/>
      <c r="W1862" s="10"/>
      <c r="X1862" s="45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ht="12.75" x14ac:dyDescent="0.2">
      <c r="A1863" s="162">
        <f t="shared" si="524"/>
        <v>45480</v>
      </c>
      <c r="B1863" s="163">
        <f t="shared" ca="1" si="533"/>
        <v>385575.65872174001</v>
      </c>
      <c r="C1863" s="164">
        <f t="shared" si="525"/>
        <v>382550</v>
      </c>
      <c r="D1863" s="154">
        <f ca="1">IF(A1863&lt;$B$1,VLOOKUP(A1863,[1]DI!$A$4:$B$15000,2,FALSE),0)</f>
        <v>0</v>
      </c>
      <c r="E1863" s="166">
        <f t="shared" ca="1" si="534"/>
        <v>1</v>
      </c>
      <c r="F1863" s="166">
        <f ca="1">(TRUNC(PRODUCT($E$12:$E1862),16))</f>
        <v>1.4814234791943699</v>
      </c>
      <c r="G1863" s="166">
        <f t="shared" ca="1" si="535"/>
        <v>1.47156851107068</v>
      </c>
      <c r="H1863" s="166">
        <f t="shared" ca="1" si="536"/>
        <v>1.0066969100000001</v>
      </c>
      <c r="I1863" s="165">
        <f t="shared" si="526"/>
        <v>1.7999999999999999E-2</v>
      </c>
      <c r="J1863" s="167">
        <f t="shared" si="527"/>
        <v>45456</v>
      </c>
      <c r="K1863" s="168">
        <f t="shared" si="528"/>
        <v>16</v>
      </c>
      <c r="L1863" s="169">
        <f t="shared" si="529"/>
        <v>17</v>
      </c>
      <c r="M1863" s="170">
        <f t="shared" si="519"/>
        <v>1.0012042109999999</v>
      </c>
      <c r="N1863" s="170">
        <f t="shared" ca="1" si="520"/>
        <v>1.0079091849999999</v>
      </c>
      <c r="O1863" s="169">
        <f t="shared" si="530"/>
        <v>0</v>
      </c>
      <c r="P1863" s="166">
        <f t="shared" ca="1" si="521"/>
        <v>3025.6587217400001</v>
      </c>
      <c r="Q1863" s="171">
        <f t="shared" si="522"/>
        <v>0</v>
      </c>
      <c r="R1863" s="166">
        <f t="shared" si="523"/>
        <v>0</v>
      </c>
      <c r="S1863" s="172" t="str">
        <f t="shared" si="531"/>
        <v>A+J=</v>
      </c>
      <c r="T1863" s="167">
        <f t="shared" si="532"/>
        <v>45639</v>
      </c>
      <c r="U1863" s="10"/>
      <c r="V1863" s="10"/>
      <c r="W1863" s="10"/>
      <c r="X1863" s="45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ht="12.75" x14ac:dyDescent="0.2">
      <c r="A1864" s="162">
        <f t="shared" si="524"/>
        <v>45481</v>
      </c>
      <c r="B1864" s="163">
        <f t="shared" ca="1" si="533"/>
        <v>385575.65872174001</v>
      </c>
      <c r="C1864" s="164">
        <f t="shared" si="525"/>
        <v>382550</v>
      </c>
      <c r="D1864" s="154">
        <f ca="1">IF(A1864&lt;$B$1,VLOOKUP(A1864,[1]DI!$A$4:$B$15000,2,FALSE),0)</f>
        <v>0.104</v>
      </c>
      <c r="E1864" s="166">
        <f t="shared" ca="1" si="534"/>
        <v>1.0003926999999999</v>
      </c>
      <c r="F1864" s="166">
        <f ca="1">(TRUNC(PRODUCT($E$12:$E1863),16))</f>
        <v>1.4814234791943699</v>
      </c>
      <c r="G1864" s="166">
        <f t="shared" ca="1" si="535"/>
        <v>1.47156851107068</v>
      </c>
      <c r="H1864" s="166">
        <f t="shared" ca="1" si="536"/>
        <v>1.0066969100000001</v>
      </c>
      <c r="I1864" s="165">
        <f t="shared" si="526"/>
        <v>1.7999999999999999E-2</v>
      </c>
      <c r="J1864" s="167">
        <f t="shared" si="527"/>
        <v>45456</v>
      </c>
      <c r="K1864" s="168">
        <f t="shared" si="528"/>
        <v>17</v>
      </c>
      <c r="L1864" s="169">
        <f t="shared" si="529"/>
        <v>17</v>
      </c>
      <c r="M1864" s="170">
        <f t="shared" si="519"/>
        <v>1.0012042109999999</v>
      </c>
      <c r="N1864" s="170">
        <f t="shared" ca="1" si="520"/>
        <v>1.0079091849999999</v>
      </c>
      <c r="O1864" s="169">
        <f t="shared" si="530"/>
        <v>0</v>
      </c>
      <c r="P1864" s="166">
        <f t="shared" ca="1" si="521"/>
        <v>3025.6587217400001</v>
      </c>
      <c r="Q1864" s="171">
        <f t="shared" si="522"/>
        <v>0</v>
      </c>
      <c r="R1864" s="166">
        <f t="shared" si="523"/>
        <v>0</v>
      </c>
      <c r="S1864" s="172" t="str">
        <f t="shared" si="531"/>
        <v>A+J=</v>
      </c>
      <c r="T1864" s="167">
        <f t="shared" si="532"/>
        <v>45639</v>
      </c>
      <c r="U1864" s="10"/>
      <c r="V1864" s="10"/>
      <c r="W1864" s="10"/>
      <c r="X1864" s="45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ht="12.75" x14ac:dyDescent="0.2">
      <c r="A1865" s="162">
        <f t="shared" si="524"/>
        <v>45482</v>
      </c>
      <c r="B1865" s="163">
        <f t="shared" ca="1" si="533"/>
        <v>385754.38225625001</v>
      </c>
      <c r="C1865" s="164">
        <f t="shared" si="525"/>
        <v>382550</v>
      </c>
      <c r="D1865" s="154">
        <f ca="1">IF(A1865&lt;$B$1,VLOOKUP(A1865,[1]DI!$A$4:$B$15000,2,FALSE),0)</f>
        <v>0.104</v>
      </c>
      <c r="E1865" s="166">
        <f t="shared" ca="1" si="534"/>
        <v>1.0003926999999999</v>
      </c>
      <c r="F1865" s="166">
        <f ca="1">(TRUNC(PRODUCT($E$12:$E1864),16))</f>
        <v>1.4820052341946499</v>
      </c>
      <c r="G1865" s="166">
        <f t="shared" ca="1" si="535"/>
        <v>1.47156851107068</v>
      </c>
      <c r="H1865" s="166">
        <f t="shared" ca="1" si="536"/>
        <v>1.00709224</v>
      </c>
      <c r="I1865" s="165">
        <f t="shared" si="526"/>
        <v>1.7999999999999999E-2</v>
      </c>
      <c r="J1865" s="167">
        <f t="shared" si="527"/>
        <v>45456</v>
      </c>
      <c r="K1865" s="168">
        <f t="shared" si="528"/>
        <v>18</v>
      </c>
      <c r="L1865" s="169">
        <f t="shared" si="529"/>
        <v>18</v>
      </c>
      <c r="M1865" s="170">
        <f t="shared" si="519"/>
        <v>1.001275092</v>
      </c>
      <c r="N1865" s="170">
        <f t="shared" ca="1" si="520"/>
        <v>1.0083763750000001</v>
      </c>
      <c r="O1865" s="169">
        <f t="shared" si="530"/>
        <v>0</v>
      </c>
      <c r="P1865" s="166">
        <f t="shared" ca="1" si="521"/>
        <v>3204.38225625</v>
      </c>
      <c r="Q1865" s="171">
        <f t="shared" si="522"/>
        <v>0</v>
      </c>
      <c r="R1865" s="166">
        <f t="shared" si="523"/>
        <v>0</v>
      </c>
      <c r="S1865" s="172" t="str">
        <f t="shared" si="531"/>
        <v>A+J=</v>
      </c>
      <c r="T1865" s="167">
        <f t="shared" si="532"/>
        <v>45639</v>
      </c>
      <c r="U1865" s="10"/>
      <c r="V1865" s="10"/>
      <c r="W1865" s="10"/>
      <c r="X1865" s="45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ht="12.75" x14ac:dyDescent="0.2">
      <c r="A1866" s="162">
        <f t="shared" si="524"/>
        <v>45483</v>
      </c>
      <c r="B1866" s="163">
        <f t="shared" ca="1" si="533"/>
        <v>385933.19033428997</v>
      </c>
      <c r="C1866" s="164">
        <f t="shared" si="525"/>
        <v>382550</v>
      </c>
      <c r="D1866" s="154">
        <f ca="1">IF(A1866&lt;$B$1,VLOOKUP(A1866,[1]DI!$A$4:$B$15000,2,FALSE),0)</f>
        <v>0.104</v>
      </c>
      <c r="E1866" s="166">
        <f t="shared" ca="1" si="534"/>
        <v>1.0003926999999999</v>
      </c>
      <c r="F1866" s="166">
        <f ca="1">(TRUNC(PRODUCT($E$12:$E1865),16))</f>
        <v>1.48258721765012</v>
      </c>
      <c r="G1866" s="166">
        <f t="shared" ca="1" si="535"/>
        <v>1.47156851107068</v>
      </c>
      <c r="H1866" s="166">
        <f t="shared" ca="1" si="536"/>
        <v>1.00748773</v>
      </c>
      <c r="I1866" s="165">
        <f t="shared" si="526"/>
        <v>1.7999999999999999E-2</v>
      </c>
      <c r="J1866" s="167">
        <f t="shared" si="527"/>
        <v>45456</v>
      </c>
      <c r="K1866" s="168">
        <f t="shared" si="528"/>
        <v>19</v>
      </c>
      <c r="L1866" s="169">
        <f t="shared" si="529"/>
        <v>19</v>
      </c>
      <c r="M1866" s="170">
        <f t="shared" si="519"/>
        <v>1.001345978</v>
      </c>
      <c r="N1866" s="170">
        <f t="shared" ca="1" si="520"/>
        <v>1.0088437859999999</v>
      </c>
      <c r="O1866" s="169">
        <f t="shared" si="530"/>
        <v>0</v>
      </c>
      <c r="P1866" s="166">
        <f t="shared" ca="1" si="521"/>
        <v>3383.19033429</v>
      </c>
      <c r="Q1866" s="171">
        <f t="shared" si="522"/>
        <v>0</v>
      </c>
      <c r="R1866" s="166">
        <f t="shared" si="523"/>
        <v>0</v>
      </c>
      <c r="S1866" s="172" t="str">
        <f t="shared" si="531"/>
        <v>A+J=</v>
      </c>
      <c r="T1866" s="167">
        <f t="shared" si="532"/>
        <v>45639</v>
      </c>
      <c r="U1866" s="10"/>
      <c r="V1866" s="10"/>
      <c r="W1866" s="10"/>
      <c r="X1866" s="45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ht="12.75" x14ac:dyDescent="0.2">
      <c r="A1867" s="162">
        <f t="shared" si="524"/>
        <v>45484</v>
      </c>
      <c r="B1867" s="163">
        <f t="shared" ca="1" si="533"/>
        <v>386112.07951294002</v>
      </c>
      <c r="C1867" s="164">
        <f t="shared" si="525"/>
        <v>382550</v>
      </c>
      <c r="D1867" s="154">
        <f ca="1">IF(A1867&lt;$B$1,VLOOKUP(A1867,[1]DI!$A$4:$B$15000,2,FALSE),0)</f>
        <v>0.104</v>
      </c>
      <c r="E1867" s="166">
        <f t="shared" ca="1" si="534"/>
        <v>1.0003926999999999</v>
      </c>
      <c r="F1867" s="166">
        <f ca="1">(TRUNC(PRODUCT($E$12:$E1866),16))</f>
        <v>1.48316942965049</v>
      </c>
      <c r="G1867" s="166">
        <f t="shared" ca="1" si="535"/>
        <v>1.47156851107068</v>
      </c>
      <c r="H1867" s="166">
        <f t="shared" ca="1" si="536"/>
        <v>1.0078833700000001</v>
      </c>
      <c r="I1867" s="165">
        <f t="shared" si="526"/>
        <v>1.7999999999999999E-2</v>
      </c>
      <c r="J1867" s="167">
        <f t="shared" si="527"/>
        <v>45456</v>
      </c>
      <c r="K1867" s="168">
        <f t="shared" si="528"/>
        <v>20</v>
      </c>
      <c r="L1867" s="169">
        <f t="shared" si="529"/>
        <v>20</v>
      </c>
      <c r="M1867" s="170">
        <f t="shared" si="519"/>
        <v>1.001416869</v>
      </c>
      <c r="N1867" s="170">
        <f t="shared" ca="1" si="520"/>
        <v>1.0093114089999999</v>
      </c>
      <c r="O1867" s="169">
        <f t="shared" si="530"/>
        <v>0</v>
      </c>
      <c r="P1867" s="166">
        <f t="shared" ca="1" si="521"/>
        <v>3562.0795129399999</v>
      </c>
      <c r="Q1867" s="171">
        <f t="shared" si="522"/>
        <v>0</v>
      </c>
      <c r="R1867" s="166">
        <f t="shared" si="523"/>
        <v>0</v>
      </c>
      <c r="S1867" s="172" t="str">
        <f t="shared" si="531"/>
        <v>A+J=</v>
      </c>
      <c r="T1867" s="167">
        <f t="shared" si="532"/>
        <v>45639</v>
      </c>
      <c r="U1867" s="10"/>
      <c r="V1867" s="10"/>
      <c r="W1867" s="10"/>
      <c r="X1867" s="45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ht="12.75" x14ac:dyDescent="0.2">
      <c r="A1868" s="162">
        <f t="shared" si="524"/>
        <v>45485</v>
      </c>
      <c r="B1868" s="163">
        <f t="shared" ca="1" si="533"/>
        <v>386291.05285258999</v>
      </c>
      <c r="C1868" s="164">
        <f t="shared" si="525"/>
        <v>382550</v>
      </c>
      <c r="D1868" s="154">
        <f ca="1">IF(A1868&lt;$B$1,VLOOKUP(A1868,[1]DI!$A$4:$B$15000,2,FALSE),0)</f>
        <v>0.104</v>
      </c>
      <c r="E1868" s="166">
        <f t="shared" ca="1" si="534"/>
        <v>1.0003926999999999</v>
      </c>
      <c r="F1868" s="166">
        <f ca="1">(TRUNC(PRODUCT($E$12:$E1867),16))</f>
        <v>1.4837518702855099</v>
      </c>
      <c r="G1868" s="166">
        <f t="shared" ca="1" si="535"/>
        <v>1.47156851107068</v>
      </c>
      <c r="H1868" s="166">
        <f t="shared" ca="1" si="536"/>
        <v>1.00827917</v>
      </c>
      <c r="I1868" s="165">
        <f t="shared" si="526"/>
        <v>1.7999999999999999E-2</v>
      </c>
      <c r="J1868" s="167">
        <f t="shared" si="527"/>
        <v>45456</v>
      </c>
      <c r="K1868" s="168">
        <f t="shared" si="528"/>
        <v>21</v>
      </c>
      <c r="L1868" s="169">
        <f t="shared" si="529"/>
        <v>21</v>
      </c>
      <c r="M1868" s="170">
        <f t="shared" ref="M1868:M1931" si="537">ROUND((I1868+1)^(L1868/252),9)</f>
        <v>1.001487765</v>
      </c>
      <c r="N1868" s="170">
        <f t="shared" ref="N1868:N1931" ca="1" si="538">ROUND(H1868*M1868,9)</f>
        <v>1.009779252</v>
      </c>
      <c r="O1868" s="169">
        <f t="shared" si="530"/>
        <v>0</v>
      </c>
      <c r="P1868" s="166">
        <f t="shared" ref="P1868:P1931" ca="1" si="539">TRUNC(((N1868-1)*C1868),8)</f>
        <v>3741.0528525899999</v>
      </c>
      <c r="Q1868" s="171">
        <f t="shared" ref="Q1868:Q1931" si="540">IF($O1868&gt;0,VLOOKUP($O1868,$W$12:$AC$150,7),0)</f>
        <v>0</v>
      </c>
      <c r="R1868" s="166">
        <f t="shared" ref="R1868:R1931" si="541">IF(Q1868&gt;0,TRUNC(Q1868*C$12,8),0)</f>
        <v>0</v>
      </c>
      <c r="S1868" s="172" t="str">
        <f t="shared" si="531"/>
        <v>A+J=</v>
      </c>
      <c r="T1868" s="167">
        <f t="shared" si="532"/>
        <v>45639</v>
      </c>
      <c r="U1868" s="10"/>
      <c r="V1868" s="10"/>
      <c r="W1868" s="10"/>
      <c r="X1868" s="45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ht="12.75" x14ac:dyDescent="0.2">
      <c r="A1869" s="162">
        <f t="shared" ref="A1869:A1932" si="542">(A1868+1)</f>
        <v>45486</v>
      </c>
      <c r="B1869" s="163">
        <f t="shared" ca="1" si="533"/>
        <v>386470.10805793997</v>
      </c>
      <c r="C1869" s="164">
        <f t="shared" ref="C1869:C1932" si="543">(C1868-R1868)</f>
        <v>382550</v>
      </c>
      <c r="D1869" s="154">
        <f ca="1">IF(A1869&lt;$B$1,VLOOKUP(A1869,[1]DI!$A$4:$B$15000,2,FALSE),0)</f>
        <v>0</v>
      </c>
      <c r="E1869" s="166">
        <f t="shared" ca="1" si="534"/>
        <v>1</v>
      </c>
      <c r="F1869" s="166">
        <f ca="1">(TRUNC(PRODUCT($E$12:$E1868),16))</f>
        <v>1.4843345396449701</v>
      </c>
      <c r="G1869" s="166">
        <f t="shared" ca="1" si="535"/>
        <v>1.47156851107068</v>
      </c>
      <c r="H1869" s="166">
        <f t="shared" ca="1" si="536"/>
        <v>1.0086751199999999</v>
      </c>
      <c r="I1869" s="165">
        <f t="shared" ref="I1869:I1932" si="544">I1868</f>
        <v>1.7999999999999999E-2</v>
      </c>
      <c r="J1869" s="167">
        <f t="shared" ref="J1869:J1932" si="545">IF(O1868&gt;0,VLOOKUP(O1868,W$12:AG$150,2),J1868)</f>
        <v>45456</v>
      </c>
      <c r="K1869" s="168">
        <f t="shared" ref="K1869:K1932" si="546">IF(A1869&gt;J1869,IF(NETWORKDAYS(J1869,A1869,$W$160:$W$544)-1=0,1,NETWORKDAYS(J1869,A1869,$W$160:$W$544)-1),0)</f>
        <v>21</v>
      </c>
      <c r="L1869" s="169">
        <f t="shared" ref="L1869:L1932" si="547">IF(AND(K1869=1,K1868=1),1,IF(K1869&gt;0,IF(K1869=K1868,K1869+1,K1869),0))</f>
        <v>22</v>
      </c>
      <c r="M1869" s="170">
        <f t="shared" si="537"/>
        <v>1.0015586670000001</v>
      </c>
      <c r="N1869" s="170">
        <f t="shared" ca="1" si="538"/>
        <v>1.0102473089999999</v>
      </c>
      <c r="O1869" s="169">
        <f t="shared" ref="O1869:O1932" si="548">IF(VLOOKUP(A1869,X$12:AE$150,8)=VLOOKUP(A1868,X$12:AE$150,8),0,VLOOKUP(A1869,X$12:AE$150,8))</f>
        <v>0</v>
      </c>
      <c r="P1869" s="166">
        <f t="shared" ca="1" si="539"/>
        <v>3920.10805794</v>
      </c>
      <c r="Q1869" s="171">
        <f t="shared" si="540"/>
        <v>0</v>
      </c>
      <c r="R1869" s="166">
        <f t="shared" si="541"/>
        <v>0</v>
      </c>
      <c r="S1869" s="172" t="str">
        <f t="shared" ref="S1869:S1932" si="549">IF(O1868&gt;0,VLOOKUP(O1868,W$12:AG$150,10),S1868)</f>
        <v>A+J=</v>
      </c>
      <c r="T1869" s="167">
        <f t="shared" ref="T1869:T1932" si="550">IF(O1868&gt;0,VLOOKUP(O1868,W$12:AG$150,11),T1868)</f>
        <v>45639</v>
      </c>
      <c r="U1869" s="10"/>
      <c r="V1869" s="10"/>
      <c r="W1869" s="10"/>
      <c r="X1869" s="45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ht="12.75" x14ac:dyDescent="0.2">
      <c r="A1870" s="162">
        <f t="shared" si="542"/>
        <v>45487</v>
      </c>
      <c r="B1870" s="163">
        <f t="shared" ref="B1870:B1933" ca="1" si="551">IF(A1870&lt;=TODAY(),C1870+P1870,IF(AND(A1870&gt;TODAY(),A1870&lt;=$B$1),IF(VLOOKUP(TODAY(),$A$10:$D$5000,4,FALSE)=0,"n.d",C1870+P1870),"n.d"))</f>
        <v>386470.10805793997</v>
      </c>
      <c r="C1870" s="164">
        <f t="shared" si="543"/>
        <v>382550</v>
      </c>
      <c r="D1870" s="154">
        <f ca="1">IF(A1870&lt;$B$1,VLOOKUP(A1870,[1]DI!$A$4:$B$15000,2,FALSE),0)</f>
        <v>0</v>
      </c>
      <c r="E1870" s="166">
        <f t="shared" ref="E1870:E1933" ca="1" si="552">ROUND(((1+D1870)^(1/252)),8)</f>
        <v>1</v>
      </c>
      <c r="F1870" s="166">
        <f ca="1">(TRUNC(PRODUCT($E$12:$E1869),16))</f>
        <v>1.4843345396449701</v>
      </c>
      <c r="G1870" s="166">
        <f t="shared" ref="G1870:G1933" ca="1" si="553">IF(O1869&gt;0,F1869,G1869)</f>
        <v>1.47156851107068</v>
      </c>
      <c r="H1870" s="166">
        <f t="shared" ref="H1870:H1933" ca="1" si="554">ROUND(F1870/G1870,8)</f>
        <v>1.0086751199999999</v>
      </c>
      <c r="I1870" s="165">
        <f t="shared" si="544"/>
        <v>1.7999999999999999E-2</v>
      </c>
      <c r="J1870" s="167">
        <f t="shared" si="545"/>
        <v>45456</v>
      </c>
      <c r="K1870" s="168">
        <f t="shared" si="546"/>
        <v>21</v>
      </c>
      <c r="L1870" s="169">
        <f t="shared" si="547"/>
        <v>22</v>
      </c>
      <c r="M1870" s="170">
        <f t="shared" si="537"/>
        <v>1.0015586670000001</v>
      </c>
      <c r="N1870" s="170">
        <f t="shared" ca="1" si="538"/>
        <v>1.0102473089999999</v>
      </c>
      <c r="O1870" s="169">
        <f t="shared" si="548"/>
        <v>0</v>
      </c>
      <c r="P1870" s="166">
        <f t="shared" ca="1" si="539"/>
        <v>3920.10805794</v>
      </c>
      <c r="Q1870" s="171">
        <f t="shared" si="540"/>
        <v>0</v>
      </c>
      <c r="R1870" s="166">
        <f t="shared" si="541"/>
        <v>0</v>
      </c>
      <c r="S1870" s="172" t="str">
        <f t="shared" si="549"/>
        <v>A+J=</v>
      </c>
      <c r="T1870" s="167">
        <f t="shared" si="550"/>
        <v>45639</v>
      </c>
      <c r="U1870" s="10"/>
      <c r="V1870" s="10"/>
      <c r="W1870" s="10"/>
      <c r="X1870" s="45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ht="12.75" x14ac:dyDescent="0.2">
      <c r="A1871" s="162">
        <f t="shared" si="542"/>
        <v>45488</v>
      </c>
      <c r="B1871" s="163">
        <f t="shared" ca="1" si="551"/>
        <v>386470.10805793997</v>
      </c>
      <c r="C1871" s="164">
        <f t="shared" si="543"/>
        <v>382550</v>
      </c>
      <c r="D1871" s="154">
        <f ca="1">IF(A1871&lt;$B$1,VLOOKUP(A1871,[1]DI!$A$4:$B$15000,2,FALSE),0)</f>
        <v>0.104</v>
      </c>
      <c r="E1871" s="166">
        <f t="shared" ca="1" si="552"/>
        <v>1.0003926999999999</v>
      </c>
      <c r="F1871" s="166">
        <f ca="1">(TRUNC(PRODUCT($E$12:$E1870),16))</f>
        <v>1.4843345396449701</v>
      </c>
      <c r="G1871" s="166">
        <f t="shared" ca="1" si="553"/>
        <v>1.47156851107068</v>
      </c>
      <c r="H1871" s="166">
        <f t="shared" ca="1" si="554"/>
        <v>1.0086751199999999</v>
      </c>
      <c r="I1871" s="165">
        <f t="shared" si="544"/>
        <v>1.7999999999999999E-2</v>
      </c>
      <c r="J1871" s="167">
        <f t="shared" si="545"/>
        <v>45456</v>
      </c>
      <c r="K1871" s="168">
        <f t="shared" si="546"/>
        <v>22</v>
      </c>
      <c r="L1871" s="169">
        <f t="shared" si="547"/>
        <v>22</v>
      </c>
      <c r="M1871" s="170">
        <f t="shared" si="537"/>
        <v>1.0015586670000001</v>
      </c>
      <c r="N1871" s="170">
        <f t="shared" ca="1" si="538"/>
        <v>1.0102473089999999</v>
      </c>
      <c r="O1871" s="169">
        <f t="shared" si="548"/>
        <v>0</v>
      </c>
      <c r="P1871" s="166">
        <f t="shared" ca="1" si="539"/>
        <v>3920.10805794</v>
      </c>
      <c r="Q1871" s="171">
        <f t="shared" si="540"/>
        <v>0</v>
      </c>
      <c r="R1871" s="166">
        <f t="shared" si="541"/>
        <v>0</v>
      </c>
      <c r="S1871" s="172" t="str">
        <f t="shared" si="549"/>
        <v>A+J=</v>
      </c>
      <c r="T1871" s="167">
        <f t="shared" si="550"/>
        <v>45639</v>
      </c>
      <c r="U1871" s="10"/>
      <c r="V1871" s="10"/>
      <c r="W1871" s="10"/>
      <c r="X1871" s="45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ht="12.75" x14ac:dyDescent="0.2">
      <c r="A1872" s="162">
        <f t="shared" si="542"/>
        <v>45489</v>
      </c>
      <c r="B1872" s="163">
        <f t="shared" ca="1" si="551"/>
        <v>386649.24321624998</v>
      </c>
      <c r="C1872" s="164">
        <f t="shared" si="543"/>
        <v>382550</v>
      </c>
      <c r="D1872" s="154">
        <f ca="1">IF(A1872&lt;$B$1,VLOOKUP(A1872,[1]DI!$A$4:$B$15000,2,FALSE),0)</f>
        <v>0.104</v>
      </c>
      <c r="E1872" s="166">
        <f t="shared" ca="1" si="552"/>
        <v>1.0003926999999999</v>
      </c>
      <c r="F1872" s="166">
        <f ca="1">(TRUNC(PRODUCT($E$12:$E1871),16))</f>
        <v>1.48491743781869</v>
      </c>
      <c r="G1872" s="166">
        <f t="shared" ca="1" si="553"/>
        <v>1.47156851107068</v>
      </c>
      <c r="H1872" s="166">
        <f t="shared" ca="1" si="554"/>
        <v>1.00907122</v>
      </c>
      <c r="I1872" s="165">
        <f t="shared" si="544"/>
        <v>1.7999999999999999E-2</v>
      </c>
      <c r="J1872" s="167">
        <f t="shared" si="545"/>
        <v>45456</v>
      </c>
      <c r="K1872" s="168">
        <f t="shared" si="546"/>
        <v>23</v>
      </c>
      <c r="L1872" s="169">
        <f t="shared" si="547"/>
        <v>23</v>
      </c>
      <c r="M1872" s="170">
        <f t="shared" si="537"/>
        <v>1.001629573</v>
      </c>
      <c r="N1872" s="170">
        <f t="shared" ca="1" si="538"/>
        <v>1.0107155750000001</v>
      </c>
      <c r="O1872" s="169">
        <f t="shared" si="548"/>
        <v>0</v>
      </c>
      <c r="P1872" s="166">
        <f t="shared" ca="1" si="539"/>
        <v>4099.2432162499999</v>
      </c>
      <c r="Q1872" s="171">
        <f t="shared" si="540"/>
        <v>0</v>
      </c>
      <c r="R1872" s="166">
        <f t="shared" si="541"/>
        <v>0</v>
      </c>
      <c r="S1872" s="172" t="str">
        <f t="shared" si="549"/>
        <v>A+J=</v>
      </c>
      <c r="T1872" s="167">
        <f t="shared" si="550"/>
        <v>45639</v>
      </c>
      <c r="U1872" s="10"/>
      <c r="V1872" s="10"/>
      <c r="W1872" s="10"/>
      <c r="X1872" s="45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ht="12.75" x14ac:dyDescent="0.2">
      <c r="A1873" s="162">
        <f t="shared" si="542"/>
        <v>45490</v>
      </c>
      <c r="B1873" s="163">
        <f t="shared" ca="1" si="551"/>
        <v>386828.46712614002</v>
      </c>
      <c r="C1873" s="164">
        <f t="shared" si="543"/>
        <v>382550</v>
      </c>
      <c r="D1873" s="154">
        <f ca="1">IF(A1873&lt;$B$1,VLOOKUP(A1873,[1]DI!$A$4:$B$15000,2,FALSE),0)</f>
        <v>0.104</v>
      </c>
      <c r="E1873" s="166">
        <f t="shared" ca="1" si="552"/>
        <v>1.0003926999999999</v>
      </c>
      <c r="F1873" s="166">
        <f ca="1">(TRUNC(PRODUCT($E$12:$E1872),16))</f>
        <v>1.48550056489652</v>
      </c>
      <c r="G1873" s="166">
        <f t="shared" ca="1" si="553"/>
        <v>1.47156851107068</v>
      </c>
      <c r="H1873" s="166">
        <f t="shared" ca="1" si="554"/>
        <v>1.00946749</v>
      </c>
      <c r="I1873" s="165">
        <f t="shared" si="544"/>
        <v>1.7999999999999999E-2</v>
      </c>
      <c r="J1873" s="167">
        <f t="shared" si="545"/>
        <v>45456</v>
      </c>
      <c r="K1873" s="168">
        <f t="shared" si="546"/>
        <v>24</v>
      </c>
      <c r="L1873" s="169">
        <f t="shared" si="547"/>
        <v>24</v>
      </c>
      <c r="M1873" s="170">
        <f t="shared" si="537"/>
        <v>1.0017004839999999</v>
      </c>
      <c r="N1873" s="170">
        <f t="shared" ca="1" si="538"/>
        <v>1.0111840729999999</v>
      </c>
      <c r="O1873" s="169">
        <f t="shared" si="548"/>
        <v>0</v>
      </c>
      <c r="P1873" s="166">
        <f t="shared" ca="1" si="539"/>
        <v>4278.4671261399999</v>
      </c>
      <c r="Q1873" s="171">
        <f t="shared" si="540"/>
        <v>0</v>
      </c>
      <c r="R1873" s="166">
        <f t="shared" si="541"/>
        <v>0</v>
      </c>
      <c r="S1873" s="172" t="str">
        <f t="shared" si="549"/>
        <v>A+J=</v>
      </c>
      <c r="T1873" s="167">
        <f t="shared" si="550"/>
        <v>45639</v>
      </c>
      <c r="U1873" s="10"/>
      <c r="V1873" s="10"/>
      <c r="W1873" s="10"/>
      <c r="X1873" s="45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ht="12.75" x14ac:dyDescent="0.2">
      <c r="A1874" s="162">
        <f t="shared" si="542"/>
        <v>45491</v>
      </c>
      <c r="B1874" s="163">
        <f t="shared" ca="1" si="551"/>
        <v>387007.76831115002</v>
      </c>
      <c r="C1874" s="164">
        <f t="shared" si="543"/>
        <v>382550</v>
      </c>
      <c r="D1874" s="154">
        <f ca="1">IF(A1874&lt;$B$1,VLOOKUP(A1874,[1]DI!$A$4:$B$15000,2,FALSE),0)</f>
        <v>0.104</v>
      </c>
      <c r="E1874" s="166">
        <f t="shared" ca="1" si="552"/>
        <v>1.0003926999999999</v>
      </c>
      <c r="F1874" s="166">
        <f ca="1">(TRUNC(PRODUCT($E$12:$E1873),16))</f>
        <v>1.4860839209683601</v>
      </c>
      <c r="G1874" s="166">
        <f t="shared" ca="1" si="553"/>
        <v>1.47156851107068</v>
      </c>
      <c r="H1874" s="166">
        <f t="shared" ca="1" si="554"/>
        <v>1.0098639</v>
      </c>
      <c r="I1874" s="165">
        <f t="shared" si="544"/>
        <v>1.7999999999999999E-2</v>
      </c>
      <c r="J1874" s="167">
        <f t="shared" si="545"/>
        <v>45456</v>
      </c>
      <c r="K1874" s="168">
        <f t="shared" si="546"/>
        <v>25</v>
      </c>
      <c r="L1874" s="169">
        <f t="shared" si="547"/>
        <v>25</v>
      </c>
      <c r="M1874" s="170">
        <f t="shared" si="537"/>
        <v>1.0017714</v>
      </c>
      <c r="N1874" s="170">
        <f t="shared" ca="1" si="538"/>
        <v>1.011652773</v>
      </c>
      <c r="O1874" s="169">
        <f t="shared" si="548"/>
        <v>0</v>
      </c>
      <c r="P1874" s="166">
        <f t="shared" ca="1" si="539"/>
        <v>4457.76831115</v>
      </c>
      <c r="Q1874" s="171">
        <f t="shared" si="540"/>
        <v>0</v>
      </c>
      <c r="R1874" s="166">
        <f t="shared" si="541"/>
        <v>0</v>
      </c>
      <c r="S1874" s="172" t="str">
        <f t="shared" si="549"/>
        <v>A+J=</v>
      </c>
      <c r="T1874" s="167">
        <f t="shared" si="550"/>
        <v>45639</v>
      </c>
      <c r="U1874" s="10"/>
      <c r="V1874" s="10"/>
      <c r="W1874" s="10"/>
      <c r="X1874" s="45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ht="12.75" x14ac:dyDescent="0.2">
      <c r="A1875" s="162">
        <f t="shared" si="542"/>
        <v>45492</v>
      </c>
      <c r="B1875" s="163">
        <f t="shared" ca="1" si="551"/>
        <v>387187.15786519001</v>
      </c>
      <c r="C1875" s="164">
        <f t="shared" si="543"/>
        <v>382550</v>
      </c>
      <c r="D1875" s="154">
        <f ca="1">IF(A1875&lt;$B$1,VLOOKUP(A1875,[1]DI!$A$4:$B$15000,2,FALSE),0)</f>
        <v>0.104</v>
      </c>
      <c r="E1875" s="166">
        <f t="shared" ca="1" si="552"/>
        <v>1.0003926999999999</v>
      </c>
      <c r="F1875" s="166">
        <f ca="1">(TRUNC(PRODUCT($E$12:$E1874),16))</f>
        <v>1.4866675061241199</v>
      </c>
      <c r="G1875" s="166">
        <f t="shared" ca="1" si="553"/>
        <v>1.47156851107068</v>
      </c>
      <c r="H1875" s="166">
        <f t="shared" ca="1" si="554"/>
        <v>1.0102604799999999</v>
      </c>
      <c r="I1875" s="165">
        <f t="shared" si="544"/>
        <v>1.7999999999999999E-2</v>
      </c>
      <c r="J1875" s="167">
        <f t="shared" si="545"/>
        <v>45456</v>
      </c>
      <c r="K1875" s="168">
        <f t="shared" si="546"/>
        <v>26</v>
      </c>
      <c r="L1875" s="169">
        <f t="shared" si="547"/>
        <v>26</v>
      </c>
      <c r="M1875" s="170">
        <f t="shared" si="537"/>
        <v>1.001842321</v>
      </c>
      <c r="N1875" s="170">
        <f t="shared" ca="1" si="538"/>
        <v>1.0121217039999999</v>
      </c>
      <c r="O1875" s="169">
        <f t="shared" si="548"/>
        <v>0</v>
      </c>
      <c r="P1875" s="166">
        <f t="shared" ca="1" si="539"/>
        <v>4637.1578651899999</v>
      </c>
      <c r="Q1875" s="171">
        <f t="shared" si="540"/>
        <v>0</v>
      </c>
      <c r="R1875" s="166">
        <f t="shared" si="541"/>
        <v>0</v>
      </c>
      <c r="S1875" s="172" t="str">
        <f t="shared" si="549"/>
        <v>A+J=</v>
      </c>
      <c r="T1875" s="167">
        <f t="shared" si="550"/>
        <v>45639</v>
      </c>
      <c r="U1875" s="10"/>
      <c r="V1875" s="10"/>
      <c r="W1875" s="10"/>
      <c r="X1875" s="45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ht="12.75" x14ac:dyDescent="0.2">
      <c r="A1876" s="162">
        <f t="shared" si="542"/>
        <v>45493</v>
      </c>
      <c r="B1876" s="163">
        <f t="shared" ca="1" si="551"/>
        <v>387366.62890240003</v>
      </c>
      <c r="C1876" s="164">
        <f t="shared" si="543"/>
        <v>382550</v>
      </c>
      <c r="D1876" s="154">
        <f ca="1">IF(A1876&lt;$B$1,VLOOKUP(A1876,[1]DI!$A$4:$B$15000,2,FALSE),0)</f>
        <v>0</v>
      </c>
      <c r="E1876" s="166">
        <f t="shared" ca="1" si="552"/>
        <v>1</v>
      </c>
      <c r="F1876" s="166">
        <f ca="1">(TRUNC(PRODUCT($E$12:$E1875),16))</f>
        <v>1.4872513204537801</v>
      </c>
      <c r="G1876" s="166">
        <f t="shared" ca="1" si="553"/>
        <v>1.47156851107068</v>
      </c>
      <c r="H1876" s="166">
        <f t="shared" ca="1" si="554"/>
        <v>1.01065721</v>
      </c>
      <c r="I1876" s="165">
        <f t="shared" si="544"/>
        <v>1.7999999999999999E-2</v>
      </c>
      <c r="J1876" s="167">
        <f t="shared" si="545"/>
        <v>45456</v>
      </c>
      <c r="K1876" s="168">
        <f t="shared" si="546"/>
        <v>26</v>
      </c>
      <c r="L1876" s="169">
        <f t="shared" si="547"/>
        <v>27</v>
      </c>
      <c r="M1876" s="170">
        <f t="shared" si="537"/>
        <v>1.0019132479999999</v>
      </c>
      <c r="N1876" s="170">
        <f t="shared" ca="1" si="538"/>
        <v>1.0125908480000001</v>
      </c>
      <c r="O1876" s="169">
        <f t="shared" si="548"/>
        <v>0</v>
      </c>
      <c r="P1876" s="166">
        <f t="shared" ca="1" si="539"/>
        <v>4816.6289023999998</v>
      </c>
      <c r="Q1876" s="171">
        <f t="shared" si="540"/>
        <v>0</v>
      </c>
      <c r="R1876" s="166">
        <f t="shared" si="541"/>
        <v>0</v>
      </c>
      <c r="S1876" s="172" t="str">
        <f t="shared" si="549"/>
        <v>A+J=</v>
      </c>
      <c r="T1876" s="167">
        <f t="shared" si="550"/>
        <v>45639</v>
      </c>
      <c r="U1876" s="10"/>
      <c r="V1876" s="10"/>
      <c r="W1876" s="10"/>
      <c r="X1876" s="45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ht="12.75" x14ac:dyDescent="0.2">
      <c r="A1877" s="162">
        <f t="shared" si="542"/>
        <v>45494</v>
      </c>
      <c r="B1877" s="163">
        <f t="shared" ca="1" si="551"/>
        <v>387366.62890240003</v>
      </c>
      <c r="C1877" s="164">
        <f t="shared" si="543"/>
        <v>382550</v>
      </c>
      <c r="D1877" s="154">
        <f ca="1">IF(A1877&lt;$B$1,VLOOKUP(A1877,[1]DI!$A$4:$B$15000,2,FALSE),0)</f>
        <v>0</v>
      </c>
      <c r="E1877" s="166">
        <f t="shared" ca="1" si="552"/>
        <v>1</v>
      </c>
      <c r="F1877" s="166">
        <f ca="1">(TRUNC(PRODUCT($E$12:$E1876),16))</f>
        <v>1.4872513204537801</v>
      </c>
      <c r="G1877" s="166">
        <f t="shared" ca="1" si="553"/>
        <v>1.47156851107068</v>
      </c>
      <c r="H1877" s="166">
        <f t="shared" ca="1" si="554"/>
        <v>1.01065721</v>
      </c>
      <c r="I1877" s="165">
        <f t="shared" si="544"/>
        <v>1.7999999999999999E-2</v>
      </c>
      <c r="J1877" s="167">
        <f t="shared" si="545"/>
        <v>45456</v>
      </c>
      <c r="K1877" s="168">
        <f t="shared" si="546"/>
        <v>26</v>
      </c>
      <c r="L1877" s="169">
        <f t="shared" si="547"/>
        <v>27</v>
      </c>
      <c r="M1877" s="170">
        <f t="shared" si="537"/>
        <v>1.0019132479999999</v>
      </c>
      <c r="N1877" s="170">
        <f t="shared" ca="1" si="538"/>
        <v>1.0125908480000001</v>
      </c>
      <c r="O1877" s="169">
        <f t="shared" si="548"/>
        <v>0</v>
      </c>
      <c r="P1877" s="166">
        <f t="shared" ca="1" si="539"/>
        <v>4816.6289023999998</v>
      </c>
      <c r="Q1877" s="171">
        <f t="shared" si="540"/>
        <v>0</v>
      </c>
      <c r="R1877" s="166">
        <f t="shared" si="541"/>
        <v>0</v>
      </c>
      <c r="S1877" s="172" t="str">
        <f t="shared" si="549"/>
        <v>A+J=</v>
      </c>
      <c r="T1877" s="167">
        <f t="shared" si="550"/>
        <v>45639</v>
      </c>
      <c r="U1877" s="10"/>
      <c r="V1877" s="10"/>
      <c r="W1877" s="10"/>
      <c r="X1877" s="45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ht="12.75" x14ac:dyDescent="0.2">
      <c r="A1878" s="162">
        <f t="shared" si="542"/>
        <v>45495</v>
      </c>
      <c r="B1878" s="163">
        <f t="shared" ca="1" si="551"/>
        <v>387366.62890240003</v>
      </c>
      <c r="C1878" s="164">
        <f t="shared" si="543"/>
        <v>382550</v>
      </c>
      <c r="D1878" s="154">
        <f ca="1">IF(A1878&lt;$B$1,VLOOKUP(A1878,[1]DI!$A$4:$B$15000,2,FALSE),0)</f>
        <v>0.104</v>
      </c>
      <c r="E1878" s="166">
        <f t="shared" ca="1" si="552"/>
        <v>1.0003926999999999</v>
      </c>
      <c r="F1878" s="166">
        <f ca="1">(TRUNC(PRODUCT($E$12:$E1877),16))</f>
        <v>1.4872513204537801</v>
      </c>
      <c r="G1878" s="166">
        <f t="shared" ca="1" si="553"/>
        <v>1.47156851107068</v>
      </c>
      <c r="H1878" s="166">
        <f t="shared" ca="1" si="554"/>
        <v>1.01065721</v>
      </c>
      <c r="I1878" s="165">
        <f t="shared" si="544"/>
        <v>1.7999999999999999E-2</v>
      </c>
      <c r="J1878" s="167">
        <f t="shared" si="545"/>
        <v>45456</v>
      </c>
      <c r="K1878" s="168">
        <f t="shared" si="546"/>
        <v>27</v>
      </c>
      <c r="L1878" s="169">
        <f t="shared" si="547"/>
        <v>27</v>
      </c>
      <c r="M1878" s="170">
        <f t="shared" si="537"/>
        <v>1.0019132479999999</v>
      </c>
      <c r="N1878" s="170">
        <f t="shared" ca="1" si="538"/>
        <v>1.0125908480000001</v>
      </c>
      <c r="O1878" s="169">
        <f t="shared" si="548"/>
        <v>0</v>
      </c>
      <c r="P1878" s="166">
        <f t="shared" ca="1" si="539"/>
        <v>4816.6289023999998</v>
      </c>
      <c r="Q1878" s="171">
        <f t="shared" si="540"/>
        <v>0</v>
      </c>
      <c r="R1878" s="166">
        <f t="shared" si="541"/>
        <v>0</v>
      </c>
      <c r="S1878" s="172" t="str">
        <f t="shared" si="549"/>
        <v>A+J=</v>
      </c>
      <c r="T1878" s="167">
        <f t="shared" si="550"/>
        <v>45639</v>
      </c>
      <c r="U1878" s="10"/>
      <c r="V1878" s="10"/>
      <c r="W1878" s="10"/>
      <c r="X1878" s="45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ht="12.75" x14ac:dyDescent="0.2">
      <c r="A1879" s="162">
        <f t="shared" si="542"/>
        <v>45496</v>
      </c>
      <c r="B1879" s="163">
        <f t="shared" ca="1" si="551"/>
        <v>387546.18027508998</v>
      </c>
      <c r="C1879" s="164">
        <f t="shared" si="543"/>
        <v>382550</v>
      </c>
      <c r="D1879" s="154">
        <f ca="1">IF(A1879&lt;$B$1,VLOOKUP(A1879,[1]DI!$A$4:$B$15000,2,FALSE),0)</f>
        <v>0.104</v>
      </c>
      <c r="E1879" s="166">
        <f t="shared" ca="1" si="552"/>
        <v>1.0003926999999999</v>
      </c>
      <c r="F1879" s="166">
        <f ca="1">(TRUNC(PRODUCT($E$12:$E1878),16))</f>
        <v>1.4878353640473201</v>
      </c>
      <c r="G1879" s="166">
        <f t="shared" ca="1" si="553"/>
        <v>1.47156851107068</v>
      </c>
      <c r="H1879" s="166">
        <f t="shared" ca="1" si="554"/>
        <v>1.01105409</v>
      </c>
      <c r="I1879" s="165">
        <f t="shared" si="544"/>
        <v>1.7999999999999999E-2</v>
      </c>
      <c r="J1879" s="167">
        <f t="shared" si="545"/>
        <v>45456</v>
      </c>
      <c r="K1879" s="168">
        <f t="shared" si="546"/>
        <v>28</v>
      </c>
      <c r="L1879" s="169">
        <f t="shared" si="547"/>
        <v>28</v>
      </c>
      <c r="M1879" s="170">
        <f t="shared" si="537"/>
        <v>1.0019841789999999</v>
      </c>
      <c r="N1879" s="170">
        <f t="shared" ca="1" si="538"/>
        <v>1.0130602019999999</v>
      </c>
      <c r="O1879" s="169">
        <f t="shared" si="548"/>
        <v>0</v>
      </c>
      <c r="P1879" s="166">
        <f t="shared" ca="1" si="539"/>
        <v>4996.1802750899997</v>
      </c>
      <c r="Q1879" s="171">
        <f t="shared" si="540"/>
        <v>0</v>
      </c>
      <c r="R1879" s="166">
        <f t="shared" si="541"/>
        <v>0</v>
      </c>
      <c r="S1879" s="172" t="str">
        <f t="shared" si="549"/>
        <v>A+J=</v>
      </c>
      <c r="T1879" s="167">
        <f t="shared" si="550"/>
        <v>45639</v>
      </c>
      <c r="U1879" s="10"/>
      <c r="V1879" s="10"/>
      <c r="W1879" s="10"/>
      <c r="X1879" s="45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ht="12.75" x14ac:dyDescent="0.2">
      <c r="A1880" s="162">
        <f t="shared" si="542"/>
        <v>45497</v>
      </c>
      <c r="B1880" s="163">
        <f t="shared" ca="1" si="551"/>
        <v>387725.8165739</v>
      </c>
      <c r="C1880" s="164">
        <f t="shared" si="543"/>
        <v>382550</v>
      </c>
      <c r="D1880" s="154">
        <f ca="1">IF(A1880&lt;$B$1,VLOOKUP(A1880,[1]DI!$A$4:$B$15000,2,FALSE),0)</f>
        <v>0.104</v>
      </c>
      <c r="E1880" s="166">
        <f t="shared" ca="1" si="552"/>
        <v>1.0003926999999999</v>
      </c>
      <c r="F1880" s="166">
        <f ca="1">(TRUNC(PRODUCT($E$12:$E1879),16))</f>
        <v>1.48841963699478</v>
      </c>
      <c r="G1880" s="166">
        <f t="shared" ca="1" si="553"/>
        <v>1.47156851107068</v>
      </c>
      <c r="H1880" s="166">
        <f t="shared" ca="1" si="554"/>
        <v>1.01145113</v>
      </c>
      <c r="I1880" s="165">
        <f t="shared" si="544"/>
        <v>1.7999999999999999E-2</v>
      </c>
      <c r="J1880" s="167">
        <f t="shared" si="545"/>
        <v>45456</v>
      </c>
      <c r="K1880" s="168">
        <f t="shared" si="546"/>
        <v>29</v>
      </c>
      <c r="L1880" s="169">
        <f t="shared" si="547"/>
        <v>29</v>
      </c>
      <c r="M1880" s="170">
        <f t="shared" si="537"/>
        <v>1.0020551150000001</v>
      </c>
      <c r="N1880" s="170">
        <f t="shared" ca="1" si="538"/>
        <v>1.0135297780000001</v>
      </c>
      <c r="O1880" s="169">
        <f t="shared" si="548"/>
        <v>0</v>
      </c>
      <c r="P1880" s="166">
        <f t="shared" ca="1" si="539"/>
        <v>5175.8165738999996</v>
      </c>
      <c r="Q1880" s="171">
        <f t="shared" si="540"/>
        <v>0</v>
      </c>
      <c r="R1880" s="166">
        <f t="shared" si="541"/>
        <v>0</v>
      </c>
      <c r="S1880" s="172" t="str">
        <f t="shared" si="549"/>
        <v>A+J=</v>
      </c>
      <c r="T1880" s="167">
        <f t="shared" si="550"/>
        <v>45639</v>
      </c>
      <c r="U1880" s="10"/>
      <c r="V1880" s="10"/>
      <c r="W1880" s="10"/>
      <c r="X1880" s="45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ht="12.75" x14ac:dyDescent="0.2">
      <c r="A1881" s="162">
        <f t="shared" si="542"/>
        <v>45498</v>
      </c>
      <c r="B1881" s="163">
        <f t="shared" ca="1" si="551"/>
        <v>387905.53818134998</v>
      </c>
      <c r="C1881" s="164">
        <f t="shared" si="543"/>
        <v>382550</v>
      </c>
      <c r="D1881" s="154">
        <f ca="1">IF(A1881&lt;$B$1,VLOOKUP(A1881,[1]DI!$A$4:$B$15000,2,FALSE),0)</f>
        <v>0.104</v>
      </c>
      <c r="E1881" s="166">
        <f t="shared" ca="1" si="552"/>
        <v>1.0003926999999999</v>
      </c>
      <c r="F1881" s="166">
        <f ca="1">(TRUNC(PRODUCT($E$12:$E1880),16))</f>
        <v>1.4890041393862301</v>
      </c>
      <c r="G1881" s="166">
        <f t="shared" ca="1" si="553"/>
        <v>1.47156851107068</v>
      </c>
      <c r="H1881" s="166">
        <f t="shared" ca="1" si="554"/>
        <v>1.0118483300000001</v>
      </c>
      <c r="I1881" s="165">
        <f t="shared" si="544"/>
        <v>1.7999999999999999E-2</v>
      </c>
      <c r="J1881" s="167">
        <f t="shared" si="545"/>
        <v>45456</v>
      </c>
      <c r="K1881" s="168">
        <f t="shared" si="546"/>
        <v>30</v>
      </c>
      <c r="L1881" s="169">
        <f t="shared" si="547"/>
        <v>30</v>
      </c>
      <c r="M1881" s="170">
        <f t="shared" si="537"/>
        <v>1.0021260569999999</v>
      </c>
      <c r="N1881" s="170">
        <f t="shared" ca="1" si="538"/>
        <v>1.0139995770000001</v>
      </c>
      <c r="O1881" s="169">
        <f t="shared" si="548"/>
        <v>0</v>
      </c>
      <c r="P1881" s="166">
        <f t="shared" ca="1" si="539"/>
        <v>5355.5381813499998</v>
      </c>
      <c r="Q1881" s="171">
        <f t="shared" si="540"/>
        <v>0</v>
      </c>
      <c r="R1881" s="166">
        <f t="shared" si="541"/>
        <v>0</v>
      </c>
      <c r="S1881" s="172" t="str">
        <f t="shared" si="549"/>
        <v>A+J=</v>
      </c>
      <c r="T1881" s="167">
        <f t="shared" si="550"/>
        <v>45639</v>
      </c>
      <c r="U1881" s="10"/>
      <c r="V1881" s="10"/>
      <c r="W1881" s="10"/>
      <c r="X1881" s="45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ht="12.75" x14ac:dyDescent="0.2">
      <c r="A1882" s="162">
        <f t="shared" si="542"/>
        <v>45499</v>
      </c>
      <c r="B1882" s="163">
        <f t="shared" ca="1" si="551"/>
        <v>388085.34050684999</v>
      </c>
      <c r="C1882" s="164">
        <f t="shared" si="543"/>
        <v>382550</v>
      </c>
      <c r="D1882" s="154">
        <f ca="1">IF(A1882&lt;$B$1,VLOOKUP(A1882,[1]DI!$A$4:$B$15000,2,FALSE),0)</f>
        <v>0.104</v>
      </c>
      <c r="E1882" s="166">
        <f t="shared" ca="1" si="552"/>
        <v>1.0003926999999999</v>
      </c>
      <c r="F1882" s="166">
        <f ca="1">(TRUNC(PRODUCT($E$12:$E1881),16))</f>
        <v>1.48958887131176</v>
      </c>
      <c r="G1882" s="166">
        <f t="shared" ca="1" si="553"/>
        <v>1.47156851107068</v>
      </c>
      <c r="H1882" s="166">
        <f t="shared" ca="1" si="554"/>
        <v>1.0122456799999999</v>
      </c>
      <c r="I1882" s="165">
        <f t="shared" si="544"/>
        <v>1.7999999999999999E-2</v>
      </c>
      <c r="J1882" s="167">
        <f t="shared" si="545"/>
        <v>45456</v>
      </c>
      <c r="K1882" s="168">
        <f t="shared" si="546"/>
        <v>31</v>
      </c>
      <c r="L1882" s="169">
        <f t="shared" si="547"/>
        <v>31</v>
      </c>
      <c r="M1882" s="170">
        <f t="shared" si="537"/>
        <v>1.002197003</v>
      </c>
      <c r="N1882" s="170">
        <f t="shared" ca="1" si="538"/>
        <v>1.014469587</v>
      </c>
      <c r="O1882" s="169">
        <f t="shared" si="548"/>
        <v>0</v>
      </c>
      <c r="P1882" s="166">
        <f t="shared" ca="1" si="539"/>
        <v>5535.3405068499997</v>
      </c>
      <c r="Q1882" s="171">
        <f t="shared" si="540"/>
        <v>0</v>
      </c>
      <c r="R1882" s="166">
        <f t="shared" si="541"/>
        <v>0</v>
      </c>
      <c r="S1882" s="172" t="str">
        <f t="shared" si="549"/>
        <v>A+J=</v>
      </c>
      <c r="T1882" s="167">
        <f t="shared" si="550"/>
        <v>45639</v>
      </c>
      <c r="U1882" s="10"/>
      <c r="V1882" s="10"/>
      <c r="W1882" s="10"/>
      <c r="X1882" s="45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ht="12.75" x14ac:dyDescent="0.2">
      <c r="A1883" s="162">
        <f t="shared" si="542"/>
        <v>45500</v>
      </c>
      <c r="B1883" s="163">
        <f t="shared" ca="1" si="551"/>
        <v>388265.22737590002</v>
      </c>
      <c r="C1883" s="164">
        <f t="shared" si="543"/>
        <v>382550</v>
      </c>
      <c r="D1883" s="154">
        <f ca="1">IF(A1883&lt;$B$1,VLOOKUP(A1883,[1]DI!$A$4:$B$15000,2,FALSE),0)</f>
        <v>0</v>
      </c>
      <c r="E1883" s="166">
        <f t="shared" ca="1" si="552"/>
        <v>1</v>
      </c>
      <c r="F1883" s="166">
        <f ca="1">(TRUNC(PRODUCT($E$12:$E1882),16))</f>
        <v>1.4901738328615299</v>
      </c>
      <c r="G1883" s="166">
        <f t="shared" ca="1" si="553"/>
        <v>1.47156851107068</v>
      </c>
      <c r="H1883" s="166">
        <f t="shared" ca="1" si="554"/>
        <v>1.0126431899999999</v>
      </c>
      <c r="I1883" s="165">
        <f t="shared" si="544"/>
        <v>1.7999999999999999E-2</v>
      </c>
      <c r="J1883" s="167">
        <f t="shared" si="545"/>
        <v>45456</v>
      </c>
      <c r="K1883" s="168">
        <f t="shared" si="546"/>
        <v>31</v>
      </c>
      <c r="L1883" s="169">
        <f t="shared" si="547"/>
        <v>32</v>
      </c>
      <c r="M1883" s="170">
        <f t="shared" si="537"/>
        <v>1.0022679539999999</v>
      </c>
      <c r="N1883" s="170">
        <f t="shared" ca="1" si="538"/>
        <v>1.014939818</v>
      </c>
      <c r="O1883" s="169">
        <f t="shared" si="548"/>
        <v>0</v>
      </c>
      <c r="P1883" s="166">
        <f t="shared" ca="1" si="539"/>
        <v>5715.2273759</v>
      </c>
      <c r="Q1883" s="171">
        <f t="shared" si="540"/>
        <v>0</v>
      </c>
      <c r="R1883" s="166">
        <f t="shared" si="541"/>
        <v>0</v>
      </c>
      <c r="S1883" s="172" t="str">
        <f t="shared" si="549"/>
        <v>A+J=</v>
      </c>
      <c r="T1883" s="167">
        <f t="shared" si="550"/>
        <v>45639</v>
      </c>
      <c r="U1883" s="10"/>
      <c r="V1883" s="10"/>
      <c r="W1883" s="10"/>
      <c r="X1883" s="45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ht="12.75" x14ac:dyDescent="0.2">
      <c r="A1884" s="162">
        <f t="shared" si="542"/>
        <v>45501</v>
      </c>
      <c r="B1884" s="163">
        <f t="shared" ca="1" si="551"/>
        <v>388265.22737590002</v>
      </c>
      <c r="C1884" s="164">
        <f t="shared" si="543"/>
        <v>382550</v>
      </c>
      <c r="D1884" s="154">
        <f ca="1">IF(A1884&lt;$B$1,VLOOKUP(A1884,[1]DI!$A$4:$B$15000,2,FALSE),0)</f>
        <v>0</v>
      </c>
      <c r="E1884" s="166">
        <f t="shared" ca="1" si="552"/>
        <v>1</v>
      </c>
      <c r="F1884" s="166">
        <f ca="1">(TRUNC(PRODUCT($E$12:$E1883),16))</f>
        <v>1.4901738328615299</v>
      </c>
      <c r="G1884" s="166">
        <f t="shared" ca="1" si="553"/>
        <v>1.47156851107068</v>
      </c>
      <c r="H1884" s="166">
        <f t="shared" ca="1" si="554"/>
        <v>1.0126431899999999</v>
      </c>
      <c r="I1884" s="165">
        <f t="shared" si="544"/>
        <v>1.7999999999999999E-2</v>
      </c>
      <c r="J1884" s="167">
        <f t="shared" si="545"/>
        <v>45456</v>
      </c>
      <c r="K1884" s="168">
        <f t="shared" si="546"/>
        <v>31</v>
      </c>
      <c r="L1884" s="169">
        <f t="shared" si="547"/>
        <v>32</v>
      </c>
      <c r="M1884" s="170">
        <f t="shared" si="537"/>
        <v>1.0022679539999999</v>
      </c>
      <c r="N1884" s="170">
        <f t="shared" ca="1" si="538"/>
        <v>1.014939818</v>
      </c>
      <c r="O1884" s="169">
        <f t="shared" si="548"/>
        <v>0</v>
      </c>
      <c r="P1884" s="166">
        <f t="shared" ca="1" si="539"/>
        <v>5715.2273759</v>
      </c>
      <c r="Q1884" s="171">
        <f t="shared" si="540"/>
        <v>0</v>
      </c>
      <c r="R1884" s="166">
        <f t="shared" si="541"/>
        <v>0</v>
      </c>
      <c r="S1884" s="172" t="str">
        <f t="shared" si="549"/>
        <v>A+J=</v>
      </c>
      <c r="T1884" s="167">
        <f t="shared" si="550"/>
        <v>45639</v>
      </c>
      <c r="U1884" s="10"/>
      <c r="V1884" s="10"/>
      <c r="W1884" s="10"/>
      <c r="X1884" s="45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ht="12.75" x14ac:dyDescent="0.2">
      <c r="A1885" s="162">
        <f t="shared" si="542"/>
        <v>45502</v>
      </c>
      <c r="B1885" s="163">
        <f t="shared" ca="1" si="551"/>
        <v>388265.22737590002</v>
      </c>
      <c r="C1885" s="164">
        <f t="shared" si="543"/>
        <v>382550</v>
      </c>
      <c r="D1885" s="154">
        <f ca="1">IF(A1885&lt;$B$1,VLOOKUP(A1885,[1]DI!$A$4:$B$15000,2,FALSE),0)</f>
        <v>0.104</v>
      </c>
      <c r="E1885" s="166">
        <f t="shared" ca="1" si="552"/>
        <v>1.0003926999999999</v>
      </c>
      <c r="F1885" s="166">
        <f ca="1">(TRUNC(PRODUCT($E$12:$E1884),16))</f>
        <v>1.4901738328615299</v>
      </c>
      <c r="G1885" s="166">
        <f t="shared" ca="1" si="553"/>
        <v>1.47156851107068</v>
      </c>
      <c r="H1885" s="166">
        <f t="shared" ca="1" si="554"/>
        <v>1.0126431899999999</v>
      </c>
      <c r="I1885" s="165">
        <f t="shared" si="544"/>
        <v>1.7999999999999999E-2</v>
      </c>
      <c r="J1885" s="167">
        <f t="shared" si="545"/>
        <v>45456</v>
      </c>
      <c r="K1885" s="168">
        <f t="shared" si="546"/>
        <v>32</v>
      </c>
      <c r="L1885" s="169">
        <f t="shared" si="547"/>
        <v>32</v>
      </c>
      <c r="M1885" s="170">
        <f t="shared" si="537"/>
        <v>1.0022679539999999</v>
      </c>
      <c r="N1885" s="170">
        <f t="shared" ca="1" si="538"/>
        <v>1.014939818</v>
      </c>
      <c r="O1885" s="169">
        <f t="shared" si="548"/>
        <v>0</v>
      </c>
      <c r="P1885" s="166">
        <f t="shared" ca="1" si="539"/>
        <v>5715.2273759</v>
      </c>
      <c r="Q1885" s="171">
        <f t="shared" si="540"/>
        <v>0</v>
      </c>
      <c r="R1885" s="166">
        <f t="shared" si="541"/>
        <v>0</v>
      </c>
      <c r="S1885" s="172" t="str">
        <f t="shared" si="549"/>
        <v>A+J=</v>
      </c>
      <c r="T1885" s="167">
        <f t="shared" si="550"/>
        <v>45639</v>
      </c>
      <c r="U1885" s="10"/>
      <c r="V1885" s="10"/>
      <c r="W1885" s="10"/>
      <c r="X1885" s="45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ht="12.75" x14ac:dyDescent="0.2">
      <c r="A1886" s="162">
        <f t="shared" si="542"/>
        <v>45503</v>
      </c>
      <c r="B1886" s="163">
        <f t="shared" ca="1" si="551"/>
        <v>388445.19955359999</v>
      </c>
      <c r="C1886" s="164">
        <f t="shared" si="543"/>
        <v>382550</v>
      </c>
      <c r="D1886" s="154">
        <f ca="1">IF(A1886&lt;$B$1,VLOOKUP(A1886,[1]DI!$A$4:$B$15000,2,FALSE),0)</f>
        <v>0.104</v>
      </c>
      <c r="E1886" s="166">
        <f t="shared" ca="1" si="552"/>
        <v>1.0003926999999999</v>
      </c>
      <c r="F1886" s="166">
        <f ca="1">(TRUNC(PRODUCT($E$12:$E1885),16))</f>
        <v>1.4907590241256901</v>
      </c>
      <c r="G1886" s="166">
        <f t="shared" ca="1" si="553"/>
        <v>1.47156851107068</v>
      </c>
      <c r="H1886" s="166">
        <f t="shared" ca="1" si="554"/>
        <v>1.01304086</v>
      </c>
      <c r="I1886" s="165">
        <f t="shared" si="544"/>
        <v>1.7999999999999999E-2</v>
      </c>
      <c r="J1886" s="167">
        <f t="shared" si="545"/>
        <v>45456</v>
      </c>
      <c r="K1886" s="168">
        <f t="shared" si="546"/>
        <v>33</v>
      </c>
      <c r="L1886" s="169">
        <f t="shared" si="547"/>
        <v>33</v>
      </c>
      <c r="M1886" s="170">
        <f t="shared" si="537"/>
        <v>1.0023389110000001</v>
      </c>
      <c r="N1886" s="170">
        <f t="shared" ca="1" si="538"/>
        <v>1.015410272</v>
      </c>
      <c r="O1886" s="169">
        <f t="shared" si="548"/>
        <v>0</v>
      </c>
      <c r="P1886" s="166">
        <f t="shared" ca="1" si="539"/>
        <v>5895.1995536000004</v>
      </c>
      <c r="Q1886" s="171">
        <f t="shared" si="540"/>
        <v>0</v>
      </c>
      <c r="R1886" s="166">
        <f t="shared" si="541"/>
        <v>0</v>
      </c>
      <c r="S1886" s="172" t="str">
        <f t="shared" si="549"/>
        <v>A+J=</v>
      </c>
      <c r="T1886" s="167">
        <f t="shared" si="550"/>
        <v>45639</v>
      </c>
      <c r="U1886" s="10"/>
      <c r="V1886" s="10"/>
      <c r="W1886" s="10"/>
      <c r="X1886" s="45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ht="12.75" x14ac:dyDescent="0.2">
      <c r="A1887" s="162">
        <f t="shared" si="542"/>
        <v>45504</v>
      </c>
      <c r="B1887" s="163">
        <f t="shared" ca="1" si="551"/>
        <v>388625.25244934001</v>
      </c>
      <c r="C1887" s="164">
        <f t="shared" si="543"/>
        <v>382550</v>
      </c>
      <c r="D1887" s="154">
        <f ca="1">IF(A1887&lt;$B$1,VLOOKUP(A1887,[1]DI!$A$4:$B$15000,2,FALSE),0)</f>
        <v>0.104</v>
      </c>
      <c r="E1887" s="166">
        <f t="shared" ca="1" si="552"/>
        <v>1.0003926999999999</v>
      </c>
      <c r="F1887" s="166">
        <f ca="1">(TRUNC(PRODUCT($E$12:$E1886),16))</f>
        <v>1.49134444519447</v>
      </c>
      <c r="G1887" s="166">
        <f t="shared" ca="1" si="553"/>
        <v>1.47156851107068</v>
      </c>
      <c r="H1887" s="166">
        <f t="shared" ca="1" si="554"/>
        <v>1.0134386799999999</v>
      </c>
      <c r="I1887" s="165">
        <f t="shared" si="544"/>
        <v>1.7999999999999999E-2</v>
      </c>
      <c r="J1887" s="167">
        <f t="shared" si="545"/>
        <v>45456</v>
      </c>
      <c r="K1887" s="168">
        <f t="shared" si="546"/>
        <v>34</v>
      </c>
      <c r="L1887" s="169">
        <f t="shared" si="547"/>
        <v>34</v>
      </c>
      <c r="M1887" s="170">
        <f t="shared" si="537"/>
        <v>1.0024098720000001</v>
      </c>
      <c r="N1887" s="170">
        <f t="shared" ca="1" si="538"/>
        <v>1.0158809369999999</v>
      </c>
      <c r="O1887" s="169">
        <f t="shared" si="548"/>
        <v>0</v>
      </c>
      <c r="P1887" s="166">
        <f t="shared" ca="1" si="539"/>
        <v>6075.2524493399997</v>
      </c>
      <c r="Q1887" s="171">
        <f t="shared" si="540"/>
        <v>0</v>
      </c>
      <c r="R1887" s="166">
        <f t="shared" si="541"/>
        <v>0</v>
      </c>
      <c r="S1887" s="172" t="str">
        <f t="shared" si="549"/>
        <v>A+J=</v>
      </c>
      <c r="T1887" s="167">
        <f t="shared" si="550"/>
        <v>45639</v>
      </c>
      <c r="U1887" s="10"/>
      <c r="V1887" s="10"/>
      <c r="W1887" s="10"/>
      <c r="X1887" s="45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ht="12.75" x14ac:dyDescent="0.2">
      <c r="A1888" s="162">
        <f t="shared" si="542"/>
        <v>45505</v>
      </c>
      <c r="B1888" s="163">
        <f t="shared" ca="1" si="551"/>
        <v>388805.38721080002</v>
      </c>
      <c r="C1888" s="164">
        <f t="shared" si="543"/>
        <v>382550</v>
      </c>
      <c r="D1888" s="154">
        <f ca="1">IF(A1888&lt;$B$1,VLOOKUP(A1888,[1]DI!$A$4:$B$15000,2,FALSE),0)</f>
        <v>0.104</v>
      </c>
      <c r="E1888" s="166">
        <f t="shared" ca="1" si="552"/>
        <v>1.0003926999999999</v>
      </c>
      <c r="F1888" s="166">
        <f ca="1">(TRUNC(PRODUCT($E$12:$E1887),16))</f>
        <v>1.4919300961580899</v>
      </c>
      <c r="G1888" s="166">
        <f t="shared" ca="1" si="553"/>
        <v>1.47156851107068</v>
      </c>
      <c r="H1888" s="166">
        <f t="shared" ca="1" si="554"/>
        <v>1.01383665</v>
      </c>
      <c r="I1888" s="165">
        <f t="shared" si="544"/>
        <v>1.7999999999999999E-2</v>
      </c>
      <c r="J1888" s="167">
        <f t="shared" si="545"/>
        <v>45456</v>
      </c>
      <c r="K1888" s="168">
        <f t="shared" si="546"/>
        <v>35</v>
      </c>
      <c r="L1888" s="169">
        <f t="shared" si="547"/>
        <v>35</v>
      </c>
      <c r="M1888" s="170">
        <f t="shared" si="537"/>
        <v>1.002480839</v>
      </c>
      <c r="N1888" s="170">
        <f t="shared" ca="1" si="538"/>
        <v>1.016351816</v>
      </c>
      <c r="O1888" s="169">
        <f t="shared" si="548"/>
        <v>0</v>
      </c>
      <c r="P1888" s="166">
        <f t="shared" ca="1" si="539"/>
        <v>6255.3872107999996</v>
      </c>
      <c r="Q1888" s="171">
        <f t="shared" si="540"/>
        <v>0</v>
      </c>
      <c r="R1888" s="166">
        <f t="shared" si="541"/>
        <v>0</v>
      </c>
      <c r="S1888" s="172" t="str">
        <f t="shared" si="549"/>
        <v>A+J=</v>
      </c>
      <c r="T1888" s="167">
        <f t="shared" si="550"/>
        <v>45639</v>
      </c>
      <c r="U1888" s="10"/>
      <c r="V1888" s="10"/>
      <c r="W1888" s="10"/>
      <c r="X1888" s="45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ht="12.75" x14ac:dyDescent="0.2">
      <c r="A1889" s="162">
        <f t="shared" si="542"/>
        <v>45506</v>
      </c>
      <c r="B1889" s="163">
        <f t="shared" ca="1" si="551"/>
        <v>388985.60957619001</v>
      </c>
      <c r="C1889" s="164">
        <f t="shared" si="543"/>
        <v>382550</v>
      </c>
      <c r="D1889" s="154">
        <f ca="1">IF(A1889&lt;$B$1,VLOOKUP(A1889,[1]DI!$A$4:$B$15000,2,FALSE),0)</f>
        <v>0.104</v>
      </c>
      <c r="E1889" s="166">
        <f t="shared" ca="1" si="552"/>
        <v>1.0003926999999999</v>
      </c>
      <c r="F1889" s="166">
        <f ca="1">(TRUNC(PRODUCT($E$12:$E1888),16))</f>
        <v>1.4925159771068599</v>
      </c>
      <c r="G1889" s="166">
        <f t="shared" ca="1" si="553"/>
        <v>1.47156851107068</v>
      </c>
      <c r="H1889" s="166">
        <f t="shared" ca="1" si="554"/>
        <v>1.0142347899999999</v>
      </c>
      <c r="I1889" s="165">
        <f t="shared" si="544"/>
        <v>1.7999999999999999E-2</v>
      </c>
      <c r="J1889" s="167">
        <f t="shared" si="545"/>
        <v>45456</v>
      </c>
      <c r="K1889" s="168">
        <f t="shared" si="546"/>
        <v>36</v>
      </c>
      <c r="L1889" s="169">
        <f t="shared" si="547"/>
        <v>36</v>
      </c>
      <c r="M1889" s="170">
        <f t="shared" si="537"/>
        <v>1.0025518099999999</v>
      </c>
      <c r="N1889" s="170">
        <f t="shared" ca="1" si="538"/>
        <v>1.016822924</v>
      </c>
      <c r="O1889" s="169">
        <f t="shared" si="548"/>
        <v>0</v>
      </c>
      <c r="P1889" s="166">
        <f t="shared" ca="1" si="539"/>
        <v>6435.6095761899996</v>
      </c>
      <c r="Q1889" s="171">
        <f t="shared" si="540"/>
        <v>0</v>
      </c>
      <c r="R1889" s="166">
        <f t="shared" si="541"/>
        <v>0</v>
      </c>
      <c r="S1889" s="172" t="str">
        <f t="shared" si="549"/>
        <v>A+J=</v>
      </c>
      <c r="T1889" s="167">
        <f t="shared" si="550"/>
        <v>45639</v>
      </c>
      <c r="U1889" s="10"/>
      <c r="V1889" s="10"/>
      <c r="W1889" s="10"/>
      <c r="X1889" s="45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ht="12.75" x14ac:dyDescent="0.2">
      <c r="A1890" s="162">
        <f t="shared" si="542"/>
        <v>45507</v>
      </c>
      <c r="B1890" s="163">
        <f t="shared" ca="1" si="551"/>
        <v>389165.91380729998</v>
      </c>
      <c r="C1890" s="164">
        <f t="shared" si="543"/>
        <v>382550</v>
      </c>
      <c r="D1890" s="154">
        <f ca="1">IF(A1890&lt;$B$1,VLOOKUP(A1890,[1]DI!$A$4:$B$15000,2,FALSE),0)</f>
        <v>0</v>
      </c>
      <c r="E1890" s="166">
        <f t="shared" ca="1" si="552"/>
        <v>1</v>
      </c>
      <c r="F1890" s="166">
        <f ca="1">(TRUNC(PRODUCT($E$12:$E1889),16))</f>
        <v>1.4931020881310699</v>
      </c>
      <c r="G1890" s="166">
        <f t="shared" ca="1" si="553"/>
        <v>1.47156851107068</v>
      </c>
      <c r="H1890" s="166">
        <f t="shared" ca="1" si="554"/>
        <v>1.0146330800000001</v>
      </c>
      <c r="I1890" s="165">
        <f t="shared" si="544"/>
        <v>1.7999999999999999E-2</v>
      </c>
      <c r="J1890" s="167">
        <f t="shared" si="545"/>
        <v>45456</v>
      </c>
      <c r="K1890" s="168">
        <f t="shared" si="546"/>
        <v>36</v>
      </c>
      <c r="L1890" s="169">
        <f t="shared" si="547"/>
        <v>37</v>
      </c>
      <c r="M1890" s="170">
        <f t="shared" si="537"/>
        <v>1.002622787</v>
      </c>
      <c r="N1890" s="170">
        <f t="shared" ca="1" si="538"/>
        <v>1.0172942460000001</v>
      </c>
      <c r="O1890" s="169">
        <f t="shared" si="548"/>
        <v>0</v>
      </c>
      <c r="P1890" s="166">
        <f t="shared" ca="1" si="539"/>
        <v>6615.9138073000004</v>
      </c>
      <c r="Q1890" s="171">
        <f t="shared" si="540"/>
        <v>0</v>
      </c>
      <c r="R1890" s="166">
        <f t="shared" si="541"/>
        <v>0</v>
      </c>
      <c r="S1890" s="172" t="str">
        <f t="shared" si="549"/>
        <v>A+J=</v>
      </c>
      <c r="T1890" s="167">
        <f t="shared" si="550"/>
        <v>45639</v>
      </c>
      <c r="U1890" s="10"/>
      <c r="V1890" s="10"/>
      <c r="W1890" s="10"/>
      <c r="X1890" s="45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ht="12.75" x14ac:dyDescent="0.2">
      <c r="A1891" s="162">
        <f t="shared" si="542"/>
        <v>45508</v>
      </c>
      <c r="B1891" s="163">
        <f t="shared" ca="1" si="551"/>
        <v>389165.91380729998</v>
      </c>
      <c r="C1891" s="164">
        <f t="shared" si="543"/>
        <v>382550</v>
      </c>
      <c r="D1891" s="154">
        <f ca="1">IF(A1891&lt;$B$1,VLOOKUP(A1891,[1]DI!$A$4:$B$15000,2,FALSE),0)</f>
        <v>0</v>
      </c>
      <c r="E1891" s="166">
        <f t="shared" ca="1" si="552"/>
        <v>1</v>
      </c>
      <c r="F1891" s="166">
        <f ca="1">(TRUNC(PRODUCT($E$12:$E1890),16))</f>
        <v>1.4931020881310699</v>
      </c>
      <c r="G1891" s="166">
        <f t="shared" ca="1" si="553"/>
        <v>1.47156851107068</v>
      </c>
      <c r="H1891" s="166">
        <f t="shared" ca="1" si="554"/>
        <v>1.0146330800000001</v>
      </c>
      <c r="I1891" s="165">
        <f t="shared" si="544"/>
        <v>1.7999999999999999E-2</v>
      </c>
      <c r="J1891" s="167">
        <f t="shared" si="545"/>
        <v>45456</v>
      </c>
      <c r="K1891" s="168">
        <f t="shared" si="546"/>
        <v>36</v>
      </c>
      <c r="L1891" s="169">
        <f t="shared" si="547"/>
        <v>37</v>
      </c>
      <c r="M1891" s="170">
        <f t="shared" si="537"/>
        <v>1.002622787</v>
      </c>
      <c r="N1891" s="170">
        <f t="shared" ca="1" si="538"/>
        <v>1.0172942460000001</v>
      </c>
      <c r="O1891" s="169">
        <f t="shared" si="548"/>
        <v>0</v>
      </c>
      <c r="P1891" s="166">
        <f t="shared" ca="1" si="539"/>
        <v>6615.9138073000004</v>
      </c>
      <c r="Q1891" s="171">
        <f t="shared" si="540"/>
        <v>0</v>
      </c>
      <c r="R1891" s="166">
        <f t="shared" si="541"/>
        <v>0</v>
      </c>
      <c r="S1891" s="172" t="str">
        <f t="shared" si="549"/>
        <v>A+J=</v>
      </c>
      <c r="T1891" s="167">
        <f t="shared" si="550"/>
        <v>45639</v>
      </c>
      <c r="U1891" s="10"/>
      <c r="V1891" s="10"/>
      <c r="W1891" s="10"/>
      <c r="X1891" s="45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ht="12.75" x14ac:dyDescent="0.2">
      <c r="A1892" s="162">
        <f t="shared" si="542"/>
        <v>45509</v>
      </c>
      <c r="B1892" s="163">
        <f t="shared" ca="1" si="551"/>
        <v>389165.91380729998</v>
      </c>
      <c r="C1892" s="164">
        <f t="shared" si="543"/>
        <v>382550</v>
      </c>
      <c r="D1892" s="154">
        <f ca="1">IF(A1892&lt;$B$1,VLOOKUP(A1892,[1]DI!$A$4:$B$15000,2,FALSE),0)</f>
        <v>0.104</v>
      </c>
      <c r="E1892" s="166">
        <f t="shared" ca="1" si="552"/>
        <v>1.0003926999999999</v>
      </c>
      <c r="F1892" s="166">
        <f ca="1">(TRUNC(PRODUCT($E$12:$E1891),16))</f>
        <v>1.4931020881310699</v>
      </c>
      <c r="G1892" s="166">
        <f t="shared" ca="1" si="553"/>
        <v>1.47156851107068</v>
      </c>
      <c r="H1892" s="166">
        <f t="shared" ca="1" si="554"/>
        <v>1.0146330800000001</v>
      </c>
      <c r="I1892" s="165">
        <f t="shared" si="544"/>
        <v>1.7999999999999999E-2</v>
      </c>
      <c r="J1892" s="167">
        <f t="shared" si="545"/>
        <v>45456</v>
      </c>
      <c r="K1892" s="168">
        <f t="shared" si="546"/>
        <v>37</v>
      </c>
      <c r="L1892" s="169">
        <f t="shared" si="547"/>
        <v>37</v>
      </c>
      <c r="M1892" s="170">
        <f t="shared" si="537"/>
        <v>1.002622787</v>
      </c>
      <c r="N1892" s="170">
        <f t="shared" ca="1" si="538"/>
        <v>1.0172942460000001</v>
      </c>
      <c r="O1892" s="169">
        <f t="shared" si="548"/>
        <v>0</v>
      </c>
      <c r="P1892" s="166">
        <f t="shared" ca="1" si="539"/>
        <v>6615.9138073000004</v>
      </c>
      <c r="Q1892" s="171">
        <f t="shared" si="540"/>
        <v>0</v>
      </c>
      <c r="R1892" s="166">
        <f t="shared" si="541"/>
        <v>0</v>
      </c>
      <c r="S1892" s="172" t="str">
        <f t="shared" si="549"/>
        <v>A+J=</v>
      </c>
      <c r="T1892" s="167">
        <f t="shared" si="550"/>
        <v>45639</v>
      </c>
      <c r="U1892" s="10"/>
      <c r="V1892" s="10"/>
      <c r="W1892" s="10"/>
      <c r="X1892" s="45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ht="12.75" x14ac:dyDescent="0.2">
      <c r="A1893" s="162">
        <f t="shared" si="542"/>
        <v>45510</v>
      </c>
      <c r="B1893" s="163">
        <f t="shared" ca="1" si="551"/>
        <v>389346.29875645001</v>
      </c>
      <c r="C1893" s="164">
        <f t="shared" si="543"/>
        <v>382550</v>
      </c>
      <c r="D1893" s="154">
        <f ca="1">IF(A1893&lt;$B$1,VLOOKUP(A1893,[1]DI!$A$4:$B$15000,2,FALSE),0)</f>
        <v>0.104</v>
      </c>
      <c r="E1893" s="166">
        <f t="shared" ca="1" si="552"/>
        <v>1.0003926999999999</v>
      </c>
      <c r="F1893" s="166">
        <f ca="1">(TRUNC(PRODUCT($E$12:$E1892),16))</f>
        <v>1.4936884293210699</v>
      </c>
      <c r="G1893" s="166">
        <f t="shared" ca="1" si="553"/>
        <v>1.47156851107068</v>
      </c>
      <c r="H1893" s="166">
        <f t="shared" ca="1" si="554"/>
        <v>1.01503152</v>
      </c>
      <c r="I1893" s="165">
        <f t="shared" si="544"/>
        <v>1.7999999999999999E-2</v>
      </c>
      <c r="J1893" s="167">
        <f t="shared" si="545"/>
        <v>45456</v>
      </c>
      <c r="K1893" s="168">
        <f t="shared" si="546"/>
        <v>38</v>
      </c>
      <c r="L1893" s="169">
        <f t="shared" si="547"/>
        <v>38</v>
      </c>
      <c r="M1893" s="170">
        <f t="shared" si="537"/>
        <v>1.0026937680000001</v>
      </c>
      <c r="N1893" s="170">
        <f t="shared" ca="1" si="538"/>
        <v>1.0177657790000001</v>
      </c>
      <c r="O1893" s="169">
        <f t="shared" si="548"/>
        <v>0</v>
      </c>
      <c r="P1893" s="166">
        <f t="shared" ca="1" si="539"/>
        <v>6796.2987564499999</v>
      </c>
      <c r="Q1893" s="171">
        <f t="shared" si="540"/>
        <v>0</v>
      </c>
      <c r="R1893" s="166">
        <f t="shared" si="541"/>
        <v>0</v>
      </c>
      <c r="S1893" s="172" t="str">
        <f t="shared" si="549"/>
        <v>A+J=</v>
      </c>
      <c r="T1893" s="167">
        <f t="shared" si="550"/>
        <v>45639</v>
      </c>
      <c r="U1893" s="10"/>
      <c r="V1893" s="10"/>
      <c r="W1893" s="10"/>
      <c r="X1893" s="45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ht="12.75" x14ac:dyDescent="0.2">
      <c r="A1894" s="162">
        <f t="shared" si="542"/>
        <v>45511</v>
      </c>
      <c r="B1894" s="163">
        <f t="shared" ca="1" si="551"/>
        <v>389526.77322228998</v>
      </c>
      <c r="C1894" s="164">
        <f t="shared" si="543"/>
        <v>382550</v>
      </c>
      <c r="D1894" s="154">
        <f ca="1">IF(A1894&lt;$B$1,VLOOKUP(A1894,[1]DI!$A$4:$B$15000,2,FALSE),0)</f>
        <v>0.104</v>
      </c>
      <c r="E1894" s="166">
        <f t="shared" ca="1" si="552"/>
        <v>1.0003926999999999</v>
      </c>
      <c r="F1894" s="166">
        <f ca="1">(TRUNC(PRODUCT($E$12:$E1893),16))</f>
        <v>1.49427500076727</v>
      </c>
      <c r="G1894" s="166">
        <f t="shared" ca="1" si="553"/>
        <v>1.47156851107068</v>
      </c>
      <c r="H1894" s="166">
        <f t="shared" ca="1" si="554"/>
        <v>1.0154301299999999</v>
      </c>
      <c r="I1894" s="165">
        <f t="shared" si="544"/>
        <v>1.7999999999999999E-2</v>
      </c>
      <c r="J1894" s="167">
        <f t="shared" si="545"/>
        <v>45456</v>
      </c>
      <c r="K1894" s="168">
        <f t="shared" si="546"/>
        <v>39</v>
      </c>
      <c r="L1894" s="169">
        <f t="shared" si="547"/>
        <v>39</v>
      </c>
      <c r="M1894" s="170">
        <f t="shared" si="537"/>
        <v>1.0027647550000001</v>
      </c>
      <c r="N1894" s="170">
        <f t="shared" ca="1" si="538"/>
        <v>1.0182375459999999</v>
      </c>
      <c r="O1894" s="169">
        <f t="shared" si="548"/>
        <v>0</v>
      </c>
      <c r="P1894" s="166">
        <f t="shared" ca="1" si="539"/>
        <v>6976.7732222900004</v>
      </c>
      <c r="Q1894" s="171">
        <f t="shared" si="540"/>
        <v>0</v>
      </c>
      <c r="R1894" s="166">
        <f t="shared" si="541"/>
        <v>0</v>
      </c>
      <c r="S1894" s="172" t="str">
        <f t="shared" si="549"/>
        <v>A+J=</v>
      </c>
      <c r="T1894" s="167">
        <f t="shared" si="550"/>
        <v>45639</v>
      </c>
      <c r="U1894" s="10"/>
      <c r="V1894" s="10"/>
      <c r="W1894" s="10"/>
      <c r="X1894" s="45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ht="12.75" x14ac:dyDescent="0.2">
      <c r="A1895" s="162">
        <f t="shared" si="542"/>
        <v>45512</v>
      </c>
      <c r="B1895" s="163">
        <f t="shared" ca="1" si="551"/>
        <v>389707.32802364998</v>
      </c>
      <c r="C1895" s="164">
        <f t="shared" si="543"/>
        <v>382550</v>
      </c>
      <c r="D1895" s="154">
        <f ca="1">IF(A1895&lt;$B$1,VLOOKUP(A1895,[1]DI!$A$4:$B$15000,2,FALSE),0)</f>
        <v>0.104</v>
      </c>
      <c r="E1895" s="166">
        <f t="shared" ca="1" si="552"/>
        <v>1.0003926999999999</v>
      </c>
      <c r="F1895" s="166">
        <f ca="1">(TRUNC(PRODUCT($E$12:$E1894),16))</f>
        <v>1.49486180256007</v>
      </c>
      <c r="G1895" s="166">
        <f t="shared" ca="1" si="553"/>
        <v>1.47156851107068</v>
      </c>
      <c r="H1895" s="166">
        <f t="shared" ca="1" si="554"/>
        <v>1.0158288900000001</v>
      </c>
      <c r="I1895" s="165">
        <f t="shared" si="544"/>
        <v>1.7999999999999999E-2</v>
      </c>
      <c r="J1895" s="167">
        <f t="shared" si="545"/>
        <v>45456</v>
      </c>
      <c r="K1895" s="168">
        <f t="shared" si="546"/>
        <v>40</v>
      </c>
      <c r="L1895" s="169">
        <f t="shared" si="547"/>
        <v>40</v>
      </c>
      <c r="M1895" s="170">
        <f t="shared" si="537"/>
        <v>1.0028357459999999</v>
      </c>
      <c r="N1895" s="170">
        <f t="shared" ca="1" si="538"/>
        <v>1.0187095230000001</v>
      </c>
      <c r="O1895" s="169">
        <f t="shared" si="548"/>
        <v>0</v>
      </c>
      <c r="P1895" s="166">
        <f t="shared" ca="1" si="539"/>
        <v>7157.3280236500004</v>
      </c>
      <c r="Q1895" s="171">
        <f t="shared" si="540"/>
        <v>0</v>
      </c>
      <c r="R1895" s="166">
        <f t="shared" si="541"/>
        <v>0</v>
      </c>
      <c r="S1895" s="172" t="str">
        <f t="shared" si="549"/>
        <v>A+J=</v>
      </c>
      <c r="T1895" s="167">
        <f t="shared" si="550"/>
        <v>45639</v>
      </c>
      <c r="U1895" s="10"/>
      <c r="V1895" s="10"/>
      <c r="W1895" s="10"/>
      <c r="X1895" s="45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ht="12.75" x14ac:dyDescent="0.2">
      <c r="A1896" s="162">
        <f t="shared" si="542"/>
        <v>45513</v>
      </c>
      <c r="B1896" s="163">
        <f t="shared" ca="1" si="551"/>
        <v>389887.96430815</v>
      </c>
      <c r="C1896" s="164">
        <f t="shared" si="543"/>
        <v>382550</v>
      </c>
      <c r="D1896" s="154">
        <f ca="1">IF(A1896&lt;$B$1,VLOOKUP(A1896,[1]DI!$A$4:$B$15000,2,FALSE),0)</f>
        <v>0.104</v>
      </c>
      <c r="E1896" s="166">
        <f t="shared" ca="1" si="552"/>
        <v>1.0003926999999999</v>
      </c>
      <c r="F1896" s="166">
        <f ca="1">(TRUNC(PRODUCT($E$12:$E1895),16))</f>
        <v>1.49544883478993</v>
      </c>
      <c r="G1896" s="166">
        <f t="shared" ca="1" si="553"/>
        <v>1.47156851107068</v>
      </c>
      <c r="H1896" s="166">
        <f t="shared" ca="1" si="554"/>
        <v>1.0162278</v>
      </c>
      <c r="I1896" s="165">
        <f t="shared" si="544"/>
        <v>1.7999999999999999E-2</v>
      </c>
      <c r="J1896" s="167">
        <f t="shared" si="545"/>
        <v>45456</v>
      </c>
      <c r="K1896" s="168">
        <f t="shared" si="546"/>
        <v>41</v>
      </c>
      <c r="L1896" s="169">
        <f t="shared" si="547"/>
        <v>41</v>
      </c>
      <c r="M1896" s="170">
        <f t="shared" si="537"/>
        <v>1.002906743</v>
      </c>
      <c r="N1896" s="170">
        <f t="shared" ca="1" si="538"/>
        <v>1.019181713</v>
      </c>
      <c r="O1896" s="169">
        <f t="shared" si="548"/>
        <v>0</v>
      </c>
      <c r="P1896" s="166">
        <f t="shared" ca="1" si="539"/>
        <v>7337.9643081499999</v>
      </c>
      <c r="Q1896" s="171">
        <f t="shared" si="540"/>
        <v>0</v>
      </c>
      <c r="R1896" s="166">
        <f t="shared" si="541"/>
        <v>0</v>
      </c>
      <c r="S1896" s="172" t="str">
        <f t="shared" si="549"/>
        <v>A+J=</v>
      </c>
      <c r="T1896" s="167">
        <f t="shared" si="550"/>
        <v>45639</v>
      </c>
      <c r="U1896" s="10"/>
      <c r="V1896" s="10"/>
      <c r="W1896" s="10"/>
      <c r="X1896" s="45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ht="12.75" x14ac:dyDescent="0.2">
      <c r="A1897" s="162">
        <f t="shared" si="542"/>
        <v>45514</v>
      </c>
      <c r="B1897" s="163">
        <f t="shared" ca="1" si="551"/>
        <v>390068.68934424</v>
      </c>
      <c r="C1897" s="164">
        <f t="shared" si="543"/>
        <v>382550</v>
      </c>
      <c r="D1897" s="154">
        <f ca="1">IF(A1897&lt;$B$1,VLOOKUP(A1897,[1]DI!$A$4:$B$15000,2,FALSE),0)</f>
        <v>0</v>
      </c>
      <c r="E1897" s="166">
        <f t="shared" ca="1" si="552"/>
        <v>1</v>
      </c>
      <c r="F1897" s="166">
        <f ca="1">(TRUNC(PRODUCT($E$12:$E1896),16))</f>
        <v>1.4960360975473601</v>
      </c>
      <c r="G1897" s="166">
        <f t="shared" ca="1" si="553"/>
        <v>1.47156851107068</v>
      </c>
      <c r="H1897" s="166">
        <f t="shared" ca="1" si="554"/>
        <v>1.01662688</v>
      </c>
      <c r="I1897" s="165">
        <f t="shared" si="544"/>
        <v>1.7999999999999999E-2</v>
      </c>
      <c r="J1897" s="167">
        <f t="shared" si="545"/>
        <v>45456</v>
      </c>
      <c r="K1897" s="168">
        <f t="shared" si="546"/>
        <v>41</v>
      </c>
      <c r="L1897" s="169">
        <f t="shared" si="547"/>
        <v>42</v>
      </c>
      <c r="M1897" s="170">
        <f t="shared" si="537"/>
        <v>1.0029777440000001</v>
      </c>
      <c r="N1897" s="170">
        <f t="shared" ca="1" si="538"/>
        <v>1.0196541349999999</v>
      </c>
      <c r="O1897" s="169">
        <f t="shared" si="548"/>
        <v>0</v>
      </c>
      <c r="P1897" s="166">
        <f t="shared" ca="1" si="539"/>
        <v>7518.6893442399996</v>
      </c>
      <c r="Q1897" s="171">
        <f t="shared" si="540"/>
        <v>0</v>
      </c>
      <c r="R1897" s="166">
        <f t="shared" si="541"/>
        <v>0</v>
      </c>
      <c r="S1897" s="172" t="str">
        <f t="shared" si="549"/>
        <v>A+J=</v>
      </c>
      <c r="T1897" s="167">
        <f t="shared" si="550"/>
        <v>45639</v>
      </c>
      <c r="U1897" s="10"/>
      <c r="V1897" s="10"/>
      <c r="W1897" s="10"/>
      <c r="X1897" s="45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ht="12.75" x14ac:dyDescent="0.2">
      <c r="A1898" s="162">
        <f t="shared" si="542"/>
        <v>45515</v>
      </c>
      <c r="B1898" s="163">
        <f t="shared" ca="1" si="551"/>
        <v>390068.68934424</v>
      </c>
      <c r="C1898" s="164">
        <f t="shared" si="543"/>
        <v>382550</v>
      </c>
      <c r="D1898" s="154">
        <f ca="1">IF(A1898&lt;$B$1,VLOOKUP(A1898,[1]DI!$A$4:$B$15000,2,FALSE),0)</f>
        <v>0</v>
      </c>
      <c r="E1898" s="166">
        <f t="shared" ca="1" si="552"/>
        <v>1</v>
      </c>
      <c r="F1898" s="166">
        <f ca="1">(TRUNC(PRODUCT($E$12:$E1897),16))</f>
        <v>1.4960360975473601</v>
      </c>
      <c r="G1898" s="166">
        <f t="shared" ca="1" si="553"/>
        <v>1.47156851107068</v>
      </c>
      <c r="H1898" s="166">
        <f t="shared" ca="1" si="554"/>
        <v>1.01662688</v>
      </c>
      <c r="I1898" s="165">
        <f t="shared" si="544"/>
        <v>1.7999999999999999E-2</v>
      </c>
      <c r="J1898" s="167">
        <f t="shared" si="545"/>
        <v>45456</v>
      </c>
      <c r="K1898" s="168">
        <f t="shared" si="546"/>
        <v>41</v>
      </c>
      <c r="L1898" s="169">
        <f t="shared" si="547"/>
        <v>42</v>
      </c>
      <c r="M1898" s="170">
        <f t="shared" si="537"/>
        <v>1.0029777440000001</v>
      </c>
      <c r="N1898" s="170">
        <f t="shared" ca="1" si="538"/>
        <v>1.0196541349999999</v>
      </c>
      <c r="O1898" s="169">
        <f t="shared" si="548"/>
        <v>0</v>
      </c>
      <c r="P1898" s="166">
        <f t="shared" ca="1" si="539"/>
        <v>7518.6893442399996</v>
      </c>
      <c r="Q1898" s="171">
        <f t="shared" si="540"/>
        <v>0</v>
      </c>
      <c r="R1898" s="166">
        <f t="shared" si="541"/>
        <v>0</v>
      </c>
      <c r="S1898" s="172" t="str">
        <f t="shared" si="549"/>
        <v>A+J=</v>
      </c>
      <c r="T1898" s="167">
        <f t="shared" si="550"/>
        <v>45639</v>
      </c>
      <c r="U1898" s="10"/>
      <c r="V1898" s="10"/>
      <c r="W1898" s="10"/>
      <c r="X1898" s="45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ht="12.75" x14ac:dyDescent="0.2">
      <c r="A1899" s="162">
        <f t="shared" si="542"/>
        <v>45516</v>
      </c>
      <c r="B1899" s="163">
        <f t="shared" ca="1" si="551"/>
        <v>390068.68934424</v>
      </c>
      <c r="C1899" s="164">
        <f t="shared" si="543"/>
        <v>382550</v>
      </c>
      <c r="D1899" s="154">
        <f ca="1">IF(A1899&lt;$B$1,VLOOKUP(A1899,[1]DI!$A$4:$B$15000,2,FALSE),0)</f>
        <v>0.104</v>
      </c>
      <c r="E1899" s="166">
        <f t="shared" ca="1" si="552"/>
        <v>1.0003926999999999</v>
      </c>
      <c r="F1899" s="166">
        <f ca="1">(TRUNC(PRODUCT($E$12:$E1898),16))</f>
        <v>1.4960360975473601</v>
      </c>
      <c r="G1899" s="166">
        <f t="shared" ca="1" si="553"/>
        <v>1.47156851107068</v>
      </c>
      <c r="H1899" s="166">
        <f t="shared" ca="1" si="554"/>
        <v>1.01662688</v>
      </c>
      <c r="I1899" s="165">
        <f t="shared" si="544"/>
        <v>1.7999999999999999E-2</v>
      </c>
      <c r="J1899" s="167">
        <f t="shared" si="545"/>
        <v>45456</v>
      </c>
      <c r="K1899" s="168">
        <f t="shared" si="546"/>
        <v>42</v>
      </c>
      <c r="L1899" s="169">
        <f t="shared" si="547"/>
        <v>42</v>
      </c>
      <c r="M1899" s="170">
        <f t="shared" si="537"/>
        <v>1.0029777440000001</v>
      </c>
      <c r="N1899" s="170">
        <f t="shared" ca="1" si="538"/>
        <v>1.0196541349999999</v>
      </c>
      <c r="O1899" s="169">
        <f t="shared" si="548"/>
        <v>0</v>
      </c>
      <c r="P1899" s="166">
        <f t="shared" ca="1" si="539"/>
        <v>7518.6893442399996</v>
      </c>
      <c r="Q1899" s="171">
        <f t="shared" si="540"/>
        <v>0</v>
      </c>
      <c r="R1899" s="166">
        <f t="shared" si="541"/>
        <v>0</v>
      </c>
      <c r="S1899" s="172" t="str">
        <f t="shared" si="549"/>
        <v>A+J=</v>
      </c>
      <c r="T1899" s="167">
        <f t="shared" si="550"/>
        <v>45639</v>
      </c>
      <c r="U1899" s="10"/>
      <c r="V1899" s="10"/>
      <c r="W1899" s="10"/>
      <c r="X1899" s="45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ht="12.75" x14ac:dyDescent="0.2">
      <c r="A1900" s="162">
        <f t="shared" si="542"/>
        <v>45517</v>
      </c>
      <c r="B1900" s="163">
        <f t="shared" ca="1" si="551"/>
        <v>390249.49165545002</v>
      </c>
      <c r="C1900" s="164">
        <f t="shared" si="543"/>
        <v>382550</v>
      </c>
      <c r="D1900" s="154">
        <f ca="1">IF(A1900&lt;$B$1,VLOOKUP(A1900,[1]DI!$A$4:$B$15000,2,FALSE),0)</f>
        <v>0.104</v>
      </c>
      <c r="E1900" s="166">
        <f t="shared" ca="1" si="552"/>
        <v>1.0003926999999999</v>
      </c>
      <c r="F1900" s="166">
        <f ca="1">(TRUNC(PRODUCT($E$12:$E1899),16))</f>
        <v>1.49662359092286</v>
      </c>
      <c r="G1900" s="166">
        <f t="shared" ca="1" si="553"/>
        <v>1.47156851107068</v>
      </c>
      <c r="H1900" s="166">
        <f t="shared" ca="1" si="554"/>
        <v>1.0170261</v>
      </c>
      <c r="I1900" s="165">
        <f t="shared" si="544"/>
        <v>1.7999999999999999E-2</v>
      </c>
      <c r="J1900" s="167">
        <f t="shared" si="545"/>
        <v>45456</v>
      </c>
      <c r="K1900" s="168">
        <f t="shared" si="546"/>
        <v>43</v>
      </c>
      <c r="L1900" s="169">
        <f t="shared" si="547"/>
        <v>43</v>
      </c>
      <c r="M1900" s="170">
        <f t="shared" si="537"/>
        <v>1.0030487509999999</v>
      </c>
      <c r="N1900" s="170">
        <f t="shared" ca="1" si="538"/>
        <v>1.020126759</v>
      </c>
      <c r="O1900" s="169">
        <f t="shared" si="548"/>
        <v>0</v>
      </c>
      <c r="P1900" s="166">
        <f t="shared" ca="1" si="539"/>
        <v>7699.4916554499996</v>
      </c>
      <c r="Q1900" s="171">
        <f t="shared" si="540"/>
        <v>0</v>
      </c>
      <c r="R1900" s="166">
        <f t="shared" si="541"/>
        <v>0</v>
      </c>
      <c r="S1900" s="172" t="str">
        <f t="shared" si="549"/>
        <v>A+J=</v>
      </c>
      <c r="T1900" s="167">
        <f t="shared" si="550"/>
        <v>45639</v>
      </c>
      <c r="U1900" s="10"/>
      <c r="V1900" s="10"/>
      <c r="W1900" s="10"/>
      <c r="X1900" s="45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ht="12.75" x14ac:dyDescent="0.2">
      <c r="A1901" s="162">
        <f t="shared" si="542"/>
        <v>45518</v>
      </c>
      <c r="B1901" s="163">
        <f t="shared" ca="1" si="551"/>
        <v>390430.38310078997</v>
      </c>
      <c r="C1901" s="164">
        <f t="shared" si="543"/>
        <v>382550</v>
      </c>
      <c r="D1901" s="154">
        <f ca="1">IF(A1901&lt;$B$1,VLOOKUP(A1901,[1]DI!$A$4:$B$15000,2,FALSE),0)</f>
        <v>0.104</v>
      </c>
      <c r="E1901" s="166">
        <f t="shared" ca="1" si="552"/>
        <v>1.0003926999999999</v>
      </c>
      <c r="F1901" s="166">
        <f ca="1">(TRUNC(PRODUCT($E$12:$E1900),16))</f>
        <v>1.4972113150070201</v>
      </c>
      <c r="G1901" s="166">
        <f t="shared" ca="1" si="553"/>
        <v>1.47156851107068</v>
      </c>
      <c r="H1901" s="166">
        <f t="shared" ca="1" si="554"/>
        <v>1.0174254899999999</v>
      </c>
      <c r="I1901" s="165">
        <f t="shared" si="544"/>
        <v>1.7999999999999999E-2</v>
      </c>
      <c r="J1901" s="167">
        <f t="shared" si="545"/>
        <v>45456</v>
      </c>
      <c r="K1901" s="168">
        <f t="shared" si="546"/>
        <v>44</v>
      </c>
      <c r="L1901" s="169">
        <f t="shared" si="547"/>
        <v>44</v>
      </c>
      <c r="M1901" s="170">
        <f t="shared" si="537"/>
        <v>1.0031197629999999</v>
      </c>
      <c r="N1901" s="170">
        <f t="shared" ca="1" si="538"/>
        <v>1.0205996159999999</v>
      </c>
      <c r="O1901" s="169">
        <f t="shared" si="548"/>
        <v>0</v>
      </c>
      <c r="P1901" s="166">
        <f t="shared" ca="1" si="539"/>
        <v>7880.3831007899998</v>
      </c>
      <c r="Q1901" s="171">
        <f t="shared" si="540"/>
        <v>0</v>
      </c>
      <c r="R1901" s="166">
        <f t="shared" si="541"/>
        <v>0</v>
      </c>
      <c r="S1901" s="172" t="str">
        <f t="shared" si="549"/>
        <v>A+J=</v>
      </c>
      <c r="T1901" s="167">
        <f t="shared" si="550"/>
        <v>45639</v>
      </c>
      <c r="U1901" s="10"/>
      <c r="V1901" s="10"/>
      <c r="W1901" s="10"/>
      <c r="X1901" s="45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ht="12.75" x14ac:dyDescent="0.2">
      <c r="A1902" s="162">
        <f t="shared" si="542"/>
        <v>45519</v>
      </c>
      <c r="B1902" s="163">
        <f t="shared" ca="1" si="551"/>
        <v>390611.35564675002</v>
      </c>
      <c r="C1902" s="164">
        <f t="shared" si="543"/>
        <v>382550</v>
      </c>
      <c r="D1902" s="154">
        <f ca="1">IF(A1902&lt;$B$1,VLOOKUP(A1902,[1]DI!$A$4:$B$15000,2,FALSE),0)</f>
        <v>0.104</v>
      </c>
      <c r="E1902" s="166">
        <f t="shared" ca="1" si="552"/>
        <v>1.0003926999999999</v>
      </c>
      <c r="F1902" s="166">
        <f ca="1">(TRUNC(PRODUCT($E$12:$E1901),16))</f>
        <v>1.4977992698904199</v>
      </c>
      <c r="G1902" s="166">
        <f t="shared" ca="1" si="553"/>
        <v>1.47156851107068</v>
      </c>
      <c r="H1902" s="166">
        <f t="shared" ca="1" si="554"/>
        <v>1.01782503</v>
      </c>
      <c r="I1902" s="165">
        <f t="shared" si="544"/>
        <v>1.7999999999999999E-2</v>
      </c>
      <c r="J1902" s="167">
        <f t="shared" si="545"/>
        <v>45456</v>
      </c>
      <c r="K1902" s="168">
        <f t="shared" si="546"/>
        <v>45</v>
      </c>
      <c r="L1902" s="169">
        <f t="shared" si="547"/>
        <v>45</v>
      </c>
      <c r="M1902" s="170">
        <f t="shared" si="537"/>
        <v>1.0031907790000001</v>
      </c>
      <c r="N1902" s="170">
        <f t="shared" ca="1" si="538"/>
        <v>1.021072685</v>
      </c>
      <c r="O1902" s="169">
        <f t="shared" si="548"/>
        <v>0</v>
      </c>
      <c r="P1902" s="166">
        <f t="shared" ca="1" si="539"/>
        <v>8061.3556467500002</v>
      </c>
      <c r="Q1902" s="171">
        <f t="shared" si="540"/>
        <v>0</v>
      </c>
      <c r="R1902" s="166">
        <f t="shared" si="541"/>
        <v>0</v>
      </c>
      <c r="S1902" s="172" t="str">
        <f t="shared" si="549"/>
        <v>A+J=</v>
      </c>
      <c r="T1902" s="167">
        <f t="shared" si="550"/>
        <v>45639</v>
      </c>
      <c r="U1902" s="10"/>
      <c r="V1902" s="10"/>
      <c r="W1902" s="10"/>
      <c r="X1902" s="45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ht="12.75" x14ac:dyDescent="0.2">
      <c r="A1903" s="162">
        <f t="shared" si="542"/>
        <v>45520</v>
      </c>
      <c r="B1903" s="163">
        <f t="shared" ca="1" si="551"/>
        <v>390792.41311879997</v>
      </c>
      <c r="C1903" s="164">
        <f t="shared" si="543"/>
        <v>382550</v>
      </c>
      <c r="D1903" s="154">
        <f ca="1">IF(A1903&lt;$B$1,VLOOKUP(A1903,[1]DI!$A$4:$B$15000,2,FALSE),0)</f>
        <v>0.104</v>
      </c>
      <c r="E1903" s="166">
        <f t="shared" ca="1" si="552"/>
        <v>1.0003926999999999</v>
      </c>
      <c r="F1903" s="166">
        <f ca="1">(TRUNC(PRODUCT($E$12:$E1902),16))</f>
        <v>1.49838745566371</v>
      </c>
      <c r="G1903" s="166">
        <f t="shared" ca="1" si="553"/>
        <v>1.47156851107068</v>
      </c>
      <c r="H1903" s="166">
        <f t="shared" ca="1" si="554"/>
        <v>1.01822473</v>
      </c>
      <c r="I1903" s="165">
        <f t="shared" si="544"/>
        <v>1.7999999999999999E-2</v>
      </c>
      <c r="J1903" s="167">
        <f t="shared" si="545"/>
        <v>45456</v>
      </c>
      <c r="K1903" s="168">
        <f t="shared" si="546"/>
        <v>46</v>
      </c>
      <c r="L1903" s="169">
        <f t="shared" si="547"/>
        <v>46</v>
      </c>
      <c r="M1903" s="170">
        <f t="shared" si="537"/>
        <v>1.0032618010000001</v>
      </c>
      <c r="N1903" s="170">
        <f t="shared" ca="1" si="538"/>
        <v>1.0215459760000001</v>
      </c>
      <c r="O1903" s="169">
        <f t="shared" si="548"/>
        <v>0</v>
      </c>
      <c r="P1903" s="166">
        <f t="shared" ca="1" si="539"/>
        <v>8242.4131187999992</v>
      </c>
      <c r="Q1903" s="171">
        <f t="shared" si="540"/>
        <v>0</v>
      </c>
      <c r="R1903" s="166">
        <f t="shared" si="541"/>
        <v>0</v>
      </c>
      <c r="S1903" s="172" t="str">
        <f t="shared" si="549"/>
        <v>A+J=</v>
      </c>
      <c r="T1903" s="167">
        <f t="shared" si="550"/>
        <v>45639</v>
      </c>
      <c r="U1903" s="10"/>
      <c r="V1903" s="10"/>
      <c r="W1903" s="10"/>
      <c r="X1903" s="45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ht="12.75" x14ac:dyDescent="0.2">
      <c r="A1904" s="162">
        <f t="shared" si="542"/>
        <v>45521</v>
      </c>
      <c r="B1904" s="163">
        <f t="shared" ca="1" si="551"/>
        <v>390973.55628204998</v>
      </c>
      <c r="C1904" s="164">
        <f t="shared" si="543"/>
        <v>382550</v>
      </c>
      <c r="D1904" s="154">
        <f ca="1">IF(A1904&lt;$B$1,VLOOKUP(A1904,[1]DI!$A$4:$B$15000,2,FALSE),0)</f>
        <v>0</v>
      </c>
      <c r="E1904" s="166">
        <f t="shared" ca="1" si="552"/>
        <v>1</v>
      </c>
      <c r="F1904" s="166">
        <f ca="1">(TRUNC(PRODUCT($E$12:$E1903),16))</f>
        <v>1.4989758724175499</v>
      </c>
      <c r="G1904" s="166">
        <f t="shared" ca="1" si="553"/>
        <v>1.47156851107068</v>
      </c>
      <c r="H1904" s="166">
        <f t="shared" ca="1" si="554"/>
        <v>1.0186245899999999</v>
      </c>
      <c r="I1904" s="165">
        <f t="shared" si="544"/>
        <v>1.7999999999999999E-2</v>
      </c>
      <c r="J1904" s="167">
        <f t="shared" si="545"/>
        <v>45456</v>
      </c>
      <c r="K1904" s="168">
        <f t="shared" si="546"/>
        <v>46</v>
      </c>
      <c r="L1904" s="169">
        <f t="shared" si="547"/>
        <v>47</v>
      </c>
      <c r="M1904" s="170">
        <f t="shared" si="537"/>
        <v>1.003332828</v>
      </c>
      <c r="N1904" s="170">
        <f t="shared" ca="1" si="538"/>
        <v>1.022019491</v>
      </c>
      <c r="O1904" s="169">
        <f t="shared" si="548"/>
        <v>0</v>
      </c>
      <c r="P1904" s="166">
        <f t="shared" ca="1" si="539"/>
        <v>8423.5562820499999</v>
      </c>
      <c r="Q1904" s="171">
        <f t="shared" si="540"/>
        <v>0</v>
      </c>
      <c r="R1904" s="166">
        <f t="shared" si="541"/>
        <v>0</v>
      </c>
      <c r="S1904" s="172" t="str">
        <f t="shared" si="549"/>
        <v>A+J=</v>
      </c>
      <c r="T1904" s="167">
        <f t="shared" si="550"/>
        <v>45639</v>
      </c>
      <c r="U1904" s="10"/>
      <c r="V1904" s="10"/>
      <c r="W1904" s="10"/>
      <c r="X1904" s="45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ht="12.75" x14ac:dyDescent="0.2">
      <c r="A1905" s="162">
        <f t="shared" si="542"/>
        <v>45522</v>
      </c>
      <c r="B1905" s="163">
        <f t="shared" ca="1" si="551"/>
        <v>390973.55628204998</v>
      </c>
      <c r="C1905" s="164">
        <f t="shared" si="543"/>
        <v>382550</v>
      </c>
      <c r="D1905" s="154">
        <f ca="1">IF(A1905&lt;$B$1,VLOOKUP(A1905,[1]DI!$A$4:$B$15000,2,FALSE),0)</f>
        <v>0</v>
      </c>
      <c r="E1905" s="166">
        <f t="shared" ca="1" si="552"/>
        <v>1</v>
      </c>
      <c r="F1905" s="166">
        <f ca="1">(TRUNC(PRODUCT($E$12:$E1904),16))</f>
        <v>1.4989758724175499</v>
      </c>
      <c r="G1905" s="166">
        <f t="shared" ca="1" si="553"/>
        <v>1.47156851107068</v>
      </c>
      <c r="H1905" s="166">
        <f t="shared" ca="1" si="554"/>
        <v>1.0186245899999999</v>
      </c>
      <c r="I1905" s="165">
        <f t="shared" si="544"/>
        <v>1.7999999999999999E-2</v>
      </c>
      <c r="J1905" s="167">
        <f t="shared" si="545"/>
        <v>45456</v>
      </c>
      <c r="K1905" s="168">
        <f t="shared" si="546"/>
        <v>46</v>
      </c>
      <c r="L1905" s="169">
        <f t="shared" si="547"/>
        <v>47</v>
      </c>
      <c r="M1905" s="170">
        <f t="shared" si="537"/>
        <v>1.003332828</v>
      </c>
      <c r="N1905" s="170">
        <f t="shared" ca="1" si="538"/>
        <v>1.022019491</v>
      </c>
      <c r="O1905" s="169">
        <f t="shared" si="548"/>
        <v>0</v>
      </c>
      <c r="P1905" s="166">
        <f t="shared" ca="1" si="539"/>
        <v>8423.5562820499999</v>
      </c>
      <c r="Q1905" s="171">
        <f t="shared" si="540"/>
        <v>0</v>
      </c>
      <c r="R1905" s="166">
        <f t="shared" si="541"/>
        <v>0</v>
      </c>
      <c r="S1905" s="172" t="str">
        <f t="shared" si="549"/>
        <v>A+J=</v>
      </c>
      <c r="T1905" s="167">
        <f t="shared" si="550"/>
        <v>45639</v>
      </c>
      <c r="U1905" s="10"/>
      <c r="V1905" s="10"/>
      <c r="W1905" s="10"/>
      <c r="X1905" s="45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ht="12.75" x14ac:dyDescent="0.2">
      <c r="A1906" s="162">
        <f t="shared" si="542"/>
        <v>45523</v>
      </c>
      <c r="B1906" s="163">
        <f t="shared" ca="1" si="551"/>
        <v>390973.55628204998</v>
      </c>
      <c r="C1906" s="164">
        <f t="shared" si="543"/>
        <v>382550</v>
      </c>
      <c r="D1906" s="154">
        <f ca="1">IF(A1906&lt;$B$1,VLOOKUP(A1906,[1]DI!$A$4:$B$15000,2,FALSE),0)</f>
        <v>0.104</v>
      </c>
      <c r="E1906" s="166">
        <f t="shared" ca="1" si="552"/>
        <v>1.0003926999999999</v>
      </c>
      <c r="F1906" s="166">
        <f ca="1">(TRUNC(PRODUCT($E$12:$E1905),16))</f>
        <v>1.4989758724175499</v>
      </c>
      <c r="G1906" s="166">
        <f t="shared" ca="1" si="553"/>
        <v>1.47156851107068</v>
      </c>
      <c r="H1906" s="166">
        <f t="shared" ca="1" si="554"/>
        <v>1.0186245899999999</v>
      </c>
      <c r="I1906" s="165">
        <f t="shared" si="544"/>
        <v>1.7999999999999999E-2</v>
      </c>
      <c r="J1906" s="167">
        <f t="shared" si="545"/>
        <v>45456</v>
      </c>
      <c r="K1906" s="168">
        <f t="shared" si="546"/>
        <v>47</v>
      </c>
      <c r="L1906" s="169">
        <f t="shared" si="547"/>
        <v>47</v>
      </c>
      <c r="M1906" s="170">
        <f t="shared" si="537"/>
        <v>1.003332828</v>
      </c>
      <c r="N1906" s="170">
        <f t="shared" ca="1" si="538"/>
        <v>1.022019491</v>
      </c>
      <c r="O1906" s="169">
        <f t="shared" si="548"/>
        <v>0</v>
      </c>
      <c r="P1906" s="166">
        <f t="shared" ca="1" si="539"/>
        <v>8423.5562820499999</v>
      </c>
      <c r="Q1906" s="171">
        <f t="shared" si="540"/>
        <v>0</v>
      </c>
      <c r="R1906" s="166">
        <f t="shared" si="541"/>
        <v>0</v>
      </c>
      <c r="S1906" s="172" t="str">
        <f t="shared" si="549"/>
        <v>A+J=</v>
      </c>
      <c r="T1906" s="167">
        <f t="shared" si="550"/>
        <v>45639</v>
      </c>
      <c r="U1906" s="10"/>
      <c r="V1906" s="10"/>
      <c r="W1906" s="10"/>
      <c r="X1906" s="45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ht="12.75" x14ac:dyDescent="0.2">
      <c r="A1907" s="162">
        <f t="shared" si="542"/>
        <v>45524</v>
      </c>
      <c r="B1907" s="163">
        <f t="shared" ca="1" si="551"/>
        <v>391154.78016334999</v>
      </c>
      <c r="C1907" s="164">
        <f t="shared" si="543"/>
        <v>382550</v>
      </c>
      <c r="D1907" s="154">
        <f ca="1">IF(A1907&lt;$B$1,VLOOKUP(A1907,[1]DI!$A$4:$B$15000,2,FALSE),0)</f>
        <v>0.104</v>
      </c>
      <c r="E1907" s="166">
        <f t="shared" ca="1" si="552"/>
        <v>1.0003926999999999</v>
      </c>
      <c r="F1907" s="166">
        <f ca="1">(TRUNC(PRODUCT($E$12:$E1906),16))</f>
        <v>1.49956452024264</v>
      </c>
      <c r="G1907" s="166">
        <f t="shared" ca="1" si="553"/>
        <v>1.47156851107068</v>
      </c>
      <c r="H1907" s="166">
        <f t="shared" ca="1" si="554"/>
        <v>1.0190246000000001</v>
      </c>
      <c r="I1907" s="165">
        <f t="shared" si="544"/>
        <v>1.7999999999999999E-2</v>
      </c>
      <c r="J1907" s="167">
        <f t="shared" si="545"/>
        <v>45456</v>
      </c>
      <c r="K1907" s="168">
        <f t="shared" si="546"/>
        <v>48</v>
      </c>
      <c r="L1907" s="169">
        <f t="shared" si="547"/>
        <v>48</v>
      </c>
      <c r="M1907" s="170">
        <f t="shared" si="537"/>
        <v>1.0034038599999999</v>
      </c>
      <c r="N1907" s="170">
        <f t="shared" ca="1" si="538"/>
        <v>1.0224932170000001</v>
      </c>
      <c r="O1907" s="169">
        <f t="shared" si="548"/>
        <v>0</v>
      </c>
      <c r="P1907" s="166">
        <f t="shared" ca="1" si="539"/>
        <v>8604.7801633500003</v>
      </c>
      <c r="Q1907" s="171">
        <f t="shared" si="540"/>
        <v>0</v>
      </c>
      <c r="R1907" s="166">
        <f t="shared" si="541"/>
        <v>0</v>
      </c>
      <c r="S1907" s="172" t="str">
        <f t="shared" si="549"/>
        <v>A+J=</v>
      </c>
      <c r="T1907" s="167">
        <f t="shared" si="550"/>
        <v>45639</v>
      </c>
      <c r="U1907" s="10"/>
      <c r="V1907" s="10"/>
      <c r="W1907" s="10"/>
      <c r="X1907" s="45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ht="12.75" x14ac:dyDescent="0.2">
      <c r="A1908" s="162">
        <f t="shared" si="542"/>
        <v>45525</v>
      </c>
      <c r="B1908" s="163">
        <f t="shared" ca="1" si="551"/>
        <v>391336.09279625001</v>
      </c>
      <c r="C1908" s="164">
        <f t="shared" si="543"/>
        <v>382550</v>
      </c>
      <c r="D1908" s="154">
        <f ca="1">IF(A1908&lt;$B$1,VLOOKUP(A1908,[1]DI!$A$4:$B$15000,2,FALSE),0)</f>
        <v>0.104</v>
      </c>
      <c r="E1908" s="166">
        <f t="shared" ca="1" si="552"/>
        <v>1.0003926999999999</v>
      </c>
      <c r="F1908" s="166">
        <f ca="1">(TRUNC(PRODUCT($E$12:$E1907),16))</f>
        <v>1.50015339922974</v>
      </c>
      <c r="G1908" s="166">
        <f t="shared" ca="1" si="553"/>
        <v>1.47156851107068</v>
      </c>
      <c r="H1908" s="166">
        <f t="shared" ca="1" si="554"/>
        <v>1.01942478</v>
      </c>
      <c r="I1908" s="165">
        <f t="shared" si="544"/>
        <v>1.7999999999999999E-2</v>
      </c>
      <c r="J1908" s="167">
        <f t="shared" si="545"/>
        <v>45456</v>
      </c>
      <c r="K1908" s="168">
        <f t="shared" si="546"/>
        <v>49</v>
      </c>
      <c r="L1908" s="169">
        <f t="shared" si="547"/>
        <v>49</v>
      </c>
      <c r="M1908" s="170">
        <f t="shared" si="537"/>
        <v>1.0034748959999999</v>
      </c>
      <c r="N1908" s="170">
        <f t="shared" ca="1" si="538"/>
        <v>1.022967175</v>
      </c>
      <c r="O1908" s="169">
        <f t="shared" si="548"/>
        <v>0</v>
      </c>
      <c r="P1908" s="166">
        <f t="shared" ca="1" si="539"/>
        <v>8786.0927962500009</v>
      </c>
      <c r="Q1908" s="171">
        <f t="shared" si="540"/>
        <v>0</v>
      </c>
      <c r="R1908" s="166">
        <f t="shared" si="541"/>
        <v>0</v>
      </c>
      <c r="S1908" s="172" t="str">
        <f t="shared" si="549"/>
        <v>A+J=</v>
      </c>
      <c r="T1908" s="167">
        <f t="shared" si="550"/>
        <v>45639</v>
      </c>
      <c r="U1908" s="10"/>
      <c r="V1908" s="10"/>
      <c r="W1908" s="10"/>
      <c r="X1908" s="45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ht="12.75" x14ac:dyDescent="0.2">
      <c r="A1909" s="162">
        <f t="shared" si="542"/>
        <v>45526</v>
      </c>
      <c r="B1909" s="163">
        <f t="shared" ca="1" si="551"/>
        <v>391517.48346934002</v>
      </c>
      <c r="C1909" s="164">
        <f t="shared" si="543"/>
        <v>382550</v>
      </c>
      <c r="D1909" s="154">
        <f ca="1">IF(A1909&lt;$B$1,VLOOKUP(A1909,[1]DI!$A$4:$B$15000,2,FALSE),0)</f>
        <v>0.104</v>
      </c>
      <c r="E1909" s="166">
        <f t="shared" ca="1" si="552"/>
        <v>1.0003926999999999</v>
      </c>
      <c r="F1909" s="166">
        <f ca="1">(TRUNC(PRODUCT($E$12:$E1908),16))</f>
        <v>1.5007425094696201</v>
      </c>
      <c r="G1909" s="166">
        <f t="shared" ca="1" si="553"/>
        <v>1.47156851107068</v>
      </c>
      <c r="H1909" s="166">
        <f t="shared" ca="1" si="554"/>
        <v>1.0198251</v>
      </c>
      <c r="I1909" s="165">
        <f t="shared" si="544"/>
        <v>1.7999999999999999E-2</v>
      </c>
      <c r="J1909" s="167">
        <f t="shared" si="545"/>
        <v>45456</v>
      </c>
      <c r="K1909" s="168">
        <f t="shared" si="546"/>
        <v>50</v>
      </c>
      <c r="L1909" s="169">
        <f t="shared" si="547"/>
        <v>50</v>
      </c>
      <c r="M1909" s="170">
        <f t="shared" si="537"/>
        <v>1.003545938</v>
      </c>
      <c r="N1909" s="170">
        <f t="shared" ca="1" si="538"/>
        <v>1.023441337</v>
      </c>
      <c r="O1909" s="169">
        <f t="shared" si="548"/>
        <v>0</v>
      </c>
      <c r="P1909" s="166">
        <f t="shared" ca="1" si="539"/>
        <v>8967.4834693400007</v>
      </c>
      <c r="Q1909" s="171">
        <f t="shared" si="540"/>
        <v>0</v>
      </c>
      <c r="R1909" s="166">
        <f t="shared" si="541"/>
        <v>0</v>
      </c>
      <c r="S1909" s="172" t="str">
        <f t="shared" si="549"/>
        <v>A+J=</v>
      </c>
      <c r="T1909" s="167">
        <f t="shared" si="550"/>
        <v>45639</v>
      </c>
      <c r="U1909" s="10"/>
      <c r="V1909" s="10"/>
      <c r="W1909" s="10"/>
      <c r="X1909" s="45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ht="12.75" x14ac:dyDescent="0.2">
      <c r="A1910" s="162">
        <f t="shared" si="542"/>
        <v>45527</v>
      </c>
      <c r="B1910" s="163">
        <f t="shared" ca="1" si="551"/>
        <v>391698.96289405</v>
      </c>
      <c r="C1910" s="164">
        <f t="shared" si="543"/>
        <v>382550</v>
      </c>
      <c r="D1910" s="154">
        <f ca="1">IF(A1910&lt;$B$1,VLOOKUP(A1910,[1]DI!$A$4:$B$15000,2,FALSE),0)</f>
        <v>0.104</v>
      </c>
      <c r="E1910" s="166">
        <f t="shared" ca="1" si="552"/>
        <v>1.0003926999999999</v>
      </c>
      <c r="F1910" s="166">
        <f ca="1">(TRUNC(PRODUCT($E$12:$E1909),16))</f>
        <v>1.50133185105309</v>
      </c>
      <c r="G1910" s="166">
        <f t="shared" ca="1" si="553"/>
        <v>1.47156851107068</v>
      </c>
      <c r="H1910" s="166">
        <f t="shared" ca="1" si="554"/>
        <v>1.0202255899999999</v>
      </c>
      <c r="I1910" s="165">
        <f t="shared" si="544"/>
        <v>1.7999999999999999E-2</v>
      </c>
      <c r="J1910" s="167">
        <f t="shared" si="545"/>
        <v>45456</v>
      </c>
      <c r="K1910" s="168">
        <f t="shared" si="546"/>
        <v>51</v>
      </c>
      <c r="L1910" s="169">
        <f t="shared" si="547"/>
        <v>51</v>
      </c>
      <c r="M1910" s="170">
        <f t="shared" si="537"/>
        <v>1.0036169850000001</v>
      </c>
      <c r="N1910" s="170">
        <f t="shared" ca="1" si="538"/>
        <v>1.023915731</v>
      </c>
      <c r="O1910" s="169">
        <f t="shared" si="548"/>
        <v>0</v>
      </c>
      <c r="P1910" s="166">
        <f t="shared" ca="1" si="539"/>
        <v>9148.9628940500006</v>
      </c>
      <c r="Q1910" s="171">
        <f t="shared" si="540"/>
        <v>0</v>
      </c>
      <c r="R1910" s="166">
        <f t="shared" si="541"/>
        <v>0</v>
      </c>
      <c r="S1910" s="172" t="str">
        <f t="shared" si="549"/>
        <v>A+J=</v>
      </c>
      <c r="T1910" s="167">
        <f t="shared" si="550"/>
        <v>45639</v>
      </c>
      <c r="U1910" s="10"/>
      <c r="V1910" s="10"/>
      <c r="W1910" s="10"/>
      <c r="X1910" s="45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ht="12.75" x14ac:dyDescent="0.2">
      <c r="A1911" s="162">
        <f t="shared" si="542"/>
        <v>45528</v>
      </c>
      <c r="B1911" s="163">
        <f t="shared" ca="1" si="551"/>
        <v>391880.52341934998</v>
      </c>
      <c r="C1911" s="164">
        <f t="shared" si="543"/>
        <v>382550</v>
      </c>
      <c r="D1911" s="154">
        <f ca="1">IF(A1911&lt;$B$1,VLOOKUP(A1911,[1]DI!$A$4:$B$15000,2,FALSE),0)</f>
        <v>0</v>
      </c>
      <c r="E1911" s="166">
        <f t="shared" ca="1" si="552"/>
        <v>1</v>
      </c>
      <c r="F1911" s="166">
        <f ca="1">(TRUNC(PRODUCT($E$12:$E1910),16))</f>
        <v>1.5019214240709999</v>
      </c>
      <c r="G1911" s="166">
        <f t="shared" ca="1" si="553"/>
        <v>1.47156851107068</v>
      </c>
      <c r="H1911" s="166">
        <f t="shared" ca="1" si="554"/>
        <v>1.02062623</v>
      </c>
      <c r="I1911" s="165">
        <f t="shared" si="544"/>
        <v>1.7999999999999999E-2</v>
      </c>
      <c r="J1911" s="167">
        <f t="shared" si="545"/>
        <v>45456</v>
      </c>
      <c r="K1911" s="168">
        <f t="shared" si="546"/>
        <v>51</v>
      </c>
      <c r="L1911" s="169">
        <f t="shared" si="547"/>
        <v>52</v>
      </c>
      <c r="M1911" s="170">
        <f t="shared" si="537"/>
        <v>1.0036880370000001</v>
      </c>
      <c r="N1911" s="170">
        <f t="shared" ca="1" si="538"/>
        <v>1.024390337</v>
      </c>
      <c r="O1911" s="169">
        <f t="shared" si="548"/>
        <v>0</v>
      </c>
      <c r="P1911" s="166">
        <f t="shared" ca="1" si="539"/>
        <v>9330.52341935</v>
      </c>
      <c r="Q1911" s="171">
        <f t="shared" si="540"/>
        <v>0</v>
      </c>
      <c r="R1911" s="166">
        <f t="shared" si="541"/>
        <v>0</v>
      </c>
      <c r="S1911" s="172" t="str">
        <f t="shared" si="549"/>
        <v>A+J=</v>
      </c>
      <c r="T1911" s="167">
        <f t="shared" si="550"/>
        <v>45639</v>
      </c>
      <c r="U1911" s="10"/>
      <c r="V1911" s="10"/>
      <c r="W1911" s="10"/>
      <c r="X1911" s="45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ht="12.75" x14ac:dyDescent="0.2">
      <c r="A1912" s="162">
        <f t="shared" si="542"/>
        <v>45529</v>
      </c>
      <c r="B1912" s="163">
        <f t="shared" ca="1" si="551"/>
        <v>391880.52341934998</v>
      </c>
      <c r="C1912" s="164">
        <f t="shared" si="543"/>
        <v>382550</v>
      </c>
      <c r="D1912" s="154">
        <f ca="1">IF(A1912&lt;$B$1,VLOOKUP(A1912,[1]DI!$A$4:$B$15000,2,FALSE),0)</f>
        <v>0</v>
      </c>
      <c r="E1912" s="166">
        <f t="shared" ca="1" si="552"/>
        <v>1</v>
      </c>
      <c r="F1912" s="166">
        <f ca="1">(TRUNC(PRODUCT($E$12:$E1911),16))</f>
        <v>1.5019214240709999</v>
      </c>
      <c r="G1912" s="166">
        <f t="shared" ca="1" si="553"/>
        <v>1.47156851107068</v>
      </c>
      <c r="H1912" s="166">
        <f t="shared" ca="1" si="554"/>
        <v>1.02062623</v>
      </c>
      <c r="I1912" s="165">
        <f t="shared" si="544"/>
        <v>1.7999999999999999E-2</v>
      </c>
      <c r="J1912" s="167">
        <f t="shared" si="545"/>
        <v>45456</v>
      </c>
      <c r="K1912" s="168">
        <f t="shared" si="546"/>
        <v>51</v>
      </c>
      <c r="L1912" s="169">
        <f t="shared" si="547"/>
        <v>52</v>
      </c>
      <c r="M1912" s="170">
        <f t="shared" si="537"/>
        <v>1.0036880370000001</v>
      </c>
      <c r="N1912" s="170">
        <f t="shared" ca="1" si="538"/>
        <v>1.024390337</v>
      </c>
      <c r="O1912" s="169">
        <f t="shared" si="548"/>
        <v>0</v>
      </c>
      <c r="P1912" s="166">
        <f t="shared" ca="1" si="539"/>
        <v>9330.52341935</v>
      </c>
      <c r="Q1912" s="171">
        <f t="shared" si="540"/>
        <v>0</v>
      </c>
      <c r="R1912" s="166">
        <f t="shared" si="541"/>
        <v>0</v>
      </c>
      <c r="S1912" s="172" t="str">
        <f t="shared" si="549"/>
        <v>A+J=</v>
      </c>
      <c r="T1912" s="167">
        <f t="shared" si="550"/>
        <v>45639</v>
      </c>
      <c r="U1912" s="10"/>
      <c r="V1912" s="10"/>
      <c r="W1912" s="10"/>
      <c r="X1912" s="45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ht="12.75" x14ac:dyDescent="0.2">
      <c r="A1913" s="162">
        <f t="shared" si="542"/>
        <v>45530</v>
      </c>
      <c r="B1913" s="163">
        <f t="shared" ca="1" si="551"/>
        <v>391880.52341934998</v>
      </c>
      <c r="C1913" s="164">
        <f t="shared" si="543"/>
        <v>382550</v>
      </c>
      <c r="D1913" s="154">
        <f ca="1">IF(A1913&lt;$B$1,VLOOKUP(A1913,[1]DI!$A$4:$B$15000,2,FALSE),0)</f>
        <v>0.104</v>
      </c>
      <c r="E1913" s="166">
        <f t="shared" ca="1" si="552"/>
        <v>1.0003926999999999</v>
      </c>
      <c r="F1913" s="166">
        <f ca="1">(TRUNC(PRODUCT($E$12:$E1912),16))</f>
        <v>1.5019214240709999</v>
      </c>
      <c r="G1913" s="166">
        <f t="shared" ca="1" si="553"/>
        <v>1.47156851107068</v>
      </c>
      <c r="H1913" s="166">
        <f t="shared" ca="1" si="554"/>
        <v>1.02062623</v>
      </c>
      <c r="I1913" s="165">
        <f t="shared" si="544"/>
        <v>1.7999999999999999E-2</v>
      </c>
      <c r="J1913" s="167">
        <f t="shared" si="545"/>
        <v>45456</v>
      </c>
      <c r="K1913" s="168">
        <f t="shared" si="546"/>
        <v>52</v>
      </c>
      <c r="L1913" s="169">
        <f t="shared" si="547"/>
        <v>52</v>
      </c>
      <c r="M1913" s="170">
        <f t="shared" si="537"/>
        <v>1.0036880370000001</v>
      </c>
      <c r="N1913" s="170">
        <f t="shared" ca="1" si="538"/>
        <v>1.024390337</v>
      </c>
      <c r="O1913" s="169">
        <f t="shared" si="548"/>
        <v>0</v>
      </c>
      <c r="P1913" s="166">
        <f t="shared" ca="1" si="539"/>
        <v>9330.52341935</v>
      </c>
      <c r="Q1913" s="171">
        <f t="shared" si="540"/>
        <v>0</v>
      </c>
      <c r="R1913" s="166">
        <f t="shared" si="541"/>
        <v>0</v>
      </c>
      <c r="S1913" s="172" t="str">
        <f t="shared" si="549"/>
        <v>A+J=</v>
      </c>
      <c r="T1913" s="167">
        <f t="shared" si="550"/>
        <v>45639</v>
      </c>
      <c r="U1913" s="10"/>
      <c r="V1913" s="10"/>
      <c r="W1913" s="10"/>
      <c r="X1913" s="45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ht="12.75" x14ac:dyDescent="0.2">
      <c r="A1914" s="162">
        <f t="shared" si="542"/>
        <v>45531</v>
      </c>
      <c r="B1914" s="163">
        <f t="shared" ca="1" si="551"/>
        <v>392062.16963583999</v>
      </c>
      <c r="C1914" s="164">
        <f t="shared" si="543"/>
        <v>382550</v>
      </c>
      <c r="D1914" s="154">
        <f ca="1">IF(A1914&lt;$B$1,VLOOKUP(A1914,[1]DI!$A$4:$B$15000,2,FALSE),0)</f>
        <v>0.104</v>
      </c>
      <c r="E1914" s="166">
        <f t="shared" ca="1" si="552"/>
        <v>1.0003926999999999</v>
      </c>
      <c r="F1914" s="166">
        <f ca="1">(TRUNC(PRODUCT($E$12:$E1913),16))</f>
        <v>1.5025112286142299</v>
      </c>
      <c r="G1914" s="166">
        <f t="shared" ca="1" si="553"/>
        <v>1.47156851107068</v>
      </c>
      <c r="H1914" s="166">
        <f t="shared" ca="1" si="554"/>
        <v>1.0210270299999999</v>
      </c>
      <c r="I1914" s="165">
        <f t="shared" si="544"/>
        <v>1.7999999999999999E-2</v>
      </c>
      <c r="J1914" s="167">
        <f t="shared" si="545"/>
        <v>45456</v>
      </c>
      <c r="K1914" s="168">
        <f t="shared" si="546"/>
        <v>53</v>
      </c>
      <c r="L1914" s="169">
        <f t="shared" si="547"/>
        <v>53</v>
      </c>
      <c r="M1914" s="170">
        <f t="shared" si="537"/>
        <v>1.0037590940000001</v>
      </c>
      <c r="N1914" s="170">
        <f t="shared" ca="1" si="538"/>
        <v>1.024865167</v>
      </c>
      <c r="O1914" s="169">
        <f t="shared" si="548"/>
        <v>0</v>
      </c>
      <c r="P1914" s="166">
        <f t="shared" ca="1" si="539"/>
        <v>9512.1696358400004</v>
      </c>
      <c r="Q1914" s="171">
        <f t="shared" si="540"/>
        <v>0</v>
      </c>
      <c r="R1914" s="166">
        <f t="shared" si="541"/>
        <v>0</v>
      </c>
      <c r="S1914" s="172" t="str">
        <f t="shared" si="549"/>
        <v>A+J=</v>
      </c>
      <c r="T1914" s="167">
        <f t="shared" si="550"/>
        <v>45639</v>
      </c>
      <c r="U1914" s="10"/>
      <c r="V1914" s="10"/>
      <c r="W1914" s="10"/>
      <c r="X1914" s="45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ht="12.75" x14ac:dyDescent="0.2">
      <c r="A1915" s="162">
        <f t="shared" si="542"/>
        <v>45532</v>
      </c>
      <c r="B1915" s="163">
        <f t="shared" ca="1" si="551"/>
        <v>392243.90077845001</v>
      </c>
      <c r="C1915" s="164">
        <f t="shared" si="543"/>
        <v>382550</v>
      </c>
      <c r="D1915" s="154">
        <f ca="1">IF(A1915&lt;$B$1,VLOOKUP(A1915,[1]DI!$A$4:$B$15000,2,FALSE),0)</f>
        <v>0.104</v>
      </c>
      <c r="E1915" s="166">
        <f t="shared" ca="1" si="552"/>
        <v>1.0003926999999999</v>
      </c>
      <c r="F1915" s="166">
        <f ca="1">(TRUNC(PRODUCT($E$12:$E1914),16))</f>
        <v>1.5031012647737101</v>
      </c>
      <c r="G1915" s="166">
        <f t="shared" ca="1" si="553"/>
        <v>1.47156851107068</v>
      </c>
      <c r="H1915" s="166">
        <f t="shared" ca="1" si="554"/>
        <v>1.0214279900000001</v>
      </c>
      <c r="I1915" s="165">
        <f t="shared" si="544"/>
        <v>1.7999999999999999E-2</v>
      </c>
      <c r="J1915" s="167">
        <f t="shared" si="545"/>
        <v>45456</v>
      </c>
      <c r="K1915" s="168">
        <f t="shared" si="546"/>
        <v>54</v>
      </c>
      <c r="L1915" s="169">
        <f t="shared" si="547"/>
        <v>54</v>
      </c>
      <c r="M1915" s="170">
        <f t="shared" si="537"/>
        <v>1.003830156</v>
      </c>
      <c r="N1915" s="170">
        <f t="shared" ca="1" si="538"/>
        <v>1.0253402190000001</v>
      </c>
      <c r="O1915" s="169">
        <f t="shared" si="548"/>
        <v>0</v>
      </c>
      <c r="P1915" s="166">
        <f t="shared" ca="1" si="539"/>
        <v>9693.9007784500009</v>
      </c>
      <c r="Q1915" s="171">
        <f t="shared" si="540"/>
        <v>0</v>
      </c>
      <c r="R1915" s="166">
        <f t="shared" si="541"/>
        <v>0</v>
      </c>
      <c r="S1915" s="172" t="str">
        <f t="shared" si="549"/>
        <v>A+J=</v>
      </c>
      <c r="T1915" s="167">
        <f t="shared" si="550"/>
        <v>45639</v>
      </c>
      <c r="U1915" s="10"/>
      <c r="V1915" s="10"/>
      <c r="W1915" s="10"/>
      <c r="X1915" s="45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ht="12.75" x14ac:dyDescent="0.2">
      <c r="A1916" s="162">
        <f t="shared" si="542"/>
        <v>45533</v>
      </c>
      <c r="B1916" s="163">
        <f t="shared" ca="1" si="551"/>
        <v>392425.71302164003</v>
      </c>
      <c r="C1916" s="164">
        <f t="shared" si="543"/>
        <v>382550</v>
      </c>
      <c r="D1916" s="154">
        <f ca="1">IF(A1916&lt;$B$1,VLOOKUP(A1916,[1]DI!$A$4:$B$15000,2,FALSE),0)</f>
        <v>0.104</v>
      </c>
      <c r="E1916" s="166">
        <f t="shared" ca="1" si="552"/>
        <v>1.0003926999999999</v>
      </c>
      <c r="F1916" s="166">
        <f ca="1">(TRUNC(PRODUCT($E$12:$E1915),16))</f>
        <v>1.5036915326403799</v>
      </c>
      <c r="G1916" s="166">
        <f t="shared" ca="1" si="553"/>
        <v>1.47156851107068</v>
      </c>
      <c r="H1916" s="166">
        <f t="shared" ca="1" si="554"/>
        <v>1.0218290999999999</v>
      </c>
      <c r="I1916" s="165">
        <f t="shared" si="544"/>
        <v>1.7999999999999999E-2</v>
      </c>
      <c r="J1916" s="167">
        <f t="shared" si="545"/>
        <v>45456</v>
      </c>
      <c r="K1916" s="168">
        <f t="shared" si="546"/>
        <v>55</v>
      </c>
      <c r="L1916" s="169">
        <f t="shared" si="547"/>
        <v>55</v>
      </c>
      <c r="M1916" s="170">
        <f t="shared" si="537"/>
        <v>1.003901223</v>
      </c>
      <c r="N1916" s="170">
        <f t="shared" ca="1" si="538"/>
        <v>1.0258154829999999</v>
      </c>
      <c r="O1916" s="169">
        <f t="shared" si="548"/>
        <v>0</v>
      </c>
      <c r="P1916" s="166">
        <f t="shared" ca="1" si="539"/>
        <v>9875.7130216400001</v>
      </c>
      <c r="Q1916" s="171">
        <f t="shared" si="540"/>
        <v>0</v>
      </c>
      <c r="R1916" s="166">
        <f t="shared" si="541"/>
        <v>0</v>
      </c>
      <c r="S1916" s="172" t="str">
        <f t="shared" si="549"/>
        <v>A+J=</v>
      </c>
      <c r="T1916" s="167">
        <f t="shared" si="550"/>
        <v>45639</v>
      </c>
      <c r="U1916" s="10"/>
      <c r="V1916" s="10"/>
      <c r="W1916" s="10"/>
      <c r="X1916" s="45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ht="12.75" x14ac:dyDescent="0.2">
      <c r="A1917" s="162">
        <f t="shared" si="542"/>
        <v>45534</v>
      </c>
      <c r="B1917" s="163">
        <f t="shared" ca="1" si="551"/>
        <v>392607.61478155002</v>
      </c>
      <c r="C1917" s="164">
        <f t="shared" si="543"/>
        <v>382550</v>
      </c>
      <c r="D1917" s="154">
        <f ca="1">IF(A1917&lt;$B$1,VLOOKUP(A1917,[1]DI!$A$4:$B$15000,2,FALSE),0)</f>
        <v>0.104</v>
      </c>
      <c r="E1917" s="166">
        <f t="shared" ca="1" si="552"/>
        <v>1.0003926999999999</v>
      </c>
      <c r="F1917" s="166">
        <f ca="1">(TRUNC(PRODUCT($E$12:$E1916),16))</f>
        <v>1.5042820323052499</v>
      </c>
      <c r="G1917" s="166">
        <f t="shared" ca="1" si="553"/>
        <v>1.47156851107068</v>
      </c>
      <c r="H1917" s="166">
        <f t="shared" ca="1" si="554"/>
        <v>1.0222303800000001</v>
      </c>
      <c r="I1917" s="165">
        <f t="shared" si="544"/>
        <v>1.7999999999999999E-2</v>
      </c>
      <c r="J1917" s="167">
        <f t="shared" si="545"/>
        <v>45456</v>
      </c>
      <c r="K1917" s="168">
        <f t="shared" si="546"/>
        <v>56</v>
      </c>
      <c r="L1917" s="169">
        <f t="shared" si="547"/>
        <v>56</v>
      </c>
      <c r="M1917" s="170">
        <f t="shared" si="537"/>
        <v>1.0039722950000001</v>
      </c>
      <c r="N1917" s="170">
        <f t="shared" ca="1" si="538"/>
        <v>1.026290981</v>
      </c>
      <c r="O1917" s="169">
        <f t="shared" si="548"/>
        <v>0</v>
      </c>
      <c r="P1917" s="166">
        <f t="shared" ca="1" si="539"/>
        <v>10057.614781550001</v>
      </c>
      <c r="Q1917" s="171">
        <f t="shared" si="540"/>
        <v>0</v>
      </c>
      <c r="R1917" s="166">
        <f t="shared" si="541"/>
        <v>0</v>
      </c>
      <c r="S1917" s="172" t="str">
        <f t="shared" si="549"/>
        <v>A+J=</v>
      </c>
      <c r="T1917" s="167">
        <f t="shared" si="550"/>
        <v>45639</v>
      </c>
      <c r="U1917" s="10"/>
      <c r="V1917" s="10"/>
      <c r="W1917" s="10"/>
      <c r="X1917" s="45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ht="12.75" x14ac:dyDescent="0.2">
      <c r="A1918" s="162">
        <f t="shared" si="542"/>
        <v>45535</v>
      </c>
      <c r="B1918" s="163">
        <f t="shared" ca="1" si="551"/>
        <v>392789.59764205001</v>
      </c>
      <c r="C1918" s="164">
        <f t="shared" si="543"/>
        <v>382550</v>
      </c>
      <c r="D1918" s="154">
        <f ca="1">IF(A1918&lt;$B$1,VLOOKUP(A1918,[1]DI!$A$4:$B$15000,2,FALSE),0)</f>
        <v>0</v>
      </c>
      <c r="E1918" s="166">
        <f t="shared" ca="1" si="552"/>
        <v>1</v>
      </c>
      <c r="F1918" s="166">
        <f ca="1">(TRUNC(PRODUCT($E$12:$E1917),16))</f>
        <v>1.50487276385934</v>
      </c>
      <c r="G1918" s="166">
        <f t="shared" ca="1" si="553"/>
        <v>1.47156851107068</v>
      </c>
      <c r="H1918" s="166">
        <f t="shared" ca="1" si="554"/>
        <v>1.02263181</v>
      </c>
      <c r="I1918" s="165">
        <f t="shared" si="544"/>
        <v>1.7999999999999999E-2</v>
      </c>
      <c r="J1918" s="167">
        <f t="shared" si="545"/>
        <v>45456</v>
      </c>
      <c r="K1918" s="168">
        <f t="shared" si="546"/>
        <v>56</v>
      </c>
      <c r="L1918" s="169">
        <f t="shared" si="547"/>
        <v>57</v>
      </c>
      <c r="M1918" s="170">
        <f t="shared" si="537"/>
        <v>1.0040433719999999</v>
      </c>
      <c r="N1918" s="170">
        <f t="shared" ca="1" si="538"/>
        <v>1.026766691</v>
      </c>
      <c r="O1918" s="169">
        <f t="shared" si="548"/>
        <v>0</v>
      </c>
      <c r="P1918" s="166">
        <f t="shared" ca="1" si="539"/>
        <v>10239.597642049999</v>
      </c>
      <c r="Q1918" s="171">
        <f t="shared" si="540"/>
        <v>0</v>
      </c>
      <c r="R1918" s="166">
        <f t="shared" si="541"/>
        <v>0</v>
      </c>
      <c r="S1918" s="172" t="str">
        <f t="shared" si="549"/>
        <v>A+J=</v>
      </c>
      <c r="T1918" s="167">
        <f t="shared" si="550"/>
        <v>45639</v>
      </c>
      <c r="U1918" s="10"/>
      <c r="V1918" s="10"/>
      <c r="W1918" s="10"/>
      <c r="X1918" s="45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ht="12.75" x14ac:dyDescent="0.2">
      <c r="A1919" s="162">
        <f t="shared" si="542"/>
        <v>45536</v>
      </c>
      <c r="B1919" s="163">
        <f t="shared" ca="1" si="551"/>
        <v>392789.59764205001</v>
      </c>
      <c r="C1919" s="164">
        <f t="shared" si="543"/>
        <v>382550</v>
      </c>
      <c r="D1919" s="154">
        <f ca="1">IF(A1919&lt;$B$1,VLOOKUP(A1919,[1]DI!$A$4:$B$15000,2,FALSE),0)</f>
        <v>0</v>
      </c>
      <c r="E1919" s="166">
        <f t="shared" ca="1" si="552"/>
        <v>1</v>
      </c>
      <c r="F1919" s="166">
        <f ca="1">(TRUNC(PRODUCT($E$12:$E1918),16))</f>
        <v>1.50487276385934</v>
      </c>
      <c r="G1919" s="166">
        <f t="shared" ca="1" si="553"/>
        <v>1.47156851107068</v>
      </c>
      <c r="H1919" s="166">
        <f t="shared" ca="1" si="554"/>
        <v>1.02263181</v>
      </c>
      <c r="I1919" s="165">
        <f t="shared" si="544"/>
        <v>1.7999999999999999E-2</v>
      </c>
      <c r="J1919" s="167">
        <f t="shared" si="545"/>
        <v>45456</v>
      </c>
      <c r="K1919" s="168">
        <f t="shared" si="546"/>
        <v>56</v>
      </c>
      <c r="L1919" s="169">
        <f t="shared" si="547"/>
        <v>57</v>
      </c>
      <c r="M1919" s="170">
        <f t="shared" si="537"/>
        <v>1.0040433719999999</v>
      </c>
      <c r="N1919" s="170">
        <f t="shared" ca="1" si="538"/>
        <v>1.026766691</v>
      </c>
      <c r="O1919" s="169">
        <f t="shared" si="548"/>
        <v>0</v>
      </c>
      <c r="P1919" s="166">
        <f t="shared" ca="1" si="539"/>
        <v>10239.597642049999</v>
      </c>
      <c r="Q1919" s="171">
        <f t="shared" si="540"/>
        <v>0</v>
      </c>
      <c r="R1919" s="166">
        <f t="shared" si="541"/>
        <v>0</v>
      </c>
      <c r="S1919" s="172" t="str">
        <f t="shared" si="549"/>
        <v>A+J=</v>
      </c>
      <c r="T1919" s="167">
        <f t="shared" si="550"/>
        <v>45639</v>
      </c>
      <c r="U1919" s="10"/>
      <c r="V1919" s="10"/>
      <c r="W1919" s="10"/>
      <c r="X1919" s="45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ht="12.75" x14ac:dyDescent="0.2">
      <c r="A1920" s="162">
        <f t="shared" si="542"/>
        <v>45537</v>
      </c>
      <c r="B1920" s="163">
        <f t="shared" ca="1" si="551"/>
        <v>392789.59764205001</v>
      </c>
      <c r="C1920" s="164">
        <f t="shared" si="543"/>
        <v>382550</v>
      </c>
      <c r="D1920" s="154">
        <f ca="1">IF(A1920&lt;$B$1,VLOOKUP(A1920,[1]DI!$A$4:$B$15000,2,FALSE),0)</f>
        <v>0.104</v>
      </c>
      <c r="E1920" s="166">
        <f t="shared" ca="1" si="552"/>
        <v>1.0003926999999999</v>
      </c>
      <c r="F1920" s="166">
        <f ca="1">(TRUNC(PRODUCT($E$12:$E1919),16))</f>
        <v>1.50487276385934</v>
      </c>
      <c r="G1920" s="166">
        <f t="shared" ca="1" si="553"/>
        <v>1.47156851107068</v>
      </c>
      <c r="H1920" s="166">
        <f t="shared" ca="1" si="554"/>
        <v>1.02263181</v>
      </c>
      <c r="I1920" s="165">
        <f t="shared" si="544"/>
        <v>1.7999999999999999E-2</v>
      </c>
      <c r="J1920" s="167">
        <f t="shared" si="545"/>
        <v>45456</v>
      </c>
      <c r="K1920" s="168">
        <f t="shared" si="546"/>
        <v>57</v>
      </c>
      <c r="L1920" s="169">
        <f t="shared" si="547"/>
        <v>57</v>
      </c>
      <c r="M1920" s="170">
        <f t="shared" si="537"/>
        <v>1.0040433719999999</v>
      </c>
      <c r="N1920" s="170">
        <f t="shared" ca="1" si="538"/>
        <v>1.026766691</v>
      </c>
      <c r="O1920" s="169">
        <f t="shared" si="548"/>
        <v>0</v>
      </c>
      <c r="P1920" s="166">
        <f t="shared" ca="1" si="539"/>
        <v>10239.597642049999</v>
      </c>
      <c r="Q1920" s="171">
        <f t="shared" si="540"/>
        <v>0</v>
      </c>
      <c r="R1920" s="166">
        <f t="shared" si="541"/>
        <v>0</v>
      </c>
      <c r="S1920" s="172" t="str">
        <f t="shared" si="549"/>
        <v>A+J=</v>
      </c>
      <c r="T1920" s="167">
        <f t="shared" si="550"/>
        <v>45639</v>
      </c>
      <c r="U1920" s="10"/>
      <c r="V1920" s="10"/>
      <c r="W1920" s="10"/>
      <c r="X1920" s="45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ht="12.75" x14ac:dyDescent="0.2">
      <c r="A1921" s="162">
        <f t="shared" si="542"/>
        <v>45538</v>
      </c>
      <c r="B1921" s="163">
        <f t="shared" ca="1" si="551"/>
        <v>392971.66198570002</v>
      </c>
      <c r="C1921" s="164">
        <f t="shared" si="543"/>
        <v>382550</v>
      </c>
      <c r="D1921" s="154">
        <f ca="1">IF(A1921&lt;$B$1,VLOOKUP(A1921,[1]DI!$A$4:$B$15000,2,FALSE),0)</f>
        <v>0.104</v>
      </c>
      <c r="E1921" s="166">
        <f t="shared" ca="1" si="552"/>
        <v>1.0003926999999999</v>
      </c>
      <c r="F1921" s="166">
        <f ca="1">(TRUNC(PRODUCT($E$12:$E1920),16))</f>
        <v>1.5054637273937099</v>
      </c>
      <c r="G1921" s="166">
        <f t="shared" ca="1" si="553"/>
        <v>1.47156851107068</v>
      </c>
      <c r="H1921" s="166">
        <f t="shared" ca="1" si="554"/>
        <v>1.0230333899999999</v>
      </c>
      <c r="I1921" s="165">
        <f t="shared" si="544"/>
        <v>1.7999999999999999E-2</v>
      </c>
      <c r="J1921" s="167">
        <f t="shared" si="545"/>
        <v>45456</v>
      </c>
      <c r="K1921" s="168">
        <f t="shared" si="546"/>
        <v>58</v>
      </c>
      <c r="L1921" s="169">
        <f t="shared" si="547"/>
        <v>58</v>
      </c>
      <c r="M1921" s="170">
        <f t="shared" si="537"/>
        <v>1.004114454</v>
      </c>
      <c r="N1921" s="170">
        <f t="shared" ca="1" si="538"/>
        <v>1.0272426139999999</v>
      </c>
      <c r="O1921" s="169">
        <f t="shared" si="548"/>
        <v>0</v>
      </c>
      <c r="P1921" s="166">
        <f t="shared" ca="1" si="539"/>
        <v>10421.661985700001</v>
      </c>
      <c r="Q1921" s="171">
        <f t="shared" si="540"/>
        <v>0</v>
      </c>
      <c r="R1921" s="166">
        <f t="shared" si="541"/>
        <v>0</v>
      </c>
      <c r="S1921" s="172" t="str">
        <f t="shared" si="549"/>
        <v>A+J=</v>
      </c>
      <c r="T1921" s="167">
        <f t="shared" si="550"/>
        <v>45639</v>
      </c>
      <c r="U1921" s="10"/>
      <c r="V1921" s="10"/>
      <c r="W1921" s="10"/>
      <c r="X1921" s="45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ht="12.75" x14ac:dyDescent="0.2">
      <c r="A1922" s="162">
        <f t="shared" si="542"/>
        <v>45539</v>
      </c>
      <c r="B1922" s="163">
        <f t="shared" ca="1" si="551"/>
        <v>393153.81546349998</v>
      </c>
      <c r="C1922" s="164">
        <f t="shared" si="543"/>
        <v>382550</v>
      </c>
      <c r="D1922" s="154">
        <f ca="1">IF(A1922&lt;$B$1,VLOOKUP(A1922,[1]DI!$A$4:$B$15000,2,FALSE),0)</f>
        <v>0.104</v>
      </c>
      <c r="E1922" s="166">
        <f t="shared" ca="1" si="552"/>
        <v>1.0003926999999999</v>
      </c>
      <c r="F1922" s="166">
        <f ca="1">(TRUNC(PRODUCT($E$12:$E1921),16))</f>
        <v>1.50605492299945</v>
      </c>
      <c r="G1922" s="166">
        <f t="shared" ca="1" si="553"/>
        <v>1.47156851107068</v>
      </c>
      <c r="H1922" s="166">
        <f t="shared" ca="1" si="554"/>
        <v>1.0234351399999999</v>
      </c>
      <c r="I1922" s="165">
        <f t="shared" si="544"/>
        <v>1.7999999999999999E-2</v>
      </c>
      <c r="J1922" s="167">
        <f t="shared" si="545"/>
        <v>45456</v>
      </c>
      <c r="K1922" s="168">
        <f t="shared" si="546"/>
        <v>59</v>
      </c>
      <c r="L1922" s="169">
        <f t="shared" si="547"/>
        <v>59</v>
      </c>
      <c r="M1922" s="170">
        <f t="shared" si="537"/>
        <v>1.004185541</v>
      </c>
      <c r="N1922" s="170">
        <f t="shared" ca="1" si="538"/>
        <v>1.0277187699999999</v>
      </c>
      <c r="O1922" s="169">
        <f t="shared" si="548"/>
        <v>0</v>
      </c>
      <c r="P1922" s="166">
        <f t="shared" ca="1" si="539"/>
        <v>10603.815463499999</v>
      </c>
      <c r="Q1922" s="171">
        <f t="shared" si="540"/>
        <v>0</v>
      </c>
      <c r="R1922" s="166">
        <f t="shared" si="541"/>
        <v>0</v>
      </c>
      <c r="S1922" s="172" t="str">
        <f t="shared" si="549"/>
        <v>A+J=</v>
      </c>
      <c r="T1922" s="167">
        <f t="shared" si="550"/>
        <v>45639</v>
      </c>
      <c r="U1922" s="10"/>
      <c r="V1922" s="10"/>
      <c r="W1922" s="10"/>
      <c r="X1922" s="45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ht="12.75" x14ac:dyDescent="0.2">
      <c r="A1923" s="162">
        <f t="shared" si="542"/>
        <v>45540</v>
      </c>
      <c r="B1923" s="163">
        <f t="shared" ca="1" si="551"/>
        <v>393336.05042445002</v>
      </c>
      <c r="C1923" s="164">
        <f t="shared" si="543"/>
        <v>382550</v>
      </c>
      <c r="D1923" s="154">
        <f ca="1">IF(A1923&lt;$B$1,VLOOKUP(A1923,[1]DI!$A$4:$B$15000,2,FALSE),0)</f>
        <v>0.104</v>
      </c>
      <c r="E1923" s="166">
        <f t="shared" ca="1" si="552"/>
        <v>1.0003926999999999</v>
      </c>
      <c r="F1923" s="166">
        <f ca="1">(TRUNC(PRODUCT($E$12:$E1922),16))</f>
        <v>1.5066463507677099</v>
      </c>
      <c r="G1923" s="166">
        <f t="shared" ca="1" si="553"/>
        <v>1.47156851107068</v>
      </c>
      <c r="H1923" s="166">
        <f t="shared" ca="1" si="554"/>
        <v>1.0238370400000001</v>
      </c>
      <c r="I1923" s="165">
        <f t="shared" si="544"/>
        <v>1.7999999999999999E-2</v>
      </c>
      <c r="J1923" s="167">
        <f t="shared" si="545"/>
        <v>45456</v>
      </c>
      <c r="K1923" s="168">
        <f t="shared" si="546"/>
        <v>60</v>
      </c>
      <c r="L1923" s="169">
        <f t="shared" si="547"/>
        <v>60</v>
      </c>
      <c r="M1923" s="170">
        <f t="shared" si="537"/>
        <v>1.004256633</v>
      </c>
      <c r="N1923" s="170">
        <f t="shared" ca="1" si="538"/>
        <v>1.0281951389999999</v>
      </c>
      <c r="O1923" s="169">
        <f t="shared" si="548"/>
        <v>0</v>
      </c>
      <c r="P1923" s="166">
        <f t="shared" ca="1" si="539"/>
        <v>10786.050424450001</v>
      </c>
      <c r="Q1923" s="171">
        <f t="shared" si="540"/>
        <v>0</v>
      </c>
      <c r="R1923" s="166">
        <f t="shared" si="541"/>
        <v>0</v>
      </c>
      <c r="S1923" s="172" t="str">
        <f t="shared" si="549"/>
        <v>A+J=</v>
      </c>
      <c r="T1923" s="167">
        <f t="shared" si="550"/>
        <v>45639</v>
      </c>
      <c r="U1923" s="10"/>
      <c r="V1923" s="10"/>
      <c r="W1923" s="10"/>
      <c r="X1923" s="45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ht="12.75" x14ac:dyDescent="0.2">
      <c r="A1924" s="162">
        <f t="shared" si="542"/>
        <v>45541</v>
      </c>
      <c r="B1924" s="163">
        <f t="shared" ca="1" si="551"/>
        <v>393518.37069404998</v>
      </c>
      <c r="C1924" s="164">
        <f t="shared" si="543"/>
        <v>382550</v>
      </c>
      <c r="D1924" s="154">
        <f ca="1">IF(A1924&lt;$B$1,VLOOKUP(A1924,[1]DI!$A$4:$B$15000,2,FALSE),0)</f>
        <v>0.104</v>
      </c>
      <c r="E1924" s="166">
        <f t="shared" ca="1" si="552"/>
        <v>1.0003926999999999</v>
      </c>
      <c r="F1924" s="166">
        <f ca="1">(TRUNC(PRODUCT($E$12:$E1923),16))</f>
        <v>1.5072380107896599</v>
      </c>
      <c r="G1924" s="166">
        <f t="shared" ca="1" si="553"/>
        <v>1.47156851107068</v>
      </c>
      <c r="H1924" s="166">
        <f t="shared" ca="1" si="554"/>
        <v>1.0242391</v>
      </c>
      <c r="I1924" s="165">
        <f t="shared" si="544"/>
        <v>1.7999999999999999E-2</v>
      </c>
      <c r="J1924" s="167">
        <f t="shared" si="545"/>
        <v>45456</v>
      </c>
      <c r="K1924" s="168">
        <f t="shared" si="546"/>
        <v>61</v>
      </c>
      <c r="L1924" s="169">
        <f t="shared" si="547"/>
        <v>61</v>
      </c>
      <c r="M1924" s="170">
        <f t="shared" si="537"/>
        <v>1.0043277310000001</v>
      </c>
      <c r="N1924" s="170">
        <f t="shared" ca="1" si="538"/>
        <v>1.028671731</v>
      </c>
      <c r="O1924" s="169">
        <f t="shared" si="548"/>
        <v>0</v>
      </c>
      <c r="P1924" s="166">
        <f t="shared" ca="1" si="539"/>
        <v>10968.37069405</v>
      </c>
      <c r="Q1924" s="171">
        <f t="shared" si="540"/>
        <v>0</v>
      </c>
      <c r="R1924" s="166">
        <f t="shared" si="541"/>
        <v>0</v>
      </c>
      <c r="S1924" s="172" t="str">
        <f t="shared" si="549"/>
        <v>A+J=</v>
      </c>
      <c r="T1924" s="167">
        <f t="shared" si="550"/>
        <v>45639</v>
      </c>
      <c r="U1924" s="10"/>
      <c r="V1924" s="10"/>
      <c r="W1924" s="10"/>
      <c r="X1924" s="45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ht="12.75" x14ac:dyDescent="0.2">
      <c r="A1925" s="162">
        <f t="shared" si="542"/>
        <v>45542</v>
      </c>
      <c r="B1925" s="163">
        <f t="shared" ca="1" si="551"/>
        <v>393700.77627229999</v>
      </c>
      <c r="C1925" s="164">
        <f t="shared" si="543"/>
        <v>382550</v>
      </c>
      <c r="D1925" s="154">
        <f ca="1">IF(A1925&lt;$B$1,VLOOKUP(A1925,[1]DI!$A$4:$B$15000,2,FALSE),0)</f>
        <v>0</v>
      </c>
      <c r="E1925" s="166">
        <f t="shared" ca="1" si="552"/>
        <v>1</v>
      </c>
      <c r="F1925" s="166">
        <f ca="1">(TRUNC(PRODUCT($E$12:$E1924),16))</f>
        <v>1.5078299031564999</v>
      </c>
      <c r="G1925" s="166">
        <f t="shared" ca="1" si="553"/>
        <v>1.47156851107068</v>
      </c>
      <c r="H1925" s="166">
        <f t="shared" ca="1" si="554"/>
        <v>1.02464132</v>
      </c>
      <c r="I1925" s="165">
        <f t="shared" si="544"/>
        <v>1.7999999999999999E-2</v>
      </c>
      <c r="J1925" s="167">
        <f t="shared" si="545"/>
        <v>45456</v>
      </c>
      <c r="K1925" s="168">
        <f t="shared" si="546"/>
        <v>61</v>
      </c>
      <c r="L1925" s="169">
        <f t="shared" si="547"/>
        <v>62</v>
      </c>
      <c r="M1925" s="170">
        <f t="shared" si="537"/>
        <v>1.004398833</v>
      </c>
      <c r="N1925" s="170">
        <f t="shared" ca="1" si="538"/>
        <v>1.0291485460000001</v>
      </c>
      <c r="O1925" s="169">
        <f t="shared" si="548"/>
        <v>0</v>
      </c>
      <c r="P1925" s="166">
        <f t="shared" ca="1" si="539"/>
        <v>11150.7762723</v>
      </c>
      <c r="Q1925" s="171">
        <f t="shared" si="540"/>
        <v>0</v>
      </c>
      <c r="R1925" s="166">
        <f t="shared" si="541"/>
        <v>0</v>
      </c>
      <c r="S1925" s="172" t="str">
        <f t="shared" si="549"/>
        <v>A+J=</v>
      </c>
      <c r="T1925" s="167">
        <f t="shared" si="550"/>
        <v>45639</v>
      </c>
      <c r="U1925" s="10"/>
      <c r="V1925" s="10"/>
      <c r="W1925" s="10"/>
      <c r="X1925" s="45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ht="12.75" x14ac:dyDescent="0.2">
      <c r="A1926" s="162">
        <f t="shared" si="542"/>
        <v>45543</v>
      </c>
      <c r="B1926" s="163">
        <f t="shared" ca="1" si="551"/>
        <v>393700.77627229999</v>
      </c>
      <c r="C1926" s="164">
        <f t="shared" si="543"/>
        <v>382550</v>
      </c>
      <c r="D1926" s="154">
        <f ca="1">IF(A1926&lt;$B$1,VLOOKUP(A1926,[1]DI!$A$4:$B$15000,2,FALSE),0)</f>
        <v>0</v>
      </c>
      <c r="E1926" s="166">
        <f t="shared" ca="1" si="552"/>
        <v>1</v>
      </c>
      <c r="F1926" s="166">
        <f ca="1">(TRUNC(PRODUCT($E$12:$E1925),16))</f>
        <v>1.5078299031564999</v>
      </c>
      <c r="G1926" s="166">
        <f t="shared" ca="1" si="553"/>
        <v>1.47156851107068</v>
      </c>
      <c r="H1926" s="166">
        <f t="shared" ca="1" si="554"/>
        <v>1.02464132</v>
      </c>
      <c r="I1926" s="165">
        <f t="shared" si="544"/>
        <v>1.7999999999999999E-2</v>
      </c>
      <c r="J1926" s="167">
        <f t="shared" si="545"/>
        <v>45456</v>
      </c>
      <c r="K1926" s="168">
        <f t="shared" si="546"/>
        <v>61</v>
      </c>
      <c r="L1926" s="169">
        <f t="shared" si="547"/>
        <v>62</v>
      </c>
      <c r="M1926" s="170">
        <f t="shared" si="537"/>
        <v>1.004398833</v>
      </c>
      <c r="N1926" s="170">
        <f t="shared" ca="1" si="538"/>
        <v>1.0291485460000001</v>
      </c>
      <c r="O1926" s="169">
        <f t="shared" si="548"/>
        <v>0</v>
      </c>
      <c r="P1926" s="166">
        <f t="shared" ca="1" si="539"/>
        <v>11150.7762723</v>
      </c>
      <c r="Q1926" s="171">
        <f t="shared" si="540"/>
        <v>0</v>
      </c>
      <c r="R1926" s="166">
        <f t="shared" si="541"/>
        <v>0</v>
      </c>
      <c r="S1926" s="172" t="str">
        <f t="shared" si="549"/>
        <v>A+J=</v>
      </c>
      <c r="T1926" s="167">
        <f t="shared" si="550"/>
        <v>45639</v>
      </c>
      <c r="U1926" s="10"/>
      <c r="V1926" s="10"/>
      <c r="W1926" s="10"/>
      <c r="X1926" s="45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ht="12.75" x14ac:dyDescent="0.2">
      <c r="A1927" s="162">
        <f t="shared" si="542"/>
        <v>45544</v>
      </c>
      <c r="B1927" s="163">
        <f t="shared" ca="1" si="551"/>
        <v>393700.77627229999</v>
      </c>
      <c r="C1927" s="164">
        <f t="shared" si="543"/>
        <v>382550</v>
      </c>
      <c r="D1927" s="154">
        <f ca="1">IF(A1927&lt;$B$1,VLOOKUP(A1927,[1]DI!$A$4:$B$15000,2,FALSE),0)</f>
        <v>0.104</v>
      </c>
      <c r="E1927" s="166">
        <f t="shared" ca="1" si="552"/>
        <v>1.0003926999999999</v>
      </c>
      <c r="F1927" s="166">
        <f ca="1">(TRUNC(PRODUCT($E$12:$E1926),16))</f>
        <v>1.5078299031564999</v>
      </c>
      <c r="G1927" s="166">
        <f t="shared" ca="1" si="553"/>
        <v>1.47156851107068</v>
      </c>
      <c r="H1927" s="166">
        <f t="shared" ca="1" si="554"/>
        <v>1.02464132</v>
      </c>
      <c r="I1927" s="165">
        <f t="shared" si="544"/>
        <v>1.7999999999999999E-2</v>
      </c>
      <c r="J1927" s="167">
        <f t="shared" si="545"/>
        <v>45456</v>
      </c>
      <c r="K1927" s="168">
        <f t="shared" si="546"/>
        <v>62</v>
      </c>
      <c r="L1927" s="169">
        <f t="shared" si="547"/>
        <v>62</v>
      </c>
      <c r="M1927" s="170">
        <f t="shared" si="537"/>
        <v>1.004398833</v>
      </c>
      <c r="N1927" s="170">
        <f t="shared" ca="1" si="538"/>
        <v>1.0291485460000001</v>
      </c>
      <c r="O1927" s="169">
        <f t="shared" si="548"/>
        <v>0</v>
      </c>
      <c r="P1927" s="166">
        <f t="shared" ca="1" si="539"/>
        <v>11150.7762723</v>
      </c>
      <c r="Q1927" s="171">
        <f t="shared" si="540"/>
        <v>0</v>
      </c>
      <c r="R1927" s="166">
        <f t="shared" si="541"/>
        <v>0</v>
      </c>
      <c r="S1927" s="172" t="str">
        <f t="shared" si="549"/>
        <v>A+J=</v>
      </c>
      <c r="T1927" s="167">
        <f t="shared" si="550"/>
        <v>45639</v>
      </c>
      <c r="U1927" s="10"/>
      <c r="V1927" s="10"/>
      <c r="W1927" s="10"/>
      <c r="X1927" s="45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ht="12.75" x14ac:dyDescent="0.2">
      <c r="A1928" s="162">
        <f t="shared" si="542"/>
        <v>45545</v>
      </c>
      <c r="B1928" s="163">
        <f t="shared" ca="1" si="551"/>
        <v>393883.26715919998</v>
      </c>
      <c r="C1928" s="164">
        <f t="shared" si="543"/>
        <v>382550</v>
      </c>
      <c r="D1928" s="154">
        <f ca="1">IF(A1928&lt;$B$1,VLOOKUP(A1928,[1]DI!$A$4:$B$15000,2,FALSE),0)</f>
        <v>0.104</v>
      </c>
      <c r="E1928" s="166">
        <f t="shared" ca="1" si="552"/>
        <v>1.0003926999999999</v>
      </c>
      <c r="F1928" s="166">
        <f ca="1">(TRUNC(PRODUCT($E$12:$E1927),16))</f>
        <v>1.50842202795947</v>
      </c>
      <c r="G1928" s="166">
        <f t="shared" ca="1" si="553"/>
        <v>1.47156851107068</v>
      </c>
      <c r="H1928" s="166">
        <f t="shared" ca="1" si="554"/>
        <v>1.0250436999999999</v>
      </c>
      <c r="I1928" s="165">
        <f t="shared" si="544"/>
        <v>1.7999999999999999E-2</v>
      </c>
      <c r="J1928" s="167">
        <f t="shared" si="545"/>
        <v>45456</v>
      </c>
      <c r="K1928" s="168">
        <f t="shared" si="546"/>
        <v>63</v>
      </c>
      <c r="L1928" s="169">
        <f t="shared" si="547"/>
        <v>63</v>
      </c>
      <c r="M1928" s="170">
        <f t="shared" si="537"/>
        <v>1.0044699399999999</v>
      </c>
      <c r="N1928" s="170">
        <f t="shared" ca="1" si="538"/>
        <v>1.0296255839999999</v>
      </c>
      <c r="O1928" s="169">
        <f t="shared" si="548"/>
        <v>0</v>
      </c>
      <c r="P1928" s="166">
        <f t="shared" ca="1" si="539"/>
        <v>11333.267159200001</v>
      </c>
      <c r="Q1928" s="171">
        <f t="shared" si="540"/>
        <v>0</v>
      </c>
      <c r="R1928" s="166">
        <f t="shared" si="541"/>
        <v>0</v>
      </c>
      <c r="S1928" s="172" t="str">
        <f t="shared" si="549"/>
        <v>A+J=</v>
      </c>
      <c r="T1928" s="167">
        <f t="shared" si="550"/>
        <v>45639</v>
      </c>
      <c r="U1928" s="10"/>
      <c r="V1928" s="10"/>
      <c r="W1928" s="10"/>
      <c r="X1928" s="45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ht="12.75" x14ac:dyDescent="0.2">
      <c r="A1929" s="162">
        <f t="shared" si="542"/>
        <v>45546</v>
      </c>
      <c r="B1929" s="163">
        <f t="shared" ca="1" si="551"/>
        <v>394065.83952924999</v>
      </c>
      <c r="C1929" s="164">
        <f t="shared" si="543"/>
        <v>382550</v>
      </c>
      <c r="D1929" s="154">
        <f ca="1">IF(A1929&lt;$B$1,VLOOKUP(A1929,[1]DI!$A$4:$B$15000,2,FALSE),0)</f>
        <v>0.104</v>
      </c>
      <c r="E1929" s="166">
        <f t="shared" ca="1" si="552"/>
        <v>1.0003926999999999</v>
      </c>
      <c r="F1929" s="166">
        <f ca="1">(TRUNC(PRODUCT($E$12:$E1928),16))</f>
        <v>1.5090143852898501</v>
      </c>
      <c r="G1929" s="166">
        <f t="shared" ca="1" si="553"/>
        <v>1.47156851107068</v>
      </c>
      <c r="H1929" s="166">
        <f t="shared" ca="1" si="554"/>
        <v>1.02544623</v>
      </c>
      <c r="I1929" s="165">
        <f t="shared" si="544"/>
        <v>1.7999999999999999E-2</v>
      </c>
      <c r="J1929" s="167">
        <f t="shared" si="545"/>
        <v>45456</v>
      </c>
      <c r="K1929" s="168">
        <f t="shared" si="546"/>
        <v>64</v>
      </c>
      <c r="L1929" s="169">
        <f t="shared" si="547"/>
        <v>64</v>
      </c>
      <c r="M1929" s="170">
        <f t="shared" si="537"/>
        <v>1.004541052</v>
      </c>
      <c r="N1929" s="170">
        <f t="shared" ca="1" si="538"/>
        <v>1.0301028350000001</v>
      </c>
      <c r="O1929" s="169">
        <f t="shared" si="548"/>
        <v>0</v>
      </c>
      <c r="P1929" s="166">
        <f t="shared" ca="1" si="539"/>
        <v>11515.839529250001</v>
      </c>
      <c r="Q1929" s="171">
        <f t="shared" si="540"/>
        <v>0</v>
      </c>
      <c r="R1929" s="166">
        <f t="shared" si="541"/>
        <v>0</v>
      </c>
      <c r="S1929" s="172" t="str">
        <f t="shared" si="549"/>
        <v>A+J=</v>
      </c>
      <c r="T1929" s="167">
        <f t="shared" si="550"/>
        <v>45639</v>
      </c>
      <c r="U1929" s="10"/>
      <c r="V1929" s="10"/>
      <c r="W1929" s="10"/>
      <c r="X1929" s="45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ht="12.75" x14ac:dyDescent="0.2">
      <c r="A1930" s="162">
        <f t="shared" si="542"/>
        <v>45547</v>
      </c>
      <c r="B1930" s="163">
        <f t="shared" ca="1" si="551"/>
        <v>394248.50141600001</v>
      </c>
      <c r="C1930" s="164">
        <f t="shared" si="543"/>
        <v>382550</v>
      </c>
      <c r="D1930" s="154">
        <f ca="1">IF(A1930&lt;$B$1,VLOOKUP(A1930,[1]DI!$A$4:$B$15000,2,FALSE),0)</f>
        <v>0.104</v>
      </c>
      <c r="E1930" s="166">
        <f t="shared" ca="1" si="552"/>
        <v>1.0003926999999999</v>
      </c>
      <c r="F1930" s="166">
        <f ca="1">(TRUNC(PRODUCT($E$12:$E1929),16))</f>
        <v>1.50960697523895</v>
      </c>
      <c r="G1930" s="166">
        <f t="shared" ca="1" si="553"/>
        <v>1.47156851107068</v>
      </c>
      <c r="H1930" s="166">
        <f t="shared" ca="1" si="554"/>
        <v>1.02584893</v>
      </c>
      <c r="I1930" s="165">
        <f t="shared" si="544"/>
        <v>1.7999999999999999E-2</v>
      </c>
      <c r="J1930" s="167">
        <f t="shared" si="545"/>
        <v>45456</v>
      </c>
      <c r="K1930" s="168">
        <f t="shared" si="546"/>
        <v>65</v>
      </c>
      <c r="L1930" s="169">
        <f t="shared" si="547"/>
        <v>65</v>
      </c>
      <c r="M1930" s="170">
        <f t="shared" si="537"/>
        <v>1.0046121699999999</v>
      </c>
      <c r="N1930" s="170">
        <f t="shared" ca="1" si="538"/>
        <v>1.0305803200000001</v>
      </c>
      <c r="O1930" s="169">
        <f t="shared" si="548"/>
        <v>0</v>
      </c>
      <c r="P1930" s="166">
        <f t="shared" ca="1" si="539"/>
        <v>11698.501415999999</v>
      </c>
      <c r="Q1930" s="171">
        <f t="shared" si="540"/>
        <v>0</v>
      </c>
      <c r="R1930" s="166">
        <f t="shared" si="541"/>
        <v>0</v>
      </c>
      <c r="S1930" s="172" t="str">
        <f t="shared" si="549"/>
        <v>A+J=</v>
      </c>
      <c r="T1930" s="167">
        <f t="shared" si="550"/>
        <v>45639</v>
      </c>
      <c r="U1930" s="10"/>
      <c r="V1930" s="10"/>
      <c r="W1930" s="10"/>
      <c r="X1930" s="45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ht="12.75" x14ac:dyDescent="0.2">
      <c r="A1931" s="162">
        <f t="shared" si="542"/>
        <v>45548</v>
      </c>
      <c r="B1931" s="163">
        <f t="shared" ca="1" si="551"/>
        <v>394431.24440334999</v>
      </c>
      <c r="C1931" s="164">
        <f t="shared" si="543"/>
        <v>382550</v>
      </c>
      <c r="D1931" s="154">
        <f ca="1">IF(A1931&lt;$B$1,VLOOKUP(A1931,[1]DI!$A$4:$B$15000,2,FALSE),0)</f>
        <v>0.104</v>
      </c>
      <c r="E1931" s="166">
        <f t="shared" ca="1" si="552"/>
        <v>1.0003926999999999</v>
      </c>
      <c r="F1931" s="166">
        <f ca="1">(TRUNC(PRODUCT($E$12:$E1930),16))</f>
        <v>1.5101997978981301</v>
      </c>
      <c r="G1931" s="166">
        <f t="shared" ca="1" si="553"/>
        <v>1.47156851107068</v>
      </c>
      <c r="H1931" s="166">
        <f t="shared" ca="1" si="554"/>
        <v>1.0262517799999999</v>
      </c>
      <c r="I1931" s="165">
        <f t="shared" si="544"/>
        <v>1.7999999999999999E-2</v>
      </c>
      <c r="J1931" s="167">
        <f t="shared" si="545"/>
        <v>45456</v>
      </c>
      <c r="K1931" s="168">
        <f t="shared" si="546"/>
        <v>66</v>
      </c>
      <c r="L1931" s="169">
        <f t="shared" si="547"/>
        <v>66</v>
      </c>
      <c r="M1931" s="170">
        <f t="shared" si="537"/>
        <v>1.004683292</v>
      </c>
      <c r="N1931" s="170">
        <f t="shared" ca="1" si="538"/>
        <v>1.0310580170000001</v>
      </c>
      <c r="O1931" s="169">
        <f t="shared" si="548"/>
        <v>0</v>
      </c>
      <c r="P1931" s="166">
        <f t="shared" ca="1" si="539"/>
        <v>11881.24440335</v>
      </c>
      <c r="Q1931" s="171">
        <f t="shared" si="540"/>
        <v>0</v>
      </c>
      <c r="R1931" s="166">
        <f t="shared" si="541"/>
        <v>0</v>
      </c>
      <c r="S1931" s="172" t="str">
        <f t="shared" si="549"/>
        <v>A+J=</v>
      </c>
      <c r="T1931" s="167">
        <f t="shared" si="550"/>
        <v>45639</v>
      </c>
      <c r="U1931" s="10"/>
      <c r="V1931" s="10"/>
      <c r="W1931" s="10"/>
      <c r="X1931" s="45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ht="12.75" x14ac:dyDescent="0.2">
      <c r="A1932" s="162">
        <f t="shared" si="542"/>
        <v>45549</v>
      </c>
      <c r="B1932" s="163">
        <f t="shared" ca="1" si="551"/>
        <v>394614.07269935001</v>
      </c>
      <c r="C1932" s="164">
        <f t="shared" si="543"/>
        <v>382550</v>
      </c>
      <c r="D1932" s="154">
        <f ca="1">IF(A1932&lt;$B$1,VLOOKUP(A1932,[1]DI!$A$4:$B$15000,2,FALSE),0)</f>
        <v>0</v>
      </c>
      <c r="E1932" s="166">
        <f t="shared" ca="1" si="552"/>
        <v>1</v>
      </c>
      <c r="F1932" s="166">
        <f ca="1">(TRUNC(PRODUCT($E$12:$E1931),16))</f>
        <v>1.51079285335876</v>
      </c>
      <c r="G1932" s="166">
        <f t="shared" ca="1" si="553"/>
        <v>1.47156851107068</v>
      </c>
      <c r="H1932" s="166">
        <f t="shared" ca="1" si="554"/>
        <v>1.02665479</v>
      </c>
      <c r="I1932" s="165">
        <f t="shared" si="544"/>
        <v>1.7999999999999999E-2</v>
      </c>
      <c r="J1932" s="167">
        <f t="shared" si="545"/>
        <v>45456</v>
      </c>
      <c r="K1932" s="168">
        <f t="shared" si="546"/>
        <v>66</v>
      </c>
      <c r="L1932" s="169">
        <f t="shared" si="547"/>
        <v>67</v>
      </c>
      <c r="M1932" s="170">
        <f t="shared" ref="M1932:M1995" si="555">ROUND((I1932+1)^(L1932/252),9)</f>
        <v>1.004754419</v>
      </c>
      <c r="N1932" s="170">
        <f t="shared" ref="N1932:N1995" ca="1" si="556">ROUND(H1932*M1932,9)</f>
        <v>1.0315359369999999</v>
      </c>
      <c r="O1932" s="169">
        <f t="shared" si="548"/>
        <v>0</v>
      </c>
      <c r="P1932" s="166">
        <f t="shared" ref="P1932:P1995" ca="1" si="557">TRUNC(((N1932-1)*C1932),8)</f>
        <v>12064.072699349999</v>
      </c>
      <c r="Q1932" s="171">
        <f t="shared" ref="Q1932:Q1995" si="558">IF($O1932&gt;0,VLOOKUP($O1932,$W$12:$AC$150,7),0)</f>
        <v>0</v>
      </c>
      <c r="R1932" s="166">
        <f t="shared" ref="R1932:R1995" si="559">IF(Q1932&gt;0,TRUNC(Q1932*C$12,8),0)</f>
        <v>0</v>
      </c>
      <c r="S1932" s="172" t="str">
        <f t="shared" si="549"/>
        <v>A+J=</v>
      </c>
      <c r="T1932" s="167">
        <f t="shared" si="550"/>
        <v>45639</v>
      </c>
      <c r="U1932" s="10"/>
      <c r="V1932" s="10"/>
      <c r="W1932" s="10"/>
      <c r="X1932" s="45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ht="12.75" x14ac:dyDescent="0.2">
      <c r="A1933" s="162">
        <f t="shared" ref="A1933:A1996" si="560">(A1932+1)</f>
        <v>45550</v>
      </c>
      <c r="B1933" s="163">
        <f t="shared" ca="1" si="551"/>
        <v>394614.07269935001</v>
      </c>
      <c r="C1933" s="164">
        <f t="shared" ref="C1933:C1996" si="561">(C1932-R1932)</f>
        <v>382550</v>
      </c>
      <c r="D1933" s="154">
        <f ca="1">IF(A1933&lt;$B$1,VLOOKUP(A1933,[1]DI!$A$4:$B$15000,2,FALSE),0)</f>
        <v>0</v>
      </c>
      <c r="E1933" s="166">
        <f t="shared" ca="1" si="552"/>
        <v>1</v>
      </c>
      <c r="F1933" s="166">
        <f ca="1">(TRUNC(PRODUCT($E$12:$E1932),16))</f>
        <v>1.51079285335876</v>
      </c>
      <c r="G1933" s="166">
        <f t="shared" ca="1" si="553"/>
        <v>1.47156851107068</v>
      </c>
      <c r="H1933" s="166">
        <f t="shared" ca="1" si="554"/>
        <v>1.02665479</v>
      </c>
      <c r="I1933" s="165">
        <f t="shared" ref="I1933:I1996" si="562">I1932</f>
        <v>1.7999999999999999E-2</v>
      </c>
      <c r="J1933" s="167">
        <f t="shared" ref="J1933:J1996" si="563">IF(O1932&gt;0,VLOOKUP(O1932,W$12:AG$150,2),J1932)</f>
        <v>45456</v>
      </c>
      <c r="K1933" s="168">
        <f t="shared" ref="K1933:K1996" si="564">IF(A1933&gt;J1933,IF(NETWORKDAYS(J1933,A1933,$W$160:$W$544)-1=0,1,NETWORKDAYS(J1933,A1933,$W$160:$W$544)-1),0)</f>
        <v>66</v>
      </c>
      <c r="L1933" s="169">
        <f t="shared" ref="L1933:L1996" si="565">IF(AND(K1933=1,K1932=1),1,IF(K1933&gt;0,IF(K1933=K1932,K1933+1,K1933),0))</f>
        <v>67</v>
      </c>
      <c r="M1933" s="170">
        <f t="shared" si="555"/>
        <v>1.004754419</v>
      </c>
      <c r="N1933" s="170">
        <f t="shared" ca="1" si="556"/>
        <v>1.0315359369999999</v>
      </c>
      <c r="O1933" s="169">
        <f t="shared" ref="O1933:O1996" si="566">IF(VLOOKUP(A1933,X$12:AE$150,8)=VLOOKUP(A1932,X$12:AE$150,8),0,VLOOKUP(A1933,X$12:AE$150,8))</f>
        <v>0</v>
      </c>
      <c r="P1933" s="166">
        <f t="shared" ca="1" si="557"/>
        <v>12064.072699349999</v>
      </c>
      <c r="Q1933" s="171">
        <f t="shared" si="558"/>
        <v>0</v>
      </c>
      <c r="R1933" s="166">
        <f t="shared" si="559"/>
        <v>0</v>
      </c>
      <c r="S1933" s="172" t="str">
        <f t="shared" ref="S1933:S1996" si="567">IF(O1932&gt;0,VLOOKUP(O1932,W$12:AG$150,10),S1932)</f>
        <v>A+J=</v>
      </c>
      <c r="T1933" s="167">
        <f t="shared" ref="T1933:T1996" si="568">IF(O1932&gt;0,VLOOKUP(O1932,W$12:AG$150,11),T1932)</f>
        <v>45639</v>
      </c>
      <c r="U1933" s="10"/>
      <c r="V1933" s="10"/>
      <c r="W1933" s="10"/>
      <c r="X1933" s="45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ht="12.75" x14ac:dyDescent="0.2">
      <c r="A1934" s="162">
        <f t="shared" si="560"/>
        <v>45551</v>
      </c>
      <c r="B1934" s="163">
        <f t="shared" ref="B1934:B1997" ca="1" si="569">IF(A1934&lt;=TODAY(),C1934+P1934,IF(AND(A1934&gt;TODAY(),A1934&lt;=$B$1),IF(VLOOKUP(TODAY(),$A$10:$D$5000,4,FALSE)=0,"n.d",C1934+P1934),"n.d"))</f>
        <v>394614.07269935001</v>
      </c>
      <c r="C1934" s="164">
        <f t="shared" si="561"/>
        <v>382550</v>
      </c>
      <c r="D1934" s="154">
        <f ca="1">IF(A1934&lt;$B$1,VLOOKUP(A1934,[1]DI!$A$4:$B$15000,2,FALSE),0)</f>
        <v>0.104</v>
      </c>
      <c r="E1934" s="166">
        <f t="shared" ref="E1934:E1997" ca="1" si="570">ROUND(((1+D1934)^(1/252)),8)</f>
        <v>1.0003926999999999</v>
      </c>
      <c r="F1934" s="166">
        <f ca="1">(TRUNC(PRODUCT($E$12:$E1933),16))</f>
        <v>1.51079285335876</v>
      </c>
      <c r="G1934" s="166">
        <f t="shared" ref="G1934:G1997" ca="1" si="571">IF(O1933&gt;0,F1933,G1933)</f>
        <v>1.47156851107068</v>
      </c>
      <c r="H1934" s="166">
        <f t="shared" ref="H1934:H1997" ca="1" si="572">ROUND(F1934/G1934,8)</f>
        <v>1.02665479</v>
      </c>
      <c r="I1934" s="165">
        <f t="shared" si="562"/>
        <v>1.7999999999999999E-2</v>
      </c>
      <c r="J1934" s="167">
        <f t="shared" si="563"/>
        <v>45456</v>
      </c>
      <c r="K1934" s="168">
        <f t="shared" si="564"/>
        <v>67</v>
      </c>
      <c r="L1934" s="169">
        <f t="shared" si="565"/>
        <v>67</v>
      </c>
      <c r="M1934" s="170">
        <f t="shared" si="555"/>
        <v>1.004754419</v>
      </c>
      <c r="N1934" s="170">
        <f t="shared" ca="1" si="556"/>
        <v>1.0315359369999999</v>
      </c>
      <c r="O1934" s="169">
        <f t="shared" si="566"/>
        <v>0</v>
      </c>
      <c r="P1934" s="166">
        <f t="shared" ca="1" si="557"/>
        <v>12064.072699349999</v>
      </c>
      <c r="Q1934" s="171">
        <f t="shared" si="558"/>
        <v>0</v>
      </c>
      <c r="R1934" s="166">
        <f t="shared" si="559"/>
        <v>0</v>
      </c>
      <c r="S1934" s="172" t="str">
        <f t="shared" si="567"/>
        <v>A+J=</v>
      </c>
      <c r="T1934" s="167">
        <f t="shared" si="568"/>
        <v>45639</v>
      </c>
      <c r="U1934" s="10"/>
      <c r="V1934" s="10"/>
      <c r="W1934" s="10"/>
      <c r="X1934" s="45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ht="12.75" x14ac:dyDescent="0.2">
      <c r="A1935" s="162">
        <f t="shared" si="560"/>
        <v>45552</v>
      </c>
      <c r="B1935" s="163">
        <f t="shared" ca="1" si="569"/>
        <v>394796.98324358999</v>
      </c>
      <c r="C1935" s="164">
        <f t="shared" si="561"/>
        <v>382550</v>
      </c>
      <c r="D1935" s="154">
        <f ca="1">IF(A1935&lt;$B$1,VLOOKUP(A1935,[1]DI!$A$4:$B$15000,2,FALSE),0)</f>
        <v>0.104</v>
      </c>
      <c r="E1935" s="166">
        <f t="shared" ca="1" si="570"/>
        <v>1.0003926999999999</v>
      </c>
      <c r="F1935" s="166">
        <f ca="1">(TRUNC(PRODUCT($E$12:$E1934),16))</f>
        <v>1.51138614171227</v>
      </c>
      <c r="G1935" s="166">
        <f t="shared" ca="1" si="571"/>
        <v>1.47156851107068</v>
      </c>
      <c r="H1935" s="166">
        <f t="shared" ca="1" si="572"/>
        <v>1.0270579500000001</v>
      </c>
      <c r="I1935" s="165">
        <f t="shared" si="562"/>
        <v>1.7999999999999999E-2</v>
      </c>
      <c r="J1935" s="167">
        <f t="shared" si="563"/>
        <v>45456</v>
      </c>
      <c r="K1935" s="168">
        <f t="shared" si="564"/>
        <v>68</v>
      </c>
      <c r="L1935" s="169">
        <f t="shared" si="565"/>
        <v>68</v>
      </c>
      <c r="M1935" s="170">
        <f t="shared" si="555"/>
        <v>1.004825552</v>
      </c>
      <c r="N1935" s="170">
        <f t="shared" ca="1" si="556"/>
        <v>1.0320140719999999</v>
      </c>
      <c r="O1935" s="169">
        <f t="shared" si="566"/>
        <v>0</v>
      </c>
      <c r="P1935" s="166">
        <f t="shared" ca="1" si="557"/>
        <v>12246.983243590001</v>
      </c>
      <c r="Q1935" s="171">
        <f t="shared" si="558"/>
        <v>0</v>
      </c>
      <c r="R1935" s="166">
        <f t="shared" si="559"/>
        <v>0</v>
      </c>
      <c r="S1935" s="172" t="str">
        <f t="shared" si="567"/>
        <v>A+J=</v>
      </c>
      <c r="T1935" s="167">
        <f t="shared" si="568"/>
        <v>45639</v>
      </c>
      <c r="U1935" s="10"/>
      <c r="V1935" s="10"/>
      <c r="W1935" s="10"/>
      <c r="X1935" s="45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ht="12.75" x14ac:dyDescent="0.2">
      <c r="A1936" s="162">
        <f t="shared" si="560"/>
        <v>45553</v>
      </c>
      <c r="B1936" s="163">
        <f t="shared" ca="1" si="569"/>
        <v>394979.98215689999</v>
      </c>
      <c r="C1936" s="164">
        <f t="shared" si="561"/>
        <v>382550</v>
      </c>
      <c r="D1936" s="154">
        <f ca="1">IF(A1936&lt;$B$1,VLOOKUP(A1936,[1]DI!$A$4:$B$15000,2,FALSE),0)</f>
        <v>0.104</v>
      </c>
      <c r="E1936" s="166">
        <f t="shared" ca="1" si="570"/>
        <v>1.0003926999999999</v>
      </c>
      <c r="F1936" s="166">
        <f ca="1">(TRUNC(PRODUCT($E$12:$E1935),16))</f>
        <v>1.5119796630501201</v>
      </c>
      <c r="G1936" s="166">
        <f t="shared" ca="1" si="571"/>
        <v>1.47156851107068</v>
      </c>
      <c r="H1936" s="166">
        <f t="shared" ca="1" si="572"/>
        <v>1.02746128</v>
      </c>
      <c r="I1936" s="165">
        <f t="shared" si="562"/>
        <v>1.7999999999999999E-2</v>
      </c>
      <c r="J1936" s="167">
        <f t="shared" si="563"/>
        <v>45456</v>
      </c>
      <c r="K1936" s="168">
        <f t="shared" si="564"/>
        <v>69</v>
      </c>
      <c r="L1936" s="169">
        <f t="shared" si="565"/>
        <v>69</v>
      </c>
      <c r="M1936" s="170">
        <f t="shared" si="555"/>
        <v>1.004896689</v>
      </c>
      <c r="N1936" s="170">
        <f t="shared" ca="1" si="556"/>
        <v>1.032492438</v>
      </c>
      <c r="O1936" s="169">
        <f t="shared" si="566"/>
        <v>0</v>
      </c>
      <c r="P1936" s="166">
        <f t="shared" ca="1" si="557"/>
        <v>12429.9821569</v>
      </c>
      <c r="Q1936" s="171">
        <f t="shared" si="558"/>
        <v>0</v>
      </c>
      <c r="R1936" s="166">
        <f t="shared" si="559"/>
        <v>0</v>
      </c>
      <c r="S1936" s="172" t="str">
        <f t="shared" si="567"/>
        <v>A+J=</v>
      </c>
      <c r="T1936" s="167">
        <f t="shared" si="568"/>
        <v>45639</v>
      </c>
      <c r="U1936" s="10"/>
      <c r="V1936" s="10"/>
      <c r="W1936" s="10"/>
      <c r="X1936" s="45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ht="12.75" x14ac:dyDescent="0.2">
      <c r="A1937" s="162">
        <f t="shared" si="560"/>
        <v>45554</v>
      </c>
      <c r="B1937" s="163">
        <f t="shared" ca="1" si="569"/>
        <v>395163.06331845</v>
      </c>
      <c r="C1937" s="164">
        <f t="shared" si="561"/>
        <v>382550</v>
      </c>
      <c r="D1937" s="154">
        <f ca="1">IF(A1937&lt;$B$1,VLOOKUP(A1937,[1]DI!$A$4:$B$15000,2,FALSE),0)</f>
        <v>0.1065</v>
      </c>
      <c r="E1937" s="166">
        <f t="shared" ca="1" si="570"/>
        <v>1.00040168</v>
      </c>
      <c r="F1937" s="166">
        <f ca="1">(TRUNC(PRODUCT($E$12:$E1936),16))</f>
        <v>1.5125734174637999</v>
      </c>
      <c r="G1937" s="166">
        <f t="shared" ca="1" si="571"/>
        <v>1.47156851107068</v>
      </c>
      <c r="H1937" s="166">
        <f t="shared" ca="1" si="572"/>
        <v>1.0278647599999999</v>
      </c>
      <c r="I1937" s="165">
        <f t="shared" si="562"/>
        <v>1.7999999999999999E-2</v>
      </c>
      <c r="J1937" s="167">
        <f t="shared" si="563"/>
        <v>45456</v>
      </c>
      <c r="K1937" s="168">
        <f t="shared" si="564"/>
        <v>70</v>
      </c>
      <c r="L1937" s="169">
        <f t="shared" si="565"/>
        <v>70</v>
      </c>
      <c r="M1937" s="170">
        <f t="shared" si="555"/>
        <v>1.0049678319999999</v>
      </c>
      <c r="N1937" s="170">
        <f t="shared" ca="1" si="556"/>
        <v>1.0329710190000001</v>
      </c>
      <c r="O1937" s="169">
        <f t="shared" si="566"/>
        <v>0</v>
      </c>
      <c r="P1937" s="166">
        <f t="shared" ca="1" si="557"/>
        <v>12613.06331845</v>
      </c>
      <c r="Q1937" s="171">
        <f t="shared" si="558"/>
        <v>0</v>
      </c>
      <c r="R1937" s="166">
        <f t="shared" si="559"/>
        <v>0</v>
      </c>
      <c r="S1937" s="172" t="str">
        <f t="shared" si="567"/>
        <v>A+J=</v>
      </c>
      <c r="T1937" s="167">
        <f t="shared" si="568"/>
        <v>45639</v>
      </c>
      <c r="U1937" s="10"/>
      <c r="V1937" s="10"/>
      <c r="W1937" s="10"/>
      <c r="X1937" s="45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ht="12.75" x14ac:dyDescent="0.2">
      <c r="A1938" s="162">
        <f t="shared" si="560"/>
        <v>45555</v>
      </c>
      <c r="B1938" s="163">
        <f t="shared" ca="1" si="569"/>
        <v>395349.77832245</v>
      </c>
      <c r="C1938" s="164">
        <f t="shared" si="561"/>
        <v>382550</v>
      </c>
      <c r="D1938" s="154">
        <f ca="1">IF(A1938&lt;$B$1,VLOOKUP(A1938,[1]DI!$A$4:$B$15000,2,FALSE),0)</f>
        <v>0</v>
      </c>
      <c r="E1938" s="166">
        <f t="shared" ca="1" si="570"/>
        <v>1</v>
      </c>
      <c r="F1938" s="166">
        <f ca="1">(TRUNC(PRODUCT($E$12:$E1937),16))</f>
        <v>1.51318098795413</v>
      </c>
      <c r="G1938" s="166">
        <f t="shared" ca="1" si="571"/>
        <v>1.47156851107068</v>
      </c>
      <c r="H1938" s="166">
        <f t="shared" ca="1" si="572"/>
        <v>1.0282776300000001</v>
      </c>
      <c r="I1938" s="165">
        <f t="shared" si="562"/>
        <v>1.7999999999999999E-2</v>
      </c>
      <c r="J1938" s="167">
        <f t="shared" si="563"/>
        <v>45456</v>
      </c>
      <c r="K1938" s="168">
        <f t="shared" si="564"/>
        <v>71</v>
      </c>
      <c r="L1938" s="169">
        <f t="shared" si="565"/>
        <v>71</v>
      </c>
      <c r="M1938" s="170">
        <f t="shared" si="555"/>
        <v>1.0050389790000001</v>
      </c>
      <c r="N1938" s="170">
        <f t="shared" ca="1" si="556"/>
        <v>1.0334590990000001</v>
      </c>
      <c r="O1938" s="169">
        <f t="shared" si="566"/>
        <v>0</v>
      </c>
      <c r="P1938" s="166">
        <f t="shared" ca="1" si="557"/>
        <v>12799.77832245</v>
      </c>
      <c r="Q1938" s="171">
        <f t="shared" si="558"/>
        <v>0</v>
      </c>
      <c r="R1938" s="166">
        <f t="shared" si="559"/>
        <v>0</v>
      </c>
      <c r="S1938" s="172" t="str">
        <f t="shared" si="567"/>
        <v>A+J=</v>
      </c>
      <c r="T1938" s="167">
        <f t="shared" si="568"/>
        <v>45639</v>
      </c>
      <c r="U1938" s="10"/>
      <c r="V1938" s="10"/>
      <c r="W1938" s="10"/>
      <c r="X1938" s="45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ht="12.75" x14ac:dyDescent="0.2">
      <c r="A1939" s="162">
        <f t="shared" si="560"/>
        <v>45556</v>
      </c>
      <c r="B1939" s="163" t="str">
        <f t="shared" ca="1" si="569"/>
        <v>n.d</v>
      </c>
      <c r="C1939" s="164">
        <f t="shared" si="561"/>
        <v>382550</v>
      </c>
      <c r="D1939" s="154">
        <f ca="1">IF(A1939&lt;$B$1,VLOOKUP(A1939,[1]DI!$A$4:$B$15000,2,FALSE),0)</f>
        <v>0</v>
      </c>
      <c r="E1939" s="166">
        <f t="shared" ca="1" si="570"/>
        <v>1</v>
      </c>
      <c r="F1939" s="166">
        <f ca="1">(TRUNC(PRODUCT($E$12:$E1938),16))</f>
        <v>1.51318098795413</v>
      </c>
      <c r="G1939" s="166">
        <f t="shared" ca="1" si="571"/>
        <v>1.47156851107068</v>
      </c>
      <c r="H1939" s="166">
        <f t="shared" ca="1" si="572"/>
        <v>1.0282776300000001</v>
      </c>
      <c r="I1939" s="165">
        <f t="shared" si="562"/>
        <v>1.7999999999999999E-2</v>
      </c>
      <c r="J1939" s="167">
        <f t="shared" si="563"/>
        <v>45456</v>
      </c>
      <c r="K1939" s="168">
        <f t="shared" si="564"/>
        <v>71</v>
      </c>
      <c r="L1939" s="169">
        <f t="shared" si="565"/>
        <v>72</v>
      </c>
      <c r="M1939" s="170">
        <f t="shared" si="555"/>
        <v>1.005110132</v>
      </c>
      <c r="N1939" s="170">
        <f t="shared" ca="1" si="556"/>
        <v>1.033532264</v>
      </c>
      <c r="O1939" s="169">
        <f t="shared" si="566"/>
        <v>0</v>
      </c>
      <c r="P1939" s="166">
        <f t="shared" ca="1" si="557"/>
        <v>12827.7675932</v>
      </c>
      <c r="Q1939" s="171">
        <f t="shared" si="558"/>
        <v>0</v>
      </c>
      <c r="R1939" s="166">
        <f t="shared" si="559"/>
        <v>0</v>
      </c>
      <c r="S1939" s="172" t="str">
        <f t="shared" si="567"/>
        <v>A+J=</v>
      </c>
      <c r="T1939" s="167">
        <f t="shared" si="568"/>
        <v>45639</v>
      </c>
      <c r="U1939" s="10"/>
      <c r="V1939" s="10"/>
      <c r="W1939" s="10"/>
      <c r="X1939" s="45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ht="12.75" x14ac:dyDescent="0.2">
      <c r="A1940" s="162">
        <f t="shared" si="560"/>
        <v>45557</v>
      </c>
      <c r="B1940" s="163" t="str">
        <f t="shared" ca="1" si="569"/>
        <v>n.d</v>
      </c>
      <c r="C1940" s="164">
        <f t="shared" si="561"/>
        <v>382550</v>
      </c>
      <c r="D1940" s="154">
        <f ca="1">IF(A1940&lt;$B$1,VLOOKUP(A1940,[1]DI!$A$4:$B$15000,2,FALSE),0)</f>
        <v>0</v>
      </c>
      <c r="E1940" s="166">
        <f t="shared" ca="1" si="570"/>
        <v>1</v>
      </c>
      <c r="F1940" s="166">
        <f ca="1">(TRUNC(PRODUCT($E$12:$E1939),16))</f>
        <v>1.51318098795413</v>
      </c>
      <c r="G1940" s="166">
        <f t="shared" ca="1" si="571"/>
        <v>1.47156851107068</v>
      </c>
      <c r="H1940" s="166">
        <f t="shared" ca="1" si="572"/>
        <v>1.0282776300000001</v>
      </c>
      <c r="I1940" s="165">
        <f t="shared" si="562"/>
        <v>1.7999999999999999E-2</v>
      </c>
      <c r="J1940" s="167">
        <f t="shared" si="563"/>
        <v>45456</v>
      </c>
      <c r="K1940" s="168">
        <f t="shared" si="564"/>
        <v>71</v>
      </c>
      <c r="L1940" s="169">
        <f t="shared" si="565"/>
        <v>72</v>
      </c>
      <c r="M1940" s="170">
        <f t="shared" si="555"/>
        <v>1.005110132</v>
      </c>
      <c r="N1940" s="170">
        <f t="shared" ca="1" si="556"/>
        <v>1.033532264</v>
      </c>
      <c r="O1940" s="169">
        <f t="shared" si="566"/>
        <v>0</v>
      </c>
      <c r="P1940" s="166">
        <f t="shared" ca="1" si="557"/>
        <v>12827.7675932</v>
      </c>
      <c r="Q1940" s="171">
        <f t="shared" si="558"/>
        <v>0</v>
      </c>
      <c r="R1940" s="166">
        <f t="shared" si="559"/>
        <v>0</v>
      </c>
      <c r="S1940" s="172" t="str">
        <f t="shared" si="567"/>
        <v>A+J=</v>
      </c>
      <c r="T1940" s="167">
        <f t="shared" si="568"/>
        <v>45639</v>
      </c>
      <c r="U1940" s="10"/>
      <c r="V1940" s="10"/>
      <c r="W1940" s="10"/>
      <c r="X1940" s="45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ht="12.75" x14ac:dyDescent="0.2">
      <c r="A1941" s="162">
        <f t="shared" si="560"/>
        <v>45558</v>
      </c>
      <c r="B1941" s="163" t="str">
        <f t="shared" ca="1" si="569"/>
        <v>n.d</v>
      </c>
      <c r="C1941" s="164">
        <f t="shared" si="561"/>
        <v>382550</v>
      </c>
      <c r="D1941" s="154">
        <f ca="1">IF(A1941&lt;$B$1,VLOOKUP(A1941,[1]DI!$A$4:$B$15000,2,FALSE),0)</f>
        <v>0</v>
      </c>
      <c r="E1941" s="166">
        <f t="shared" ca="1" si="570"/>
        <v>1</v>
      </c>
      <c r="F1941" s="166">
        <f ca="1">(TRUNC(PRODUCT($E$12:$E1940),16))</f>
        <v>1.51318098795413</v>
      </c>
      <c r="G1941" s="166">
        <f t="shared" ca="1" si="571"/>
        <v>1.47156851107068</v>
      </c>
      <c r="H1941" s="166">
        <f t="shared" ca="1" si="572"/>
        <v>1.0282776300000001</v>
      </c>
      <c r="I1941" s="165">
        <f t="shared" si="562"/>
        <v>1.7999999999999999E-2</v>
      </c>
      <c r="J1941" s="167">
        <f t="shared" si="563"/>
        <v>45456</v>
      </c>
      <c r="K1941" s="168">
        <f t="shared" si="564"/>
        <v>72</v>
      </c>
      <c r="L1941" s="169">
        <f t="shared" si="565"/>
        <v>72</v>
      </c>
      <c r="M1941" s="170">
        <f t="shared" si="555"/>
        <v>1.005110132</v>
      </c>
      <c r="N1941" s="170">
        <f t="shared" ca="1" si="556"/>
        <v>1.033532264</v>
      </c>
      <c r="O1941" s="169">
        <f t="shared" si="566"/>
        <v>0</v>
      </c>
      <c r="P1941" s="166">
        <f t="shared" ca="1" si="557"/>
        <v>12827.7675932</v>
      </c>
      <c r="Q1941" s="171">
        <f t="shared" si="558"/>
        <v>0</v>
      </c>
      <c r="R1941" s="166">
        <f t="shared" si="559"/>
        <v>0</v>
      </c>
      <c r="S1941" s="172" t="str">
        <f t="shared" si="567"/>
        <v>A+J=</v>
      </c>
      <c r="T1941" s="167">
        <f t="shared" si="568"/>
        <v>45639</v>
      </c>
      <c r="U1941" s="10"/>
      <c r="V1941" s="10"/>
      <c r="W1941" s="10"/>
      <c r="X1941" s="45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ht="12.75" x14ac:dyDescent="0.2">
      <c r="A1942" s="162">
        <f t="shared" si="560"/>
        <v>45559</v>
      </c>
      <c r="B1942" s="163" t="str">
        <f t="shared" ca="1" si="569"/>
        <v>n.d</v>
      </c>
      <c r="C1942" s="164">
        <f t="shared" si="561"/>
        <v>382550</v>
      </c>
      <c r="D1942" s="154">
        <f ca="1">IF(A1942&lt;$B$1,VLOOKUP(A1942,[1]DI!$A$4:$B$15000,2,FALSE),0)</f>
        <v>0</v>
      </c>
      <c r="E1942" s="166">
        <f t="shared" ca="1" si="570"/>
        <v>1</v>
      </c>
      <c r="F1942" s="166">
        <f ca="1">(TRUNC(PRODUCT($E$12:$E1941),16))</f>
        <v>1.51318098795413</v>
      </c>
      <c r="G1942" s="166">
        <f t="shared" ca="1" si="571"/>
        <v>1.47156851107068</v>
      </c>
      <c r="H1942" s="166">
        <f t="shared" ca="1" si="572"/>
        <v>1.0282776300000001</v>
      </c>
      <c r="I1942" s="165">
        <f t="shared" si="562"/>
        <v>1.7999999999999999E-2</v>
      </c>
      <c r="J1942" s="167">
        <f t="shared" si="563"/>
        <v>45456</v>
      </c>
      <c r="K1942" s="168">
        <f t="shared" si="564"/>
        <v>73</v>
      </c>
      <c r="L1942" s="169">
        <f t="shared" si="565"/>
        <v>73</v>
      </c>
      <c r="M1942" s="170">
        <f t="shared" si="555"/>
        <v>1.005181289</v>
      </c>
      <c r="N1942" s="170">
        <f t="shared" ca="1" si="556"/>
        <v>1.033605434</v>
      </c>
      <c r="O1942" s="169">
        <f t="shared" si="566"/>
        <v>0</v>
      </c>
      <c r="P1942" s="166">
        <f t="shared" ca="1" si="557"/>
        <v>12855.7587767</v>
      </c>
      <c r="Q1942" s="171">
        <f t="shared" si="558"/>
        <v>0</v>
      </c>
      <c r="R1942" s="166">
        <f t="shared" si="559"/>
        <v>0</v>
      </c>
      <c r="S1942" s="172" t="str">
        <f t="shared" si="567"/>
        <v>A+J=</v>
      </c>
      <c r="T1942" s="167">
        <f t="shared" si="568"/>
        <v>45639</v>
      </c>
      <c r="U1942" s="10"/>
      <c r="V1942" s="10"/>
      <c r="W1942" s="10"/>
      <c r="X1942" s="45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ht="12.75" x14ac:dyDescent="0.2">
      <c r="A1943" s="162">
        <f t="shared" si="560"/>
        <v>45560</v>
      </c>
      <c r="B1943" s="163" t="str">
        <f t="shared" ca="1" si="569"/>
        <v>n.d</v>
      </c>
      <c r="C1943" s="164">
        <f t="shared" si="561"/>
        <v>382550</v>
      </c>
      <c r="D1943" s="154">
        <f ca="1">IF(A1943&lt;$B$1,VLOOKUP(A1943,[1]DI!$A$4:$B$15000,2,FALSE),0)</f>
        <v>0</v>
      </c>
      <c r="E1943" s="166">
        <f t="shared" ca="1" si="570"/>
        <v>1</v>
      </c>
      <c r="F1943" s="166">
        <f ca="1">(TRUNC(PRODUCT($E$12:$E1942),16))</f>
        <v>1.51318098795413</v>
      </c>
      <c r="G1943" s="166">
        <f t="shared" ca="1" si="571"/>
        <v>1.47156851107068</v>
      </c>
      <c r="H1943" s="166">
        <f t="shared" ca="1" si="572"/>
        <v>1.0282776300000001</v>
      </c>
      <c r="I1943" s="165">
        <f t="shared" si="562"/>
        <v>1.7999999999999999E-2</v>
      </c>
      <c r="J1943" s="167">
        <f t="shared" si="563"/>
        <v>45456</v>
      </c>
      <c r="K1943" s="168">
        <f t="shared" si="564"/>
        <v>74</v>
      </c>
      <c r="L1943" s="169">
        <f t="shared" si="565"/>
        <v>74</v>
      </c>
      <c r="M1943" s="170">
        <f t="shared" si="555"/>
        <v>1.0052524519999999</v>
      </c>
      <c r="N1943" s="170">
        <f t="shared" ca="1" si="556"/>
        <v>1.0336786090000001</v>
      </c>
      <c r="O1943" s="169">
        <f t="shared" si="566"/>
        <v>0</v>
      </c>
      <c r="P1943" s="166">
        <f t="shared" ca="1" si="557"/>
        <v>12883.751872950001</v>
      </c>
      <c r="Q1943" s="171">
        <f t="shared" si="558"/>
        <v>0</v>
      </c>
      <c r="R1943" s="166">
        <f t="shared" si="559"/>
        <v>0</v>
      </c>
      <c r="S1943" s="172" t="str">
        <f t="shared" si="567"/>
        <v>A+J=</v>
      </c>
      <c r="T1943" s="167">
        <f t="shared" si="568"/>
        <v>45639</v>
      </c>
      <c r="U1943" s="10"/>
      <c r="V1943" s="10"/>
      <c r="W1943" s="10"/>
      <c r="X1943" s="45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ht="12.75" x14ac:dyDescent="0.2">
      <c r="A1944" s="162">
        <f t="shared" si="560"/>
        <v>45561</v>
      </c>
      <c r="B1944" s="163" t="str">
        <f t="shared" ca="1" si="569"/>
        <v>n.d</v>
      </c>
      <c r="C1944" s="164">
        <f t="shared" si="561"/>
        <v>382550</v>
      </c>
      <c r="D1944" s="154">
        <f ca="1">IF(A1944&lt;$B$1,VLOOKUP(A1944,[1]DI!$A$4:$B$15000,2,FALSE),0)</f>
        <v>0</v>
      </c>
      <c r="E1944" s="166">
        <f t="shared" ca="1" si="570"/>
        <v>1</v>
      </c>
      <c r="F1944" s="166">
        <f ca="1">(TRUNC(PRODUCT($E$12:$E1943),16))</f>
        <v>1.51318098795413</v>
      </c>
      <c r="G1944" s="166">
        <f t="shared" ca="1" si="571"/>
        <v>1.47156851107068</v>
      </c>
      <c r="H1944" s="166">
        <f t="shared" ca="1" si="572"/>
        <v>1.0282776300000001</v>
      </c>
      <c r="I1944" s="165">
        <f t="shared" si="562"/>
        <v>1.7999999999999999E-2</v>
      </c>
      <c r="J1944" s="167">
        <f t="shared" si="563"/>
        <v>45456</v>
      </c>
      <c r="K1944" s="168">
        <f t="shared" si="564"/>
        <v>75</v>
      </c>
      <c r="L1944" s="169">
        <f t="shared" si="565"/>
        <v>75</v>
      </c>
      <c r="M1944" s="170">
        <f t="shared" si="555"/>
        <v>1.00532362</v>
      </c>
      <c r="N1944" s="170">
        <f t="shared" ca="1" si="556"/>
        <v>1.0337517890000001</v>
      </c>
      <c r="O1944" s="169">
        <f t="shared" si="566"/>
        <v>0</v>
      </c>
      <c r="P1944" s="166">
        <f t="shared" ca="1" si="557"/>
        <v>12911.746881950001</v>
      </c>
      <c r="Q1944" s="171">
        <f t="shared" si="558"/>
        <v>0</v>
      </c>
      <c r="R1944" s="166">
        <f t="shared" si="559"/>
        <v>0</v>
      </c>
      <c r="S1944" s="172" t="str">
        <f t="shared" si="567"/>
        <v>A+J=</v>
      </c>
      <c r="T1944" s="167">
        <f t="shared" si="568"/>
        <v>45639</v>
      </c>
      <c r="U1944" s="10"/>
      <c r="V1944" s="10"/>
      <c r="W1944" s="10"/>
      <c r="X1944" s="45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ht="12.75" x14ac:dyDescent="0.2">
      <c r="A1945" s="162">
        <f t="shared" si="560"/>
        <v>45562</v>
      </c>
      <c r="B1945" s="163" t="str">
        <f t="shared" ca="1" si="569"/>
        <v>n.d</v>
      </c>
      <c r="C1945" s="164">
        <f t="shared" si="561"/>
        <v>382550</v>
      </c>
      <c r="D1945" s="154">
        <f ca="1">IF(A1945&lt;$B$1,VLOOKUP(A1945,[1]DI!$A$4:$B$15000,2,FALSE),0)</f>
        <v>0</v>
      </c>
      <c r="E1945" s="166">
        <f t="shared" ca="1" si="570"/>
        <v>1</v>
      </c>
      <c r="F1945" s="166">
        <f ca="1">(TRUNC(PRODUCT($E$12:$E1944),16))</f>
        <v>1.51318098795413</v>
      </c>
      <c r="G1945" s="166">
        <f t="shared" ca="1" si="571"/>
        <v>1.47156851107068</v>
      </c>
      <c r="H1945" s="166">
        <f t="shared" ca="1" si="572"/>
        <v>1.0282776300000001</v>
      </c>
      <c r="I1945" s="165">
        <f t="shared" si="562"/>
        <v>1.7999999999999999E-2</v>
      </c>
      <c r="J1945" s="167">
        <f t="shared" si="563"/>
        <v>45456</v>
      </c>
      <c r="K1945" s="168">
        <f t="shared" si="564"/>
        <v>76</v>
      </c>
      <c r="L1945" s="169">
        <f t="shared" si="565"/>
        <v>76</v>
      </c>
      <c r="M1945" s="170">
        <f t="shared" si="555"/>
        <v>1.005394793</v>
      </c>
      <c r="N1945" s="170">
        <f t="shared" ca="1" si="556"/>
        <v>1.0338249749999999</v>
      </c>
      <c r="O1945" s="169">
        <f t="shared" si="566"/>
        <v>0</v>
      </c>
      <c r="P1945" s="166">
        <f t="shared" ca="1" si="557"/>
        <v>12939.74418625</v>
      </c>
      <c r="Q1945" s="171">
        <f t="shared" si="558"/>
        <v>0</v>
      </c>
      <c r="R1945" s="166">
        <f t="shared" si="559"/>
        <v>0</v>
      </c>
      <c r="S1945" s="172" t="str">
        <f t="shared" si="567"/>
        <v>A+J=</v>
      </c>
      <c r="T1945" s="167">
        <f t="shared" si="568"/>
        <v>45639</v>
      </c>
      <c r="U1945" s="10"/>
      <c r="V1945" s="10"/>
      <c r="W1945" s="10"/>
      <c r="X1945" s="45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ht="12.75" x14ac:dyDescent="0.2">
      <c r="A1946" s="162">
        <f t="shared" si="560"/>
        <v>45563</v>
      </c>
      <c r="B1946" s="163" t="str">
        <f t="shared" ca="1" si="569"/>
        <v>n.d</v>
      </c>
      <c r="C1946" s="164">
        <f t="shared" si="561"/>
        <v>382550</v>
      </c>
      <c r="D1946" s="154">
        <f ca="1">IF(A1946&lt;$B$1,VLOOKUP(A1946,[1]DI!$A$4:$B$15000,2,FALSE),0)</f>
        <v>0</v>
      </c>
      <c r="E1946" s="166">
        <f t="shared" ca="1" si="570"/>
        <v>1</v>
      </c>
      <c r="F1946" s="166">
        <f ca="1">(TRUNC(PRODUCT($E$12:$E1945),16))</f>
        <v>1.51318098795413</v>
      </c>
      <c r="G1946" s="166">
        <f t="shared" ca="1" si="571"/>
        <v>1.47156851107068</v>
      </c>
      <c r="H1946" s="166">
        <f t="shared" ca="1" si="572"/>
        <v>1.0282776300000001</v>
      </c>
      <c r="I1946" s="165">
        <f t="shared" si="562"/>
        <v>1.7999999999999999E-2</v>
      </c>
      <c r="J1946" s="167">
        <f t="shared" si="563"/>
        <v>45456</v>
      </c>
      <c r="K1946" s="168">
        <f t="shared" si="564"/>
        <v>76</v>
      </c>
      <c r="L1946" s="169">
        <f t="shared" si="565"/>
        <v>77</v>
      </c>
      <c r="M1946" s="170">
        <f t="shared" si="555"/>
        <v>1.0054659699999999</v>
      </c>
      <c r="N1946" s="170">
        <f t="shared" ca="1" si="556"/>
        <v>1.0338981650000001</v>
      </c>
      <c r="O1946" s="169">
        <f t="shared" si="566"/>
        <v>0</v>
      </c>
      <c r="P1946" s="166">
        <f t="shared" ca="1" si="557"/>
        <v>12967.74302075</v>
      </c>
      <c r="Q1946" s="171">
        <f t="shared" si="558"/>
        <v>0</v>
      </c>
      <c r="R1946" s="166">
        <f t="shared" si="559"/>
        <v>0</v>
      </c>
      <c r="S1946" s="172" t="str">
        <f t="shared" si="567"/>
        <v>A+J=</v>
      </c>
      <c r="T1946" s="167">
        <f t="shared" si="568"/>
        <v>45639</v>
      </c>
      <c r="U1946" s="10"/>
      <c r="V1946" s="10"/>
      <c r="W1946" s="10"/>
      <c r="X1946" s="45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ht="12.75" x14ac:dyDescent="0.2">
      <c r="A1947" s="162">
        <f t="shared" si="560"/>
        <v>45564</v>
      </c>
      <c r="B1947" s="163" t="str">
        <f t="shared" ca="1" si="569"/>
        <v>n.d</v>
      </c>
      <c r="C1947" s="164">
        <f t="shared" si="561"/>
        <v>382550</v>
      </c>
      <c r="D1947" s="154">
        <f ca="1">IF(A1947&lt;$B$1,VLOOKUP(A1947,[1]DI!$A$4:$B$15000,2,FALSE),0)</f>
        <v>0</v>
      </c>
      <c r="E1947" s="166">
        <f t="shared" ca="1" si="570"/>
        <v>1</v>
      </c>
      <c r="F1947" s="166">
        <f ca="1">(TRUNC(PRODUCT($E$12:$E1946),16))</f>
        <v>1.51318098795413</v>
      </c>
      <c r="G1947" s="166">
        <f t="shared" ca="1" si="571"/>
        <v>1.47156851107068</v>
      </c>
      <c r="H1947" s="166">
        <f t="shared" ca="1" si="572"/>
        <v>1.0282776300000001</v>
      </c>
      <c r="I1947" s="165">
        <f t="shared" si="562"/>
        <v>1.7999999999999999E-2</v>
      </c>
      <c r="J1947" s="167">
        <f t="shared" si="563"/>
        <v>45456</v>
      </c>
      <c r="K1947" s="168">
        <f t="shared" si="564"/>
        <v>76</v>
      </c>
      <c r="L1947" s="169">
        <f t="shared" si="565"/>
        <v>77</v>
      </c>
      <c r="M1947" s="170">
        <f t="shared" si="555"/>
        <v>1.0054659699999999</v>
      </c>
      <c r="N1947" s="170">
        <f t="shared" ca="1" si="556"/>
        <v>1.0338981650000001</v>
      </c>
      <c r="O1947" s="169">
        <f t="shared" si="566"/>
        <v>0</v>
      </c>
      <c r="P1947" s="166">
        <f t="shared" ca="1" si="557"/>
        <v>12967.74302075</v>
      </c>
      <c r="Q1947" s="171">
        <f t="shared" si="558"/>
        <v>0</v>
      </c>
      <c r="R1947" s="166">
        <f t="shared" si="559"/>
        <v>0</v>
      </c>
      <c r="S1947" s="172" t="str">
        <f t="shared" si="567"/>
        <v>A+J=</v>
      </c>
      <c r="T1947" s="167">
        <f t="shared" si="568"/>
        <v>45639</v>
      </c>
      <c r="U1947" s="10"/>
      <c r="V1947" s="10"/>
      <c r="W1947" s="10"/>
      <c r="X1947" s="45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ht="12.75" x14ac:dyDescent="0.2">
      <c r="A1948" s="162">
        <f t="shared" si="560"/>
        <v>45565</v>
      </c>
      <c r="B1948" s="163" t="str">
        <f t="shared" ca="1" si="569"/>
        <v>n.d</v>
      </c>
      <c r="C1948" s="164">
        <f t="shared" si="561"/>
        <v>382550</v>
      </c>
      <c r="D1948" s="154">
        <f ca="1">IF(A1948&lt;$B$1,VLOOKUP(A1948,[1]DI!$A$4:$B$15000,2,FALSE),0)</f>
        <v>0</v>
      </c>
      <c r="E1948" s="166">
        <f t="shared" ca="1" si="570"/>
        <v>1</v>
      </c>
      <c r="F1948" s="166">
        <f ca="1">(TRUNC(PRODUCT($E$12:$E1947),16))</f>
        <v>1.51318098795413</v>
      </c>
      <c r="G1948" s="166">
        <f t="shared" ca="1" si="571"/>
        <v>1.47156851107068</v>
      </c>
      <c r="H1948" s="166">
        <f t="shared" ca="1" si="572"/>
        <v>1.0282776300000001</v>
      </c>
      <c r="I1948" s="165">
        <f t="shared" si="562"/>
        <v>1.7999999999999999E-2</v>
      </c>
      <c r="J1948" s="167">
        <f t="shared" si="563"/>
        <v>45456</v>
      </c>
      <c r="K1948" s="168">
        <f t="shared" si="564"/>
        <v>77</v>
      </c>
      <c r="L1948" s="169">
        <f t="shared" si="565"/>
        <v>77</v>
      </c>
      <c r="M1948" s="170">
        <f t="shared" si="555"/>
        <v>1.0054659699999999</v>
      </c>
      <c r="N1948" s="170">
        <f t="shared" ca="1" si="556"/>
        <v>1.0338981650000001</v>
      </c>
      <c r="O1948" s="169">
        <f t="shared" si="566"/>
        <v>0</v>
      </c>
      <c r="P1948" s="166">
        <f t="shared" ca="1" si="557"/>
        <v>12967.74302075</v>
      </c>
      <c r="Q1948" s="171">
        <f t="shared" si="558"/>
        <v>0</v>
      </c>
      <c r="R1948" s="166">
        <f t="shared" si="559"/>
        <v>0</v>
      </c>
      <c r="S1948" s="172" t="str">
        <f t="shared" si="567"/>
        <v>A+J=</v>
      </c>
      <c r="T1948" s="167">
        <f t="shared" si="568"/>
        <v>45639</v>
      </c>
      <c r="U1948" s="10"/>
      <c r="V1948" s="10"/>
      <c r="W1948" s="10"/>
      <c r="X1948" s="45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ht="12.75" x14ac:dyDescent="0.2">
      <c r="A1949" s="162">
        <f t="shared" si="560"/>
        <v>45566</v>
      </c>
      <c r="B1949" s="163" t="str">
        <f t="shared" ca="1" si="569"/>
        <v>n.d</v>
      </c>
      <c r="C1949" s="164">
        <f t="shared" si="561"/>
        <v>382550</v>
      </c>
      <c r="D1949" s="154">
        <f ca="1">IF(A1949&lt;$B$1,VLOOKUP(A1949,[1]DI!$A$4:$B$15000,2,FALSE),0)</f>
        <v>0</v>
      </c>
      <c r="E1949" s="166">
        <f t="shared" ca="1" si="570"/>
        <v>1</v>
      </c>
      <c r="F1949" s="166">
        <f ca="1">(TRUNC(PRODUCT($E$12:$E1948),16))</f>
        <v>1.51318098795413</v>
      </c>
      <c r="G1949" s="166">
        <f t="shared" ca="1" si="571"/>
        <v>1.47156851107068</v>
      </c>
      <c r="H1949" s="166">
        <f t="shared" ca="1" si="572"/>
        <v>1.0282776300000001</v>
      </c>
      <c r="I1949" s="165">
        <f t="shared" si="562"/>
        <v>1.7999999999999999E-2</v>
      </c>
      <c r="J1949" s="167">
        <f t="shared" si="563"/>
        <v>45456</v>
      </c>
      <c r="K1949" s="168">
        <f t="shared" si="564"/>
        <v>78</v>
      </c>
      <c r="L1949" s="169">
        <f t="shared" si="565"/>
        <v>78</v>
      </c>
      <c r="M1949" s="170">
        <f t="shared" si="555"/>
        <v>1.0055371529999999</v>
      </c>
      <c r="N1949" s="170">
        <f t="shared" ca="1" si="556"/>
        <v>1.0339713610000001</v>
      </c>
      <c r="O1949" s="169">
        <f t="shared" si="566"/>
        <v>0</v>
      </c>
      <c r="P1949" s="166">
        <f t="shared" ca="1" si="557"/>
        <v>12995.744150549999</v>
      </c>
      <c r="Q1949" s="171">
        <f t="shared" si="558"/>
        <v>0</v>
      </c>
      <c r="R1949" s="166">
        <f t="shared" si="559"/>
        <v>0</v>
      </c>
      <c r="S1949" s="172" t="str">
        <f t="shared" si="567"/>
        <v>A+J=</v>
      </c>
      <c r="T1949" s="167">
        <f t="shared" si="568"/>
        <v>45639</v>
      </c>
      <c r="U1949" s="10"/>
      <c r="V1949" s="10"/>
      <c r="W1949" s="10"/>
      <c r="X1949" s="45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ht="12.75" x14ac:dyDescent="0.2">
      <c r="A1950" s="162">
        <f t="shared" si="560"/>
        <v>45567</v>
      </c>
      <c r="B1950" s="163" t="str">
        <f t="shared" ca="1" si="569"/>
        <v>n.d</v>
      </c>
      <c r="C1950" s="164">
        <f t="shared" si="561"/>
        <v>382550</v>
      </c>
      <c r="D1950" s="154">
        <f ca="1">IF(A1950&lt;$B$1,VLOOKUP(A1950,[1]DI!$A$4:$B$15000,2,FALSE),0)</f>
        <v>0</v>
      </c>
      <c r="E1950" s="166">
        <f t="shared" ca="1" si="570"/>
        <v>1</v>
      </c>
      <c r="F1950" s="166">
        <f ca="1">(TRUNC(PRODUCT($E$12:$E1949),16))</f>
        <v>1.51318098795413</v>
      </c>
      <c r="G1950" s="166">
        <f t="shared" ca="1" si="571"/>
        <v>1.47156851107068</v>
      </c>
      <c r="H1950" s="166">
        <f t="shared" ca="1" si="572"/>
        <v>1.0282776300000001</v>
      </c>
      <c r="I1950" s="165">
        <f t="shared" si="562"/>
        <v>1.7999999999999999E-2</v>
      </c>
      <c r="J1950" s="167">
        <f t="shared" si="563"/>
        <v>45456</v>
      </c>
      <c r="K1950" s="168">
        <f t="shared" si="564"/>
        <v>79</v>
      </c>
      <c r="L1950" s="169">
        <f t="shared" si="565"/>
        <v>79</v>
      </c>
      <c r="M1950" s="170">
        <f t="shared" si="555"/>
        <v>1.0056083410000001</v>
      </c>
      <c r="N1950" s="170">
        <f t="shared" ca="1" si="556"/>
        <v>1.0340445620000001</v>
      </c>
      <c r="O1950" s="169">
        <f t="shared" si="566"/>
        <v>0</v>
      </c>
      <c r="P1950" s="166">
        <f t="shared" ca="1" si="557"/>
        <v>13023.7471931</v>
      </c>
      <c r="Q1950" s="171">
        <f t="shared" si="558"/>
        <v>0</v>
      </c>
      <c r="R1950" s="166">
        <f t="shared" si="559"/>
        <v>0</v>
      </c>
      <c r="S1950" s="172" t="str">
        <f t="shared" si="567"/>
        <v>A+J=</v>
      </c>
      <c r="T1950" s="167">
        <f t="shared" si="568"/>
        <v>45639</v>
      </c>
      <c r="U1950" s="10"/>
      <c r="V1950" s="10"/>
      <c r="W1950" s="10"/>
      <c r="X1950" s="45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ht="12.75" x14ac:dyDescent="0.2">
      <c r="A1951" s="162">
        <f t="shared" si="560"/>
        <v>45568</v>
      </c>
      <c r="B1951" s="163" t="str">
        <f t="shared" ca="1" si="569"/>
        <v>n.d</v>
      </c>
      <c r="C1951" s="164">
        <f t="shared" si="561"/>
        <v>382550</v>
      </c>
      <c r="D1951" s="154">
        <f ca="1">IF(A1951&lt;$B$1,VLOOKUP(A1951,[1]DI!$A$4:$B$15000,2,FALSE),0)</f>
        <v>0</v>
      </c>
      <c r="E1951" s="166">
        <f t="shared" ca="1" si="570"/>
        <v>1</v>
      </c>
      <c r="F1951" s="166">
        <f ca="1">(TRUNC(PRODUCT($E$12:$E1950),16))</f>
        <v>1.51318098795413</v>
      </c>
      <c r="G1951" s="166">
        <f t="shared" ca="1" si="571"/>
        <v>1.47156851107068</v>
      </c>
      <c r="H1951" s="166">
        <f t="shared" ca="1" si="572"/>
        <v>1.0282776300000001</v>
      </c>
      <c r="I1951" s="165">
        <f t="shared" si="562"/>
        <v>1.7999999999999999E-2</v>
      </c>
      <c r="J1951" s="167">
        <f t="shared" si="563"/>
        <v>45456</v>
      </c>
      <c r="K1951" s="168">
        <f t="shared" si="564"/>
        <v>80</v>
      </c>
      <c r="L1951" s="169">
        <f t="shared" si="565"/>
        <v>80</v>
      </c>
      <c r="M1951" s="170">
        <f t="shared" si="555"/>
        <v>1.005679534</v>
      </c>
      <c r="N1951" s="170">
        <f t="shared" ca="1" si="556"/>
        <v>1.034117768</v>
      </c>
      <c r="O1951" s="169">
        <f t="shared" si="566"/>
        <v>0</v>
      </c>
      <c r="P1951" s="166">
        <f t="shared" ca="1" si="557"/>
        <v>13051.752148400001</v>
      </c>
      <c r="Q1951" s="171">
        <f t="shared" si="558"/>
        <v>0</v>
      </c>
      <c r="R1951" s="166">
        <f t="shared" si="559"/>
        <v>0</v>
      </c>
      <c r="S1951" s="172" t="str">
        <f t="shared" si="567"/>
        <v>A+J=</v>
      </c>
      <c r="T1951" s="167">
        <f t="shared" si="568"/>
        <v>45639</v>
      </c>
      <c r="U1951" s="10"/>
      <c r="V1951" s="10"/>
      <c r="W1951" s="10"/>
      <c r="X1951" s="45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ht="12.75" x14ac:dyDescent="0.2">
      <c r="A1952" s="162">
        <f t="shared" si="560"/>
        <v>45569</v>
      </c>
      <c r="B1952" s="163" t="str">
        <f t="shared" ca="1" si="569"/>
        <v>n.d</v>
      </c>
      <c r="C1952" s="164">
        <f t="shared" si="561"/>
        <v>382550</v>
      </c>
      <c r="D1952" s="154">
        <f ca="1">IF(A1952&lt;$B$1,VLOOKUP(A1952,[1]DI!$A$4:$B$15000,2,FALSE),0)</f>
        <v>0</v>
      </c>
      <c r="E1952" s="166">
        <f t="shared" ca="1" si="570"/>
        <v>1</v>
      </c>
      <c r="F1952" s="166">
        <f ca="1">(TRUNC(PRODUCT($E$12:$E1951),16))</f>
        <v>1.51318098795413</v>
      </c>
      <c r="G1952" s="166">
        <f t="shared" ca="1" si="571"/>
        <v>1.47156851107068</v>
      </c>
      <c r="H1952" s="166">
        <f t="shared" ca="1" si="572"/>
        <v>1.0282776300000001</v>
      </c>
      <c r="I1952" s="165">
        <f t="shared" si="562"/>
        <v>1.7999999999999999E-2</v>
      </c>
      <c r="J1952" s="167">
        <f t="shared" si="563"/>
        <v>45456</v>
      </c>
      <c r="K1952" s="168">
        <f t="shared" si="564"/>
        <v>81</v>
      </c>
      <c r="L1952" s="169">
        <f t="shared" si="565"/>
        <v>81</v>
      </c>
      <c r="M1952" s="170">
        <f t="shared" si="555"/>
        <v>1.0057507320000001</v>
      </c>
      <c r="N1952" s="170">
        <f t="shared" ca="1" si="556"/>
        <v>1.0341909789999999</v>
      </c>
      <c r="O1952" s="169">
        <f t="shared" si="566"/>
        <v>0</v>
      </c>
      <c r="P1952" s="166">
        <f t="shared" ca="1" si="557"/>
        <v>13079.75901645</v>
      </c>
      <c r="Q1952" s="171">
        <f t="shared" si="558"/>
        <v>0</v>
      </c>
      <c r="R1952" s="166">
        <f t="shared" si="559"/>
        <v>0</v>
      </c>
      <c r="S1952" s="172" t="str">
        <f t="shared" si="567"/>
        <v>A+J=</v>
      </c>
      <c r="T1952" s="167">
        <f t="shared" si="568"/>
        <v>45639</v>
      </c>
      <c r="U1952" s="10"/>
      <c r="V1952" s="10"/>
      <c r="W1952" s="10"/>
      <c r="X1952" s="45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ht="12.75" x14ac:dyDescent="0.2">
      <c r="A1953" s="162">
        <f t="shared" si="560"/>
        <v>45570</v>
      </c>
      <c r="B1953" s="163" t="str">
        <f t="shared" ca="1" si="569"/>
        <v>n.d</v>
      </c>
      <c r="C1953" s="164">
        <f t="shared" si="561"/>
        <v>382550</v>
      </c>
      <c r="D1953" s="154">
        <f ca="1">IF(A1953&lt;$B$1,VLOOKUP(A1953,[1]DI!$A$4:$B$15000,2,FALSE),0)</f>
        <v>0</v>
      </c>
      <c r="E1953" s="166">
        <f t="shared" ca="1" si="570"/>
        <v>1</v>
      </c>
      <c r="F1953" s="166">
        <f ca="1">(TRUNC(PRODUCT($E$12:$E1952),16))</f>
        <v>1.51318098795413</v>
      </c>
      <c r="G1953" s="166">
        <f t="shared" ca="1" si="571"/>
        <v>1.47156851107068</v>
      </c>
      <c r="H1953" s="166">
        <f t="shared" ca="1" si="572"/>
        <v>1.0282776300000001</v>
      </c>
      <c r="I1953" s="165">
        <f t="shared" si="562"/>
        <v>1.7999999999999999E-2</v>
      </c>
      <c r="J1953" s="167">
        <f t="shared" si="563"/>
        <v>45456</v>
      </c>
      <c r="K1953" s="168">
        <f t="shared" si="564"/>
        <v>81</v>
      </c>
      <c r="L1953" s="169">
        <f t="shared" si="565"/>
        <v>82</v>
      </c>
      <c r="M1953" s="170">
        <f t="shared" si="555"/>
        <v>1.0058219349999999</v>
      </c>
      <c r="N1953" s="170">
        <f t="shared" ca="1" si="556"/>
        <v>1.0342641960000001</v>
      </c>
      <c r="O1953" s="169">
        <f t="shared" si="566"/>
        <v>0</v>
      </c>
      <c r="P1953" s="166">
        <f t="shared" ca="1" si="557"/>
        <v>13107.768179799999</v>
      </c>
      <c r="Q1953" s="171">
        <f t="shared" si="558"/>
        <v>0</v>
      </c>
      <c r="R1953" s="166">
        <f t="shared" si="559"/>
        <v>0</v>
      </c>
      <c r="S1953" s="172" t="str">
        <f t="shared" si="567"/>
        <v>A+J=</v>
      </c>
      <c r="T1953" s="167">
        <f t="shared" si="568"/>
        <v>45639</v>
      </c>
      <c r="U1953" s="10"/>
      <c r="V1953" s="10"/>
      <c r="W1953" s="10"/>
      <c r="X1953" s="45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ht="12.75" x14ac:dyDescent="0.2">
      <c r="A1954" s="162">
        <f t="shared" si="560"/>
        <v>45571</v>
      </c>
      <c r="B1954" s="163" t="str">
        <f t="shared" ca="1" si="569"/>
        <v>n.d</v>
      </c>
      <c r="C1954" s="164">
        <f t="shared" si="561"/>
        <v>382550</v>
      </c>
      <c r="D1954" s="154">
        <f ca="1">IF(A1954&lt;$B$1,VLOOKUP(A1954,[1]DI!$A$4:$B$15000,2,FALSE),0)</f>
        <v>0</v>
      </c>
      <c r="E1954" s="166">
        <f t="shared" ca="1" si="570"/>
        <v>1</v>
      </c>
      <c r="F1954" s="166">
        <f ca="1">(TRUNC(PRODUCT($E$12:$E1953),16))</f>
        <v>1.51318098795413</v>
      </c>
      <c r="G1954" s="166">
        <f t="shared" ca="1" si="571"/>
        <v>1.47156851107068</v>
      </c>
      <c r="H1954" s="166">
        <f t="shared" ca="1" si="572"/>
        <v>1.0282776300000001</v>
      </c>
      <c r="I1954" s="165">
        <f t="shared" si="562"/>
        <v>1.7999999999999999E-2</v>
      </c>
      <c r="J1954" s="167">
        <f t="shared" si="563"/>
        <v>45456</v>
      </c>
      <c r="K1954" s="168">
        <f t="shared" si="564"/>
        <v>81</v>
      </c>
      <c r="L1954" s="169">
        <f t="shared" si="565"/>
        <v>82</v>
      </c>
      <c r="M1954" s="170">
        <f t="shared" si="555"/>
        <v>1.0058219349999999</v>
      </c>
      <c r="N1954" s="170">
        <f t="shared" ca="1" si="556"/>
        <v>1.0342641960000001</v>
      </c>
      <c r="O1954" s="169">
        <f t="shared" si="566"/>
        <v>0</v>
      </c>
      <c r="P1954" s="166">
        <f t="shared" ca="1" si="557"/>
        <v>13107.768179799999</v>
      </c>
      <c r="Q1954" s="171">
        <f t="shared" si="558"/>
        <v>0</v>
      </c>
      <c r="R1954" s="166">
        <f t="shared" si="559"/>
        <v>0</v>
      </c>
      <c r="S1954" s="172" t="str">
        <f t="shared" si="567"/>
        <v>A+J=</v>
      </c>
      <c r="T1954" s="167">
        <f t="shared" si="568"/>
        <v>45639</v>
      </c>
      <c r="U1954" s="10"/>
      <c r="V1954" s="10"/>
      <c r="W1954" s="10"/>
      <c r="X1954" s="45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ht="12.75" x14ac:dyDescent="0.2">
      <c r="A1955" s="162">
        <f t="shared" si="560"/>
        <v>45572</v>
      </c>
      <c r="B1955" s="163" t="str">
        <f t="shared" ca="1" si="569"/>
        <v>n.d</v>
      </c>
      <c r="C1955" s="164">
        <f t="shared" si="561"/>
        <v>382550</v>
      </c>
      <c r="D1955" s="154">
        <f ca="1">IF(A1955&lt;$B$1,VLOOKUP(A1955,[1]DI!$A$4:$B$15000,2,FALSE),0)</f>
        <v>0</v>
      </c>
      <c r="E1955" s="166">
        <f t="shared" ca="1" si="570"/>
        <v>1</v>
      </c>
      <c r="F1955" s="166">
        <f ca="1">(TRUNC(PRODUCT($E$12:$E1954),16))</f>
        <v>1.51318098795413</v>
      </c>
      <c r="G1955" s="166">
        <f t="shared" ca="1" si="571"/>
        <v>1.47156851107068</v>
      </c>
      <c r="H1955" s="166">
        <f t="shared" ca="1" si="572"/>
        <v>1.0282776300000001</v>
      </c>
      <c r="I1955" s="165">
        <f t="shared" si="562"/>
        <v>1.7999999999999999E-2</v>
      </c>
      <c r="J1955" s="167">
        <f t="shared" si="563"/>
        <v>45456</v>
      </c>
      <c r="K1955" s="168">
        <f t="shared" si="564"/>
        <v>82</v>
      </c>
      <c r="L1955" s="169">
        <f t="shared" si="565"/>
        <v>82</v>
      </c>
      <c r="M1955" s="170">
        <f t="shared" si="555"/>
        <v>1.0058219349999999</v>
      </c>
      <c r="N1955" s="170">
        <f t="shared" ca="1" si="556"/>
        <v>1.0342641960000001</v>
      </c>
      <c r="O1955" s="169">
        <f t="shared" si="566"/>
        <v>0</v>
      </c>
      <c r="P1955" s="166">
        <f t="shared" ca="1" si="557"/>
        <v>13107.768179799999</v>
      </c>
      <c r="Q1955" s="171">
        <f t="shared" si="558"/>
        <v>0</v>
      </c>
      <c r="R1955" s="166">
        <f t="shared" si="559"/>
        <v>0</v>
      </c>
      <c r="S1955" s="172" t="str">
        <f t="shared" si="567"/>
        <v>A+J=</v>
      </c>
      <c r="T1955" s="167">
        <f t="shared" si="568"/>
        <v>45639</v>
      </c>
      <c r="U1955" s="10"/>
      <c r="V1955" s="10"/>
      <c r="W1955" s="10"/>
      <c r="X1955" s="45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ht="12.75" x14ac:dyDescent="0.2">
      <c r="A1956" s="162">
        <f t="shared" si="560"/>
        <v>45573</v>
      </c>
      <c r="B1956" s="163" t="str">
        <f t="shared" ca="1" si="569"/>
        <v>n.d</v>
      </c>
      <c r="C1956" s="164">
        <f t="shared" si="561"/>
        <v>382550</v>
      </c>
      <c r="D1956" s="154">
        <f ca="1">IF(A1956&lt;$B$1,VLOOKUP(A1956,[1]DI!$A$4:$B$15000,2,FALSE),0)</f>
        <v>0</v>
      </c>
      <c r="E1956" s="166">
        <f t="shared" ca="1" si="570"/>
        <v>1</v>
      </c>
      <c r="F1956" s="166">
        <f ca="1">(TRUNC(PRODUCT($E$12:$E1955),16))</f>
        <v>1.51318098795413</v>
      </c>
      <c r="G1956" s="166">
        <f t="shared" ca="1" si="571"/>
        <v>1.47156851107068</v>
      </c>
      <c r="H1956" s="166">
        <f t="shared" ca="1" si="572"/>
        <v>1.0282776300000001</v>
      </c>
      <c r="I1956" s="165">
        <f t="shared" si="562"/>
        <v>1.7999999999999999E-2</v>
      </c>
      <c r="J1956" s="167">
        <f t="shared" si="563"/>
        <v>45456</v>
      </c>
      <c r="K1956" s="168">
        <f t="shared" si="564"/>
        <v>83</v>
      </c>
      <c r="L1956" s="169">
        <f t="shared" si="565"/>
        <v>83</v>
      </c>
      <c r="M1956" s="170">
        <f t="shared" si="555"/>
        <v>1.005893143</v>
      </c>
      <c r="N1956" s="170">
        <f t="shared" ca="1" si="556"/>
        <v>1.0343374169999999</v>
      </c>
      <c r="O1956" s="169">
        <f t="shared" si="566"/>
        <v>0</v>
      </c>
      <c r="P1956" s="166">
        <f t="shared" ca="1" si="557"/>
        <v>13135.77887335</v>
      </c>
      <c r="Q1956" s="171">
        <f t="shared" si="558"/>
        <v>0</v>
      </c>
      <c r="R1956" s="166">
        <f t="shared" si="559"/>
        <v>0</v>
      </c>
      <c r="S1956" s="172" t="str">
        <f t="shared" si="567"/>
        <v>A+J=</v>
      </c>
      <c r="T1956" s="167">
        <f t="shared" si="568"/>
        <v>45639</v>
      </c>
      <c r="U1956" s="10"/>
      <c r="V1956" s="10"/>
      <c r="W1956" s="10"/>
      <c r="X1956" s="45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ht="12.75" x14ac:dyDescent="0.2">
      <c r="A1957" s="162">
        <f t="shared" si="560"/>
        <v>45574</v>
      </c>
      <c r="B1957" s="163" t="str">
        <f t="shared" ca="1" si="569"/>
        <v>n.d</v>
      </c>
      <c r="C1957" s="164">
        <f t="shared" si="561"/>
        <v>382550</v>
      </c>
      <c r="D1957" s="154">
        <f ca="1">IF(A1957&lt;$B$1,VLOOKUP(A1957,[1]DI!$A$4:$B$15000,2,FALSE),0)</f>
        <v>0</v>
      </c>
      <c r="E1957" s="166">
        <f t="shared" ca="1" si="570"/>
        <v>1</v>
      </c>
      <c r="F1957" s="166">
        <f ca="1">(TRUNC(PRODUCT($E$12:$E1956),16))</f>
        <v>1.51318098795413</v>
      </c>
      <c r="G1957" s="166">
        <f t="shared" ca="1" si="571"/>
        <v>1.47156851107068</v>
      </c>
      <c r="H1957" s="166">
        <f t="shared" ca="1" si="572"/>
        <v>1.0282776300000001</v>
      </c>
      <c r="I1957" s="165">
        <f t="shared" si="562"/>
        <v>1.7999999999999999E-2</v>
      </c>
      <c r="J1957" s="167">
        <f t="shared" si="563"/>
        <v>45456</v>
      </c>
      <c r="K1957" s="168">
        <f t="shared" si="564"/>
        <v>84</v>
      </c>
      <c r="L1957" s="169">
        <f t="shared" si="565"/>
        <v>84</v>
      </c>
      <c r="M1957" s="170">
        <f t="shared" si="555"/>
        <v>1.005964356</v>
      </c>
      <c r="N1957" s="170">
        <f t="shared" ca="1" si="556"/>
        <v>1.034410644</v>
      </c>
      <c r="O1957" s="169">
        <f t="shared" si="566"/>
        <v>0</v>
      </c>
      <c r="P1957" s="166">
        <f t="shared" ca="1" si="557"/>
        <v>13163.7918622</v>
      </c>
      <c r="Q1957" s="171">
        <f t="shared" si="558"/>
        <v>0</v>
      </c>
      <c r="R1957" s="166">
        <f t="shared" si="559"/>
        <v>0</v>
      </c>
      <c r="S1957" s="172" t="str">
        <f t="shared" si="567"/>
        <v>A+J=</v>
      </c>
      <c r="T1957" s="167">
        <f t="shared" si="568"/>
        <v>45639</v>
      </c>
      <c r="U1957" s="10"/>
      <c r="V1957" s="10"/>
      <c r="W1957" s="10"/>
      <c r="X1957" s="45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ht="12.75" x14ac:dyDescent="0.2">
      <c r="A1958" s="162">
        <f t="shared" si="560"/>
        <v>45575</v>
      </c>
      <c r="B1958" s="163" t="str">
        <f t="shared" ca="1" si="569"/>
        <v>n.d</v>
      </c>
      <c r="C1958" s="164">
        <f t="shared" si="561"/>
        <v>382550</v>
      </c>
      <c r="D1958" s="154">
        <f ca="1">IF(A1958&lt;$B$1,VLOOKUP(A1958,[1]DI!$A$4:$B$15000,2,FALSE),0)</f>
        <v>0</v>
      </c>
      <c r="E1958" s="166">
        <f t="shared" ca="1" si="570"/>
        <v>1</v>
      </c>
      <c r="F1958" s="166">
        <f ca="1">(TRUNC(PRODUCT($E$12:$E1957),16))</f>
        <v>1.51318098795413</v>
      </c>
      <c r="G1958" s="166">
        <f t="shared" ca="1" si="571"/>
        <v>1.47156851107068</v>
      </c>
      <c r="H1958" s="166">
        <f t="shared" ca="1" si="572"/>
        <v>1.0282776300000001</v>
      </c>
      <c r="I1958" s="165">
        <f t="shared" si="562"/>
        <v>1.7999999999999999E-2</v>
      </c>
      <c r="J1958" s="167">
        <f t="shared" si="563"/>
        <v>45456</v>
      </c>
      <c r="K1958" s="168">
        <f t="shared" si="564"/>
        <v>85</v>
      </c>
      <c r="L1958" s="169">
        <f t="shared" si="565"/>
        <v>85</v>
      </c>
      <c r="M1958" s="170">
        <f t="shared" si="555"/>
        <v>1.006035574</v>
      </c>
      <c r="N1958" s="170">
        <f t="shared" ca="1" si="556"/>
        <v>1.0344838759999999</v>
      </c>
      <c r="O1958" s="169">
        <f t="shared" si="566"/>
        <v>0</v>
      </c>
      <c r="P1958" s="166">
        <f t="shared" ca="1" si="557"/>
        <v>13191.806763799999</v>
      </c>
      <c r="Q1958" s="171">
        <f t="shared" si="558"/>
        <v>0</v>
      </c>
      <c r="R1958" s="166">
        <f t="shared" si="559"/>
        <v>0</v>
      </c>
      <c r="S1958" s="172" t="str">
        <f t="shared" si="567"/>
        <v>A+J=</v>
      </c>
      <c r="T1958" s="167">
        <f t="shared" si="568"/>
        <v>45639</v>
      </c>
      <c r="U1958" s="10"/>
      <c r="V1958" s="10"/>
      <c r="W1958" s="10"/>
      <c r="X1958" s="45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ht="12.75" x14ac:dyDescent="0.2">
      <c r="A1959" s="162">
        <f t="shared" si="560"/>
        <v>45576</v>
      </c>
      <c r="B1959" s="163" t="str">
        <f t="shared" ca="1" si="569"/>
        <v>n.d</v>
      </c>
      <c r="C1959" s="164">
        <f t="shared" si="561"/>
        <v>382550</v>
      </c>
      <c r="D1959" s="154">
        <f ca="1">IF(A1959&lt;$B$1,VLOOKUP(A1959,[1]DI!$A$4:$B$15000,2,FALSE),0)</f>
        <v>0</v>
      </c>
      <c r="E1959" s="166">
        <f t="shared" ca="1" si="570"/>
        <v>1</v>
      </c>
      <c r="F1959" s="166">
        <f ca="1">(TRUNC(PRODUCT($E$12:$E1958),16))</f>
        <v>1.51318098795413</v>
      </c>
      <c r="G1959" s="166">
        <f t="shared" ca="1" si="571"/>
        <v>1.47156851107068</v>
      </c>
      <c r="H1959" s="166">
        <f t="shared" ca="1" si="572"/>
        <v>1.0282776300000001</v>
      </c>
      <c r="I1959" s="165">
        <f t="shared" si="562"/>
        <v>1.7999999999999999E-2</v>
      </c>
      <c r="J1959" s="167">
        <f t="shared" si="563"/>
        <v>45456</v>
      </c>
      <c r="K1959" s="168">
        <f t="shared" si="564"/>
        <v>86</v>
      </c>
      <c r="L1959" s="169">
        <f t="shared" si="565"/>
        <v>86</v>
      </c>
      <c r="M1959" s="170">
        <f t="shared" si="555"/>
        <v>1.0061067969999999</v>
      </c>
      <c r="N1959" s="170">
        <f t="shared" ca="1" si="556"/>
        <v>1.034557113</v>
      </c>
      <c r="O1959" s="169">
        <f t="shared" si="566"/>
        <v>0</v>
      </c>
      <c r="P1959" s="166">
        <f t="shared" ca="1" si="557"/>
        <v>13219.823578150001</v>
      </c>
      <c r="Q1959" s="171">
        <f t="shared" si="558"/>
        <v>0</v>
      </c>
      <c r="R1959" s="166">
        <f t="shared" si="559"/>
        <v>0</v>
      </c>
      <c r="S1959" s="172" t="str">
        <f t="shared" si="567"/>
        <v>A+J=</v>
      </c>
      <c r="T1959" s="167">
        <f t="shared" si="568"/>
        <v>45639</v>
      </c>
      <c r="U1959" s="10"/>
      <c r="V1959" s="10"/>
      <c r="W1959" s="10"/>
      <c r="X1959" s="45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ht="12.75" x14ac:dyDescent="0.2">
      <c r="A1960" s="162">
        <f t="shared" si="560"/>
        <v>45577</v>
      </c>
      <c r="B1960" s="163" t="str">
        <f t="shared" ca="1" si="569"/>
        <v>n.d</v>
      </c>
      <c r="C1960" s="164">
        <f t="shared" si="561"/>
        <v>382550</v>
      </c>
      <c r="D1960" s="154">
        <f ca="1">IF(A1960&lt;$B$1,VLOOKUP(A1960,[1]DI!$A$4:$B$15000,2,FALSE),0)</f>
        <v>0</v>
      </c>
      <c r="E1960" s="166">
        <f t="shared" ca="1" si="570"/>
        <v>1</v>
      </c>
      <c r="F1960" s="166">
        <f ca="1">(TRUNC(PRODUCT($E$12:$E1959),16))</f>
        <v>1.51318098795413</v>
      </c>
      <c r="G1960" s="166">
        <f t="shared" ca="1" si="571"/>
        <v>1.47156851107068</v>
      </c>
      <c r="H1960" s="166">
        <f t="shared" ca="1" si="572"/>
        <v>1.0282776300000001</v>
      </c>
      <c r="I1960" s="165">
        <f t="shared" si="562"/>
        <v>1.7999999999999999E-2</v>
      </c>
      <c r="J1960" s="167">
        <f t="shared" si="563"/>
        <v>45456</v>
      </c>
      <c r="K1960" s="168">
        <f t="shared" si="564"/>
        <v>86</v>
      </c>
      <c r="L1960" s="169">
        <f t="shared" si="565"/>
        <v>87</v>
      </c>
      <c r="M1960" s="170">
        <f t="shared" si="555"/>
        <v>1.0061780250000001</v>
      </c>
      <c r="N1960" s="170">
        <f t="shared" ca="1" si="556"/>
        <v>1.034630355</v>
      </c>
      <c r="O1960" s="169">
        <f t="shared" si="566"/>
        <v>0</v>
      </c>
      <c r="P1960" s="166">
        <f t="shared" ca="1" si="557"/>
        <v>13247.84230525</v>
      </c>
      <c r="Q1960" s="171">
        <f t="shared" si="558"/>
        <v>0</v>
      </c>
      <c r="R1960" s="166">
        <f t="shared" si="559"/>
        <v>0</v>
      </c>
      <c r="S1960" s="172" t="str">
        <f t="shared" si="567"/>
        <v>A+J=</v>
      </c>
      <c r="T1960" s="167">
        <f t="shared" si="568"/>
        <v>45639</v>
      </c>
      <c r="U1960" s="10"/>
      <c r="V1960" s="10"/>
      <c r="W1960" s="10"/>
      <c r="X1960" s="45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ht="12.75" x14ac:dyDescent="0.2">
      <c r="A1961" s="162">
        <f t="shared" si="560"/>
        <v>45578</v>
      </c>
      <c r="B1961" s="163" t="str">
        <f t="shared" ca="1" si="569"/>
        <v>n.d</v>
      </c>
      <c r="C1961" s="164">
        <f t="shared" si="561"/>
        <v>382550</v>
      </c>
      <c r="D1961" s="154">
        <f ca="1">IF(A1961&lt;$B$1,VLOOKUP(A1961,[1]DI!$A$4:$B$15000,2,FALSE),0)</f>
        <v>0</v>
      </c>
      <c r="E1961" s="166">
        <f t="shared" ca="1" si="570"/>
        <v>1</v>
      </c>
      <c r="F1961" s="166">
        <f ca="1">(TRUNC(PRODUCT($E$12:$E1960),16))</f>
        <v>1.51318098795413</v>
      </c>
      <c r="G1961" s="166">
        <f t="shared" ca="1" si="571"/>
        <v>1.47156851107068</v>
      </c>
      <c r="H1961" s="166">
        <f t="shared" ca="1" si="572"/>
        <v>1.0282776300000001</v>
      </c>
      <c r="I1961" s="165">
        <f t="shared" si="562"/>
        <v>1.7999999999999999E-2</v>
      </c>
      <c r="J1961" s="167">
        <f t="shared" si="563"/>
        <v>45456</v>
      </c>
      <c r="K1961" s="168">
        <f t="shared" si="564"/>
        <v>86</v>
      </c>
      <c r="L1961" s="169">
        <f t="shared" si="565"/>
        <v>87</v>
      </c>
      <c r="M1961" s="170">
        <f t="shared" si="555"/>
        <v>1.0061780250000001</v>
      </c>
      <c r="N1961" s="170">
        <f t="shared" ca="1" si="556"/>
        <v>1.034630355</v>
      </c>
      <c r="O1961" s="169">
        <f t="shared" si="566"/>
        <v>0</v>
      </c>
      <c r="P1961" s="166">
        <f t="shared" ca="1" si="557"/>
        <v>13247.84230525</v>
      </c>
      <c r="Q1961" s="171">
        <f t="shared" si="558"/>
        <v>0</v>
      </c>
      <c r="R1961" s="166">
        <f t="shared" si="559"/>
        <v>0</v>
      </c>
      <c r="S1961" s="172" t="str">
        <f t="shared" si="567"/>
        <v>A+J=</v>
      </c>
      <c r="T1961" s="167">
        <f t="shared" si="568"/>
        <v>45639</v>
      </c>
      <c r="U1961" s="10"/>
      <c r="V1961" s="10"/>
      <c r="W1961" s="10"/>
      <c r="X1961" s="45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ht="12.75" x14ac:dyDescent="0.2">
      <c r="A1962" s="162">
        <f t="shared" si="560"/>
        <v>45579</v>
      </c>
      <c r="B1962" s="163" t="str">
        <f t="shared" ca="1" si="569"/>
        <v>n.d</v>
      </c>
      <c r="C1962" s="164">
        <f t="shared" si="561"/>
        <v>382550</v>
      </c>
      <c r="D1962" s="154">
        <f ca="1">IF(A1962&lt;$B$1,VLOOKUP(A1962,[1]DI!$A$4:$B$15000,2,FALSE),0)</f>
        <v>0</v>
      </c>
      <c r="E1962" s="166">
        <f t="shared" ca="1" si="570"/>
        <v>1</v>
      </c>
      <c r="F1962" s="166">
        <f ca="1">(TRUNC(PRODUCT($E$12:$E1961),16))</f>
        <v>1.51318098795413</v>
      </c>
      <c r="G1962" s="166">
        <f t="shared" ca="1" si="571"/>
        <v>1.47156851107068</v>
      </c>
      <c r="H1962" s="166">
        <f t="shared" ca="1" si="572"/>
        <v>1.0282776300000001</v>
      </c>
      <c r="I1962" s="165">
        <f t="shared" si="562"/>
        <v>1.7999999999999999E-2</v>
      </c>
      <c r="J1962" s="167">
        <f t="shared" si="563"/>
        <v>45456</v>
      </c>
      <c r="K1962" s="168">
        <f t="shared" si="564"/>
        <v>87</v>
      </c>
      <c r="L1962" s="169">
        <f t="shared" si="565"/>
        <v>87</v>
      </c>
      <c r="M1962" s="170">
        <f t="shared" si="555"/>
        <v>1.0061780250000001</v>
      </c>
      <c r="N1962" s="170">
        <f t="shared" ca="1" si="556"/>
        <v>1.034630355</v>
      </c>
      <c r="O1962" s="169">
        <f t="shared" si="566"/>
        <v>0</v>
      </c>
      <c r="P1962" s="166">
        <f t="shared" ca="1" si="557"/>
        <v>13247.84230525</v>
      </c>
      <c r="Q1962" s="171">
        <f t="shared" si="558"/>
        <v>0</v>
      </c>
      <c r="R1962" s="166">
        <f t="shared" si="559"/>
        <v>0</v>
      </c>
      <c r="S1962" s="172" t="str">
        <f t="shared" si="567"/>
        <v>A+J=</v>
      </c>
      <c r="T1962" s="167">
        <f t="shared" si="568"/>
        <v>45639</v>
      </c>
      <c r="U1962" s="10"/>
      <c r="V1962" s="10"/>
      <c r="W1962" s="10"/>
      <c r="X1962" s="45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ht="12.75" x14ac:dyDescent="0.2">
      <c r="A1963" s="162">
        <f t="shared" si="560"/>
        <v>45580</v>
      </c>
      <c r="B1963" s="163" t="str">
        <f t="shared" ca="1" si="569"/>
        <v>n.d</v>
      </c>
      <c r="C1963" s="164">
        <f t="shared" si="561"/>
        <v>382550</v>
      </c>
      <c r="D1963" s="154">
        <f ca="1">IF(A1963&lt;$B$1,VLOOKUP(A1963,[1]DI!$A$4:$B$15000,2,FALSE),0)</f>
        <v>0</v>
      </c>
      <c r="E1963" s="166">
        <f t="shared" ca="1" si="570"/>
        <v>1</v>
      </c>
      <c r="F1963" s="166">
        <f ca="1">(TRUNC(PRODUCT($E$12:$E1962),16))</f>
        <v>1.51318098795413</v>
      </c>
      <c r="G1963" s="166">
        <f t="shared" ca="1" si="571"/>
        <v>1.47156851107068</v>
      </c>
      <c r="H1963" s="166">
        <f t="shared" ca="1" si="572"/>
        <v>1.0282776300000001</v>
      </c>
      <c r="I1963" s="165">
        <f t="shared" si="562"/>
        <v>1.7999999999999999E-2</v>
      </c>
      <c r="J1963" s="167">
        <f t="shared" si="563"/>
        <v>45456</v>
      </c>
      <c r="K1963" s="168">
        <f t="shared" si="564"/>
        <v>88</v>
      </c>
      <c r="L1963" s="169">
        <f t="shared" si="565"/>
        <v>88</v>
      </c>
      <c r="M1963" s="170">
        <f t="shared" si="555"/>
        <v>1.006249258</v>
      </c>
      <c r="N1963" s="170">
        <f t="shared" ca="1" si="556"/>
        <v>1.034703602</v>
      </c>
      <c r="O1963" s="169">
        <f t="shared" si="566"/>
        <v>0</v>
      </c>
      <c r="P1963" s="166">
        <f t="shared" ca="1" si="557"/>
        <v>13275.8629451</v>
      </c>
      <c r="Q1963" s="171">
        <f t="shared" si="558"/>
        <v>0</v>
      </c>
      <c r="R1963" s="166">
        <f t="shared" si="559"/>
        <v>0</v>
      </c>
      <c r="S1963" s="172" t="str">
        <f t="shared" si="567"/>
        <v>A+J=</v>
      </c>
      <c r="T1963" s="167">
        <f t="shared" si="568"/>
        <v>45639</v>
      </c>
      <c r="U1963" s="10"/>
      <c r="V1963" s="10"/>
      <c r="W1963" s="10"/>
      <c r="X1963" s="45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ht="12.75" x14ac:dyDescent="0.2">
      <c r="A1964" s="162">
        <f t="shared" si="560"/>
        <v>45581</v>
      </c>
      <c r="B1964" s="163" t="str">
        <f t="shared" ca="1" si="569"/>
        <v>n.d</v>
      </c>
      <c r="C1964" s="164">
        <f t="shared" si="561"/>
        <v>382550</v>
      </c>
      <c r="D1964" s="154">
        <f ca="1">IF(A1964&lt;$B$1,VLOOKUP(A1964,[1]DI!$A$4:$B$15000,2,FALSE),0)</f>
        <v>0</v>
      </c>
      <c r="E1964" s="166">
        <f t="shared" ca="1" si="570"/>
        <v>1</v>
      </c>
      <c r="F1964" s="166">
        <f ca="1">(TRUNC(PRODUCT($E$12:$E1963),16))</f>
        <v>1.51318098795413</v>
      </c>
      <c r="G1964" s="166">
        <f t="shared" ca="1" si="571"/>
        <v>1.47156851107068</v>
      </c>
      <c r="H1964" s="166">
        <f t="shared" ca="1" si="572"/>
        <v>1.0282776300000001</v>
      </c>
      <c r="I1964" s="165">
        <f t="shared" si="562"/>
        <v>1.7999999999999999E-2</v>
      </c>
      <c r="J1964" s="167">
        <f t="shared" si="563"/>
        <v>45456</v>
      </c>
      <c r="K1964" s="168">
        <f t="shared" si="564"/>
        <v>89</v>
      </c>
      <c r="L1964" s="169">
        <f t="shared" si="565"/>
        <v>89</v>
      </c>
      <c r="M1964" s="170">
        <f t="shared" si="555"/>
        <v>1.0063204969999999</v>
      </c>
      <c r="N1964" s="170">
        <f t="shared" ca="1" si="556"/>
        <v>1.0347768559999999</v>
      </c>
      <c r="O1964" s="169">
        <f t="shared" si="566"/>
        <v>0</v>
      </c>
      <c r="P1964" s="166">
        <f t="shared" ca="1" si="557"/>
        <v>13303.886262800001</v>
      </c>
      <c r="Q1964" s="171">
        <f t="shared" si="558"/>
        <v>0</v>
      </c>
      <c r="R1964" s="166">
        <f t="shared" si="559"/>
        <v>0</v>
      </c>
      <c r="S1964" s="172" t="str">
        <f t="shared" si="567"/>
        <v>A+J=</v>
      </c>
      <c r="T1964" s="167">
        <f t="shared" si="568"/>
        <v>45639</v>
      </c>
      <c r="U1964" s="10"/>
      <c r="V1964" s="10"/>
      <c r="W1964" s="10"/>
      <c r="X1964" s="45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ht="12.75" x14ac:dyDescent="0.2">
      <c r="A1965" s="162">
        <f t="shared" si="560"/>
        <v>45582</v>
      </c>
      <c r="B1965" s="163" t="str">
        <f t="shared" ca="1" si="569"/>
        <v>n.d</v>
      </c>
      <c r="C1965" s="164">
        <f t="shared" si="561"/>
        <v>382550</v>
      </c>
      <c r="D1965" s="154">
        <f ca="1">IF(A1965&lt;$B$1,VLOOKUP(A1965,[1]DI!$A$4:$B$15000,2,FALSE),0)</f>
        <v>0</v>
      </c>
      <c r="E1965" s="166">
        <f t="shared" ca="1" si="570"/>
        <v>1</v>
      </c>
      <c r="F1965" s="166">
        <f ca="1">(TRUNC(PRODUCT($E$12:$E1964),16))</f>
        <v>1.51318098795413</v>
      </c>
      <c r="G1965" s="166">
        <f t="shared" ca="1" si="571"/>
        <v>1.47156851107068</v>
      </c>
      <c r="H1965" s="166">
        <f t="shared" ca="1" si="572"/>
        <v>1.0282776300000001</v>
      </c>
      <c r="I1965" s="165">
        <f t="shared" si="562"/>
        <v>1.7999999999999999E-2</v>
      </c>
      <c r="J1965" s="167">
        <f t="shared" si="563"/>
        <v>45456</v>
      </c>
      <c r="K1965" s="168">
        <f t="shared" si="564"/>
        <v>90</v>
      </c>
      <c r="L1965" s="169">
        <f t="shared" si="565"/>
        <v>90</v>
      </c>
      <c r="M1965" s="170">
        <f t="shared" si="555"/>
        <v>1.00639174</v>
      </c>
      <c r="N1965" s="170">
        <f t="shared" ca="1" si="556"/>
        <v>1.0348501130000001</v>
      </c>
      <c r="O1965" s="169">
        <f t="shared" si="566"/>
        <v>0</v>
      </c>
      <c r="P1965" s="166">
        <f t="shared" ca="1" si="557"/>
        <v>13331.91072815</v>
      </c>
      <c r="Q1965" s="171">
        <f t="shared" si="558"/>
        <v>0</v>
      </c>
      <c r="R1965" s="166">
        <f t="shared" si="559"/>
        <v>0</v>
      </c>
      <c r="S1965" s="172" t="str">
        <f t="shared" si="567"/>
        <v>A+J=</v>
      </c>
      <c r="T1965" s="167">
        <f t="shared" si="568"/>
        <v>45639</v>
      </c>
      <c r="U1965" s="10"/>
      <c r="V1965" s="10"/>
      <c r="W1965" s="10"/>
      <c r="X1965" s="45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ht="12.75" x14ac:dyDescent="0.2">
      <c r="A1966" s="162">
        <f t="shared" si="560"/>
        <v>45583</v>
      </c>
      <c r="B1966" s="163" t="str">
        <f t="shared" ca="1" si="569"/>
        <v>n.d</v>
      </c>
      <c r="C1966" s="164">
        <f t="shared" si="561"/>
        <v>382550</v>
      </c>
      <c r="D1966" s="154">
        <f ca="1">IF(A1966&lt;$B$1,VLOOKUP(A1966,[1]DI!$A$4:$B$15000,2,FALSE),0)</f>
        <v>0</v>
      </c>
      <c r="E1966" s="166">
        <f t="shared" ca="1" si="570"/>
        <v>1</v>
      </c>
      <c r="F1966" s="166">
        <f ca="1">(TRUNC(PRODUCT($E$12:$E1965),16))</f>
        <v>1.51318098795413</v>
      </c>
      <c r="G1966" s="166">
        <f t="shared" ca="1" si="571"/>
        <v>1.47156851107068</v>
      </c>
      <c r="H1966" s="166">
        <f t="shared" ca="1" si="572"/>
        <v>1.0282776300000001</v>
      </c>
      <c r="I1966" s="165">
        <f t="shared" si="562"/>
        <v>1.7999999999999999E-2</v>
      </c>
      <c r="J1966" s="167">
        <f t="shared" si="563"/>
        <v>45456</v>
      </c>
      <c r="K1966" s="168">
        <f t="shared" si="564"/>
        <v>91</v>
      </c>
      <c r="L1966" s="169">
        <f t="shared" si="565"/>
        <v>91</v>
      </c>
      <c r="M1966" s="170">
        <f t="shared" si="555"/>
        <v>1.006462988</v>
      </c>
      <c r="N1966" s="170">
        <f t="shared" ca="1" si="556"/>
        <v>1.0349233760000001</v>
      </c>
      <c r="O1966" s="169">
        <f t="shared" si="566"/>
        <v>0</v>
      </c>
      <c r="P1966" s="166">
        <f t="shared" ca="1" si="557"/>
        <v>13359.9374888</v>
      </c>
      <c r="Q1966" s="171">
        <f t="shared" si="558"/>
        <v>0</v>
      </c>
      <c r="R1966" s="166">
        <f t="shared" si="559"/>
        <v>0</v>
      </c>
      <c r="S1966" s="172" t="str">
        <f t="shared" si="567"/>
        <v>A+J=</v>
      </c>
      <c r="T1966" s="167">
        <f t="shared" si="568"/>
        <v>45639</v>
      </c>
      <c r="U1966" s="10"/>
      <c r="V1966" s="10"/>
      <c r="W1966" s="10"/>
      <c r="X1966" s="45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ht="12.75" x14ac:dyDescent="0.2">
      <c r="A1967" s="162">
        <f t="shared" si="560"/>
        <v>45584</v>
      </c>
      <c r="B1967" s="163" t="str">
        <f t="shared" ca="1" si="569"/>
        <v>n.d</v>
      </c>
      <c r="C1967" s="164">
        <f t="shared" si="561"/>
        <v>382550</v>
      </c>
      <c r="D1967" s="154">
        <f ca="1">IF(A1967&lt;$B$1,VLOOKUP(A1967,[1]DI!$A$4:$B$15000,2,FALSE),0)</f>
        <v>0</v>
      </c>
      <c r="E1967" s="166">
        <f t="shared" ca="1" si="570"/>
        <v>1</v>
      </c>
      <c r="F1967" s="166">
        <f ca="1">(TRUNC(PRODUCT($E$12:$E1966),16))</f>
        <v>1.51318098795413</v>
      </c>
      <c r="G1967" s="166">
        <f t="shared" ca="1" si="571"/>
        <v>1.47156851107068</v>
      </c>
      <c r="H1967" s="166">
        <f t="shared" ca="1" si="572"/>
        <v>1.0282776300000001</v>
      </c>
      <c r="I1967" s="165">
        <f t="shared" si="562"/>
        <v>1.7999999999999999E-2</v>
      </c>
      <c r="J1967" s="167">
        <f t="shared" si="563"/>
        <v>45456</v>
      </c>
      <c r="K1967" s="168">
        <f t="shared" si="564"/>
        <v>91</v>
      </c>
      <c r="L1967" s="169">
        <f t="shared" si="565"/>
        <v>92</v>
      </c>
      <c r="M1967" s="170">
        <f t="shared" si="555"/>
        <v>1.0065342420000001</v>
      </c>
      <c r="N1967" s="170">
        <f t="shared" ca="1" si="556"/>
        <v>1.0349966450000001</v>
      </c>
      <c r="O1967" s="169">
        <f t="shared" si="566"/>
        <v>0</v>
      </c>
      <c r="P1967" s="166">
        <f t="shared" ca="1" si="557"/>
        <v>13387.966544749999</v>
      </c>
      <c r="Q1967" s="171">
        <f t="shared" si="558"/>
        <v>0</v>
      </c>
      <c r="R1967" s="166">
        <f t="shared" si="559"/>
        <v>0</v>
      </c>
      <c r="S1967" s="172" t="str">
        <f t="shared" si="567"/>
        <v>A+J=</v>
      </c>
      <c r="T1967" s="167">
        <f t="shared" si="568"/>
        <v>45639</v>
      </c>
      <c r="U1967" s="10"/>
      <c r="V1967" s="10"/>
      <c r="W1967" s="10"/>
      <c r="X1967" s="45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ht="12.75" x14ac:dyDescent="0.2">
      <c r="A1968" s="162">
        <f t="shared" si="560"/>
        <v>45585</v>
      </c>
      <c r="B1968" s="163" t="str">
        <f t="shared" ca="1" si="569"/>
        <v>n.d</v>
      </c>
      <c r="C1968" s="164">
        <f t="shared" si="561"/>
        <v>382550</v>
      </c>
      <c r="D1968" s="154">
        <f ca="1">IF(A1968&lt;$B$1,VLOOKUP(A1968,[1]DI!$A$4:$B$15000,2,FALSE),0)</f>
        <v>0</v>
      </c>
      <c r="E1968" s="166">
        <f t="shared" ca="1" si="570"/>
        <v>1</v>
      </c>
      <c r="F1968" s="166">
        <f ca="1">(TRUNC(PRODUCT($E$12:$E1967),16))</f>
        <v>1.51318098795413</v>
      </c>
      <c r="G1968" s="166">
        <f t="shared" ca="1" si="571"/>
        <v>1.47156851107068</v>
      </c>
      <c r="H1968" s="166">
        <f t="shared" ca="1" si="572"/>
        <v>1.0282776300000001</v>
      </c>
      <c r="I1968" s="165">
        <f t="shared" si="562"/>
        <v>1.7999999999999999E-2</v>
      </c>
      <c r="J1968" s="167">
        <f t="shared" si="563"/>
        <v>45456</v>
      </c>
      <c r="K1968" s="168">
        <f t="shared" si="564"/>
        <v>91</v>
      </c>
      <c r="L1968" s="169">
        <f t="shared" si="565"/>
        <v>92</v>
      </c>
      <c r="M1968" s="170">
        <f t="shared" si="555"/>
        <v>1.0065342420000001</v>
      </c>
      <c r="N1968" s="170">
        <f t="shared" ca="1" si="556"/>
        <v>1.0349966450000001</v>
      </c>
      <c r="O1968" s="169">
        <f t="shared" si="566"/>
        <v>0</v>
      </c>
      <c r="P1968" s="166">
        <f t="shared" ca="1" si="557"/>
        <v>13387.966544749999</v>
      </c>
      <c r="Q1968" s="171">
        <f t="shared" si="558"/>
        <v>0</v>
      </c>
      <c r="R1968" s="166">
        <f t="shared" si="559"/>
        <v>0</v>
      </c>
      <c r="S1968" s="172" t="str">
        <f t="shared" si="567"/>
        <v>A+J=</v>
      </c>
      <c r="T1968" s="167">
        <f t="shared" si="568"/>
        <v>45639</v>
      </c>
      <c r="U1968" s="10"/>
      <c r="V1968" s="10"/>
      <c r="W1968" s="10"/>
      <c r="X1968" s="45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ht="12.75" x14ac:dyDescent="0.2">
      <c r="A1969" s="162">
        <f t="shared" si="560"/>
        <v>45586</v>
      </c>
      <c r="B1969" s="163" t="str">
        <f t="shared" ca="1" si="569"/>
        <v>n.d</v>
      </c>
      <c r="C1969" s="164">
        <f t="shared" si="561"/>
        <v>382550</v>
      </c>
      <c r="D1969" s="154">
        <f ca="1">IF(A1969&lt;$B$1,VLOOKUP(A1969,[1]DI!$A$4:$B$15000,2,FALSE),0)</f>
        <v>0</v>
      </c>
      <c r="E1969" s="166">
        <f t="shared" ca="1" si="570"/>
        <v>1</v>
      </c>
      <c r="F1969" s="166">
        <f ca="1">(TRUNC(PRODUCT($E$12:$E1968),16))</f>
        <v>1.51318098795413</v>
      </c>
      <c r="G1969" s="166">
        <f t="shared" ca="1" si="571"/>
        <v>1.47156851107068</v>
      </c>
      <c r="H1969" s="166">
        <f t="shared" ca="1" si="572"/>
        <v>1.0282776300000001</v>
      </c>
      <c r="I1969" s="165">
        <f t="shared" si="562"/>
        <v>1.7999999999999999E-2</v>
      </c>
      <c r="J1969" s="167">
        <f t="shared" si="563"/>
        <v>45456</v>
      </c>
      <c r="K1969" s="168">
        <f t="shared" si="564"/>
        <v>92</v>
      </c>
      <c r="L1969" s="169">
        <f t="shared" si="565"/>
        <v>92</v>
      </c>
      <c r="M1969" s="170">
        <f t="shared" si="555"/>
        <v>1.0065342420000001</v>
      </c>
      <c r="N1969" s="170">
        <f t="shared" ca="1" si="556"/>
        <v>1.0349966450000001</v>
      </c>
      <c r="O1969" s="169">
        <f t="shared" si="566"/>
        <v>0</v>
      </c>
      <c r="P1969" s="166">
        <f t="shared" ca="1" si="557"/>
        <v>13387.966544749999</v>
      </c>
      <c r="Q1969" s="171">
        <f t="shared" si="558"/>
        <v>0</v>
      </c>
      <c r="R1969" s="166">
        <f t="shared" si="559"/>
        <v>0</v>
      </c>
      <c r="S1969" s="172" t="str">
        <f t="shared" si="567"/>
        <v>A+J=</v>
      </c>
      <c r="T1969" s="167">
        <f t="shared" si="568"/>
        <v>45639</v>
      </c>
      <c r="U1969" s="10"/>
      <c r="V1969" s="10"/>
      <c r="W1969" s="10"/>
      <c r="X1969" s="45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ht="12.75" x14ac:dyDescent="0.2">
      <c r="A1970" s="162">
        <f t="shared" si="560"/>
        <v>45587</v>
      </c>
      <c r="B1970" s="163" t="str">
        <f t="shared" ca="1" si="569"/>
        <v>n.d</v>
      </c>
      <c r="C1970" s="164">
        <f t="shared" si="561"/>
        <v>382550</v>
      </c>
      <c r="D1970" s="154">
        <f ca="1">IF(A1970&lt;$B$1,VLOOKUP(A1970,[1]DI!$A$4:$B$15000,2,FALSE),0)</f>
        <v>0</v>
      </c>
      <c r="E1970" s="166">
        <f t="shared" ca="1" si="570"/>
        <v>1</v>
      </c>
      <c r="F1970" s="166">
        <f ca="1">(TRUNC(PRODUCT($E$12:$E1969),16))</f>
        <v>1.51318098795413</v>
      </c>
      <c r="G1970" s="166">
        <f t="shared" ca="1" si="571"/>
        <v>1.47156851107068</v>
      </c>
      <c r="H1970" s="166">
        <f t="shared" ca="1" si="572"/>
        <v>1.0282776300000001</v>
      </c>
      <c r="I1970" s="165">
        <f t="shared" si="562"/>
        <v>1.7999999999999999E-2</v>
      </c>
      <c r="J1970" s="167">
        <f t="shared" si="563"/>
        <v>45456</v>
      </c>
      <c r="K1970" s="168">
        <f t="shared" si="564"/>
        <v>93</v>
      </c>
      <c r="L1970" s="169">
        <f t="shared" si="565"/>
        <v>93</v>
      </c>
      <c r="M1970" s="170">
        <f t="shared" si="555"/>
        <v>1.0066055</v>
      </c>
      <c r="N1970" s="170">
        <f t="shared" ca="1" si="556"/>
        <v>1.035069918</v>
      </c>
      <c r="O1970" s="169">
        <f t="shared" si="566"/>
        <v>0</v>
      </c>
      <c r="P1970" s="166">
        <f t="shared" ca="1" si="557"/>
        <v>13415.997130899999</v>
      </c>
      <c r="Q1970" s="171">
        <f t="shared" si="558"/>
        <v>0</v>
      </c>
      <c r="R1970" s="166">
        <f t="shared" si="559"/>
        <v>0</v>
      </c>
      <c r="S1970" s="172" t="str">
        <f t="shared" si="567"/>
        <v>A+J=</v>
      </c>
      <c r="T1970" s="167">
        <f t="shared" si="568"/>
        <v>45639</v>
      </c>
      <c r="U1970" s="10"/>
      <c r="V1970" s="10"/>
      <c r="W1970" s="10"/>
      <c r="X1970" s="45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ht="12.75" x14ac:dyDescent="0.2">
      <c r="A1971" s="162">
        <f t="shared" si="560"/>
        <v>45588</v>
      </c>
      <c r="B1971" s="163" t="str">
        <f t="shared" ca="1" si="569"/>
        <v>n.d</v>
      </c>
      <c r="C1971" s="164">
        <f t="shared" si="561"/>
        <v>382550</v>
      </c>
      <c r="D1971" s="154">
        <f ca="1">IF(A1971&lt;$B$1,VLOOKUP(A1971,[1]DI!$A$4:$B$15000,2,FALSE),0)</f>
        <v>0</v>
      </c>
      <c r="E1971" s="166">
        <f t="shared" ca="1" si="570"/>
        <v>1</v>
      </c>
      <c r="F1971" s="166">
        <f ca="1">(TRUNC(PRODUCT($E$12:$E1970),16))</f>
        <v>1.51318098795413</v>
      </c>
      <c r="G1971" s="166">
        <f t="shared" ca="1" si="571"/>
        <v>1.47156851107068</v>
      </c>
      <c r="H1971" s="166">
        <f t="shared" ca="1" si="572"/>
        <v>1.0282776300000001</v>
      </c>
      <c r="I1971" s="165">
        <f t="shared" si="562"/>
        <v>1.7999999999999999E-2</v>
      </c>
      <c r="J1971" s="167">
        <f t="shared" si="563"/>
        <v>45456</v>
      </c>
      <c r="K1971" s="168">
        <f t="shared" si="564"/>
        <v>94</v>
      </c>
      <c r="L1971" s="169">
        <f t="shared" si="565"/>
        <v>94</v>
      </c>
      <c r="M1971" s="170">
        <f t="shared" si="555"/>
        <v>1.006676763</v>
      </c>
      <c r="N1971" s="170">
        <f t="shared" ca="1" si="556"/>
        <v>1.0351431959999999</v>
      </c>
      <c r="O1971" s="169">
        <f t="shared" si="566"/>
        <v>0</v>
      </c>
      <c r="P1971" s="166">
        <f t="shared" ca="1" si="557"/>
        <v>13444.029629799999</v>
      </c>
      <c r="Q1971" s="171">
        <f t="shared" si="558"/>
        <v>0</v>
      </c>
      <c r="R1971" s="166">
        <f t="shared" si="559"/>
        <v>0</v>
      </c>
      <c r="S1971" s="172" t="str">
        <f t="shared" si="567"/>
        <v>A+J=</v>
      </c>
      <c r="T1971" s="167">
        <f t="shared" si="568"/>
        <v>45639</v>
      </c>
      <c r="U1971" s="10"/>
      <c r="V1971" s="10"/>
      <c r="W1971" s="10"/>
      <c r="X1971" s="45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ht="12.75" x14ac:dyDescent="0.2">
      <c r="A1972" s="162">
        <f t="shared" si="560"/>
        <v>45589</v>
      </c>
      <c r="B1972" s="163" t="str">
        <f t="shared" ca="1" si="569"/>
        <v>n.d</v>
      </c>
      <c r="C1972" s="164">
        <f t="shared" si="561"/>
        <v>382550</v>
      </c>
      <c r="D1972" s="154">
        <f ca="1">IF(A1972&lt;$B$1,VLOOKUP(A1972,[1]DI!$A$4:$B$15000,2,FALSE),0)</f>
        <v>0</v>
      </c>
      <c r="E1972" s="166">
        <f t="shared" ca="1" si="570"/>
        <v>1</v>
      </c>
      <c r="F1972" s="166">
        <f ca="1">(TRUNC(PRODUCT($E$12:$E1971),16))</f>
        <v>1.51318098795413</v>
      </c>
      <c r="G1972" s="166">
        <f t="shared" ca="1" si="571"/>
        <v>1.47156851107068</v>
      </c>
      <c r="H1972" s="166">
        <f t="shared" ca="1" si="572"/>
        <v>1.0282776300000001</v>
      </c>
      <c r="I1972" s="165">
        <f t="shared" si="562"/>
        <v>1.7999999999999999E-2</v>
      </c>
      <c r="J1972" s="167">
        <f t="shared" si="563"/>
        <v>45456</v>
      </c>
      <c r="K1972" s="168">
        <f t="shared" si="564"/>
        <v>95</v>
      </c>
      <c r="L1972" s="169">
        <f t="shared" si="565"/>
        <v>95</v>
      </c>
      <c r="M1972" s="170">
        <f t="shared" si="555"/>
        <v>1.006748032</v>
      </c>
      <c r="N1972" s="170">
        <f t="shared" ca="1" si="556"/>
        <v>1.0352164800000001</v>
      </c>
      <c r="O1972" s="169">
        <f t="shared" si="566"/>
        <v>0</v>
      </c>
      <c r="P1972" s="166">
        <f t="shared" ca="1" si="557"/>
        <v>13472.064424</v>
      </c>
      <c r="Q1972" s="171">
        <f t="shared" si="558"/>
        <v>0</v>
      </c>
      <c r="R1972" s="166">
        <f t="shared" si="559"/>
        <v>0</v>
      </c>
      <c r="S1972" s="172" t="str">
        <f t="shared" si="567"/>
        <v>A+J=</v>
      </c>
      <c r="T1972" s="167">
        <f t="shared" si="568"/>
        <v>45639</v>
      </c>
      <c r="U1972" s="10"/>
      <c r="V1972" s="10"/>
      <c r="W1972" s="10"/>
      <c r="X1972" s="45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ht="12.75" x14ac:dyDescent="0.2">
      <c r="A1973" s="162">
        <f t="shared" si="560"/>
        <v>45590</v>
      </c>
      <c r="B1973" s="163" t="str">
        <f t="shared" ca="1" si="569"/>
        <v>n.d</v>
      </c>
      <c r="C1973" s="164">
        <f t="shared" si="561"/>
        <v>382550</v>
      </c>
      <c r="D1973" s="154">
        <f ca="1">IF(A1973&lt;$B$1,VLOOKUP(A1973,[1]DI!$A$4:$B$15000,2,FALSE),0)</f>
        <v>0</v>
      </c>
      <c r="E1973" s="166">
        <f t="shared" ca="1" si="570"/>
        <v>1</v>
      </c>
      <c r="F1973" s="166">
        <f ca="1">(TRUNC(PRODUCT($E$12:$E1972),16))</f>
        <v>1.51318098795413</v>
      </c>
      <c r="G1973" s="166">
        <f t="shared" ca="1" si="571"/>
        <v>1.47156851107068</v>
      </c>
      <c r="H1973" s="166">
        <f t="shared" ca="1" si="572"/>
        <v>1.0282776300000001</v>
      </c>
      <c r="I1973" s="165">
        <f t="shared" si="562"/>
        <v>1.7999999999999999E-2</v>
      </c>
      <c r="J1973" s="167">
        <f t="shared" si="563"/>
        <v>45456</v>
      </c>
      <c r="K1973" s="168">
        <f t="shared" si="564"/>
        <v>96</v>
      </c>
      <c r="L1973" s="169">
        <f t="shared" si="565"/>
        <v>96</v>
      </c>
      <c r="M1973" s="170">
        <f t="shared" si="555"/>
        <v>1.0068193059999999</v>
      </c>
      <c r="N1973" s="170">
        <f t="shared" ca="1" si="556"/>
        <v>1.0352897700000001</v>
      </c>
      <c r="O1973" s="169">
        <f t="shared" si="566"/>
        <v>0</v>
      </c>
      <c r="P1973" s="166">
        <f t="shared" ca="1" si="557"/>
        <v>13500.1015135</v>
      </c>
      <c r="Q1973" s="171">
        <f t="shared" si="558"/>
        <v>0</v>
      </c>
      <c r="R1973" s="166">
        <f t="shared" si="559"/>
        <v>0</v>
      </c>
      <c r="S1973" s="172" t="str">
        <f t="shared" si="567"/>
        <v>A+J=</v>
      </c>
      <c r="T1973" s="167">
        <f t="shared" si="568"/>
        <v>45639</v>
      </c>
      <c r="U1973" s="10"/>
      <c r="V1973" s="10"/>
      <c r="W1973" s="10"/>
      <c r="X1973" s="45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ht="12.75" x14ac:dyDescent="0.2">
      <c r="A1974" s="162">
        <f t="shared" si="560"/>
        <v>45591</v>
      </c>
      <c r="B1974" s="163" t="str">
        <f t="shared" ca="1" si="569"/>
        <v>n.d</v>
      </c>
      <c r="C1974" s="164">
        <f t="shared" si="561"/>
        <v>382550</v>
      </c>
      <c r="D1974" s="154">
        <f ca="1">IF(A1974&lt;$B$1,VLOOKUP(A1974,[1]DI!$A$4:$B$15000,2,FALSE),0)</f>
        <v>0</v>
      </c>
      <c r="E1974" s="166">
        <f t="shared" ca="1" si="570"/>
        <v>1</v>
      </c>
      <c r="F1974" s="166">
        <f ca="1">(TRUNC(PRODUCT($E$12:$E1973),16))</f>
        <v>1.51318098795413</v>
      </c>
      <c r="G1974" s="166">
        <f t="shared" ca="1" si="571"/>
        <v>1.47156851107068</v>
      </c>
      <c r="H1974" s="166">
        <f t="shared" ca="1" si="572"/>
        <v>1.0282776300000001</v>
      </c>
      <c r="I1974" s="165">
        <f t="shared" si="562"/>
        <v>1.7999999999999999E-2</v>
      </c>
      <c r="J1974" s="167">
        <f t="shared" si="563"/>
        <v>45456</v>
      </c>
      <c r="K1974" s="168">
        <f t="shared" si="564"/>
        <v>96</v>
      </c>
      <c r="L1974" s="169">
        <f t="shared" si="565"/>
        <v>97</v>
      </c>
      <c r="M1974" s="170">
        <f t="shared" si="555"/>
        <v>1.006890584</v>
      </c>
      <c r="N1974" s="170">
        <f t="shared" ca="1" si="556"/>
        <v>1.0353630629999999</v>
      </c>
      <c r="O1974" s="169">
        <f t="shared" si="566"/>
        <v>0</v>
      </c>
      <c r="P1974" s="166">
        <f t="shared" ca="1" si="557"/>
        <v>13528.13975065</v>
      </c>
      <c r="Q1974" s="171">
        <f t="shared" si="558"/>
        <v>0</v>
      </c>
      <c r="R1974" s="166">
        <f t="shared" si="559"/>
        <v>0</v>
      </c>
      <c r="S1974" s="172" t="str">
        <f t="shared" si="567"/>
        <v>A+J=</v>
      </c>
      <c r="T1974" s="167">
        <f t="shared" si="568"/>
        <v>45639</v>
      </c>
      <c r="U1974" s="10"/>
      <c r="V1974" s="10"/>
      <c r="W1974" s="10"/>
      <c r="X1974" s="45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ht="12.75" x14ac:dyDescent="0.2">
      <c r="A1975" s="162">
        <f t="shared" si="560"/>
        <v>45592</v>
      </c>
      <c r="B1975" s="163" t="str">
        <f t="shared" ca="1" si="569"/>
        <v>n.d</v>
      </c>
      <c r="C1975" s="164">
        <f t="shared" si="561"/>
        <v>382550</v>
      </c>
      <c r="D1975" s="154">
        <f ca="1">IF(A1975&lt;$B$1,VLOOKUP(A1975,[1]DI!$A$4:$B$15000,2,FALSE),0)</f>
        <v>0</v>
      </c>
      <c r="E1975" s="166">
        <f t="shared" ca="1" si="570"/>
        <v>1</v>
      </c>
      <c r="F1975" s="166">
        <f ca="1">(TRUNC(PRODUCT($E$12:$E1974),16))</f>
        <v>1.51318098795413</v>
      </c>
      <c r="G1975" s="166">
        <f t="shared" ca="1" si="571"/>
        <v>1.47156851107068</v>
      </c>
      <c r="H1975" s="166">
        <f t="shared" ca="1" si="572"/>
        <v>1.0282776300000001</v>
      </c>
      <c r="I1975" s="165">
        <f t="shared" si="562"/>
        <v>1.7999999999999999E-2</v>
      </c>
      <c r="J1975" s="167">
        <f t="shared" si="563"/>
        <v>45456</v>
      </c>
      <c r="K1975" s="168">
        <f t="shared" si="564"/>
        <v>96</v>
      </c>
      <c r="L1975" s="169">
        <f t="shared" si="565"/>
        <v>97</v>
      </c>
      <c r="M1975" s="170">
        <f t="shared" si="555"/>
        <v>1.006890584</v>
      </c>
      <c r="N1975" s="170">
        <f t="shared" ca="1" si="556"/>
        <v>1.0353630629999999</v>
      </c>
      <c r="O1975" s="169">
        <f t="shared" si="566"/>
        <v>0</v>
      </c>
      <c r="P1975" s="166">
        <f t="shared" ca="1" si="557"/>
        <v>13528.13975065</v>
      </c>
      <c r="Q1975" s="171">
        <f t="shared" si="558"/>
        <v>0</v>
      </c>
      <c r="R1975" s="166">
        <f t="shared" si="559"/>
        <v>0</v>
      </c>
      <c r="S1975" s="172" t="str">
        <f t="shared" si="567"/>
        <v>A+J=</v>
      </c>
      <c r="T1975" s="167">
        <f t="shared" si="568"/>
        <v>45639</v>
      </c>
      <c r="U1975" s="10"/>
      <c r="V1975" s="10"/>
      <c r="W1975" s="10"/>
      <c r="X1975" s="45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ht="12.75" x14ac:dyDescent="0.2">
      <c r="A1976" s="162">
        <f t="shared" si="560"/>
        <v>45593</v>
      </c>
      <c r="B1976" s="163" t="str">
        <f t="shared" ca="1" si="569"/>
        <v>n.d</v>
      </c>
      <c r="C1976" s="164">
        <f t="shared" si="561"/>
        <v>382550</v>
      </c>
      <c r="D1976" s="154">
        <f ca="1">IF(A1976&lt;$B$1,VLOOKUP(A1976,[1]DI!$A$4:$B$15000,2,FALSE),0)</f>
        <v>0</v>
      </c>
      <c r="E1976" s="166">
        <f t="shared" ca="1" si="570"/>
        <v>1</v>
      </c>
      <c r="F1976" s="166">
        <f ca="1">(TRUNC(PRODUCT($E$12:$E1975),16))</f>
        <v>1.51318098795413</v>
      </c>
      <c r="G1976" s="166">
        <f t="shared" ca="1" si="571"/>
        <v>1.47156851107068</v>
      </c>
      <c r="H1976" s="166">
        <f t="shared" ca="1" si="572"/>
        <v>1.0282776300000001</v>
      </c>
      <c r="I1976" s="165">
        <f t="shared" si="562"/>
        <v>1.7999999999999999E-2</v>
      </c>
      <c r="J1976" s="167">
        <f t="shared" si="563"/>
        <v>45456</v>
      </c>
      <c r="K1976" s="168">
        <f t="shared" si="564"/>
        <v>97</v>
      </c>
      <c r="L1976" s="169">
        <f t="shared" si="565"/>
        <v>97</v>
      </c>
      <c r="M1976" s="170">
        <f t="shared" si="555"/>
        <v>1.006890584</v>
      </c>
      <c r="N1976" s="170">
        <f t="shared" ca="1" si="556"/>
        <v>1.0353630629999999</v>
      </c>
      <c r="O1976" s="169">
        <f t="shared" si="566"/>
        <v>0</v>
      </c>
      <c r="P1976" s="166">
        <f t="shared" ca="1" si="557"/>
        <v>13528.13975065</v>
      </c>
      <c r="Q1976" s="171">
        <f t="shared" si="558"/>
        <v>0</v>
      </c>
      <c r="R1976" s="166">
        <f t="shared" si="559"/>
        <v>0</v>
      </c>
      <c r="S1976" s="172" t="str">
        <f t="shared" si="567"/>
        <v>A+J=</v>
      </c>
      <c r="T1976" s="167">
        <f t="shared" si="568"/>
        <v>45639</v>
      </c>
      <c r="U1976" s="10"/>
      <c r="V1976" s="10"/>
      <c r="W1976" s="10"/>
      <c r="X1976" s="45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ht="12.75" x14ac:dyDescent="0.2">
      <c r="A1977" s="162">
        <f t="shared" si="560"/>
        <v>45594</v>
      </c>
      <c r="B1977" s="163" t="str">
        <f t="shared" ca="1" si="569"/>
        <v>n.d</v>
      </c>
      <c r="C1977" s="164">
        <f t="shared" si="561"/>
        <v>382550</v>
      </c>
      <c r="D1977" s="154">
        <f ca="1">IF(A1977&lt;$B$1,VLOOKUP(A1977,[1]DI!$A$4:$B$15000,2,FALSE),0)</f>
        <v>0</v>
      </c>
      <c r="E1977" s="166">
        <f t="shared" ca="1" si="570"/>
        <v>1</v>
      </c>
      <c r="F1977" s="166">
        <f ca="1">(TRUNC(PRODUCT($E$12:$E1976),16))</f>
        <v>1.51318098795413</v>
      </c>
      <c r="G1977" s="166">
        <f t="shared" ca="1" si="571"/>
        <v>1.47156851107068</v>
      </c>
      <c r="H1977" s="166">
        <f t="shared" ca="1" si="572"/>
        <v>1.0282776300000001</v>
      </c>
      <c r="I1977" s="165">
        <f t="shared" si="562"/>
        <v>1.7999999999999999E-2</v>
      </c>
      <c r="J1977" s="167">
        <f t="shared" si="563"/>
        <v>45456</v>
      </c>
      <c r="K1977" s="168">
        <f t="shared" si="564"/>
        <v>98</v>
      </c>
      <c r="L1977" s="169">
        <f t="shared" si="565"/>
        <v>98</v>
      </c>
      <c r="M1977" s="170">
        <f t="shared" si="555"/>
        <v>1.0069618680000001</v>
      </c>
      <c r="N1977" s="170">
        <f t="shared" ca="1" si="556"/>
        <v>1.0354363630000001</v>
      </c>
      <c r="O1977" s="169">
        <f t="shared" si="566"/>
        <v>0</v>
      </c>
      <c r="P1977" s="166">
        <f t="shared" ca="1" si="557"/>
        <v>13556.180665649999</v>
      </c>
      <c r="Q1977" s="171">
        <f t="shared" si="558"/>
        <v>0</v>
      </c>
      <c r="R1977" s="166">
        <f t="shared" si="559"/>
        <v>0</v>
      </c>
      <c r="S1977" s="172" t="str">
        <f t="shared" si="567"/>
        <v>A+J=</v>
      </c>
      <c r="T1977" s="167">
        <f t="shared" si="568"/>
        <v>45639</v>
      </c>
      <c r="U1977" s="10"/>
      <c r="V1977" s="10"/>
      <c r="W1977" s="10"/>
      <c r="X1977" s="45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ht="12.75" x14ac:dyDescent="0.2">
      <c r="A1978" s="162">
        <f t="shared" si="560"/>
        <v>45595</v>
      </c>
      <c r="B1978" s="163" t="str">
        <f t="shared" ca="1" si="569"/>
        <v>n.d</v>
      </c>
      <c r="C1978" s="164">
        <f t="shared" si="561"/>
        <v>382550</v>
      </c>
      <c r="D1978" s="154">
        <f ca="1">IF(A1978&lt;$B$1,VLOOKUP(A1978,[1]DI!$A$4:$B$15000,2,FALSE),0)</f>
        <v>0</v>
      </c>
      <c r="E1978" s="166">
        <f t="shared" ca="1" si="570"/>
        <v>1</v>
      </c>
      <c r="F1978" s="166">
        <f ca="1">(TRUNC(PRODUCT($E$12:$E1977),16))</f>
        <v>1.51318098795413</v>
      </c>
      <c r="G1978" s="166">
        <f t="shared" ca="1" si="571"/>
        <v>1.47156851107068</v>
      </c>
      <c r="H1978" s="166">
        <f t="shared" ca="1" si="572"/>
        <v>1.0282776300000001</v>
      </c>
      <c r="I1978" s="165">
        <f t="shared" si="562"/>
        <v>1.7999999999999999E-2</v>
      </c>
      <c r="J1978" s="167">
        <f t="shared" si="563"/>
        <v>45456</v>
      </c>
      <c r="K1978" s="168">
        <f t="shared" si="564"/>
        <v>99</v>
      </c>
      <c r="L1978" s="169">
        <f t="shared" si="565"/>
        <v>99</v>
      </c>
      <c r="M1978" s="170">
        <f t="shared" si="555"/>
        <v>1.007033157</v>
      </c>
      <c r="N1978" s="170">
        <f t="shared" ca="1" si="556"/>
        <v>1.035509668</v>
      </c>
      <c r="O1978" s="169">
        <f t="shared" si="566"/>
        <v>0</v>
      </c>
      <c r="P1978" s="166">
        <f t="shared" ca="1" si="557"/>
        <v>13584.223493400001</v>
      </c>
      <c r="Q1978" s="171">
        <f t="shared" si="558"/>
        <v>0</v>
      </c>
      <c r="R1978" s="166">
        <f t="shared" si="559"/>
        <v>0</v>
      </c>
      <c r="S1978" s="172" t="str">
        <f t="shared" si="567"/>
        <v>A+J=</v>
      </c>
      <c r="T1978" s="167">
        <f t="shared" si="568"/>
        <v>45639</v>
      </c>
      <c r="U1978" s="10"/>
      <c r="V1978" s="10"/>
      <c r="W1978" s="10"/>
      <c r="X1978" s="45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ht="12.75" x14ac:dyDescent="0.2">
      <c r="A1979" s="162">
        <f t="shared" si="560"/>
        <v>45596</v>
      </c>
      <c r="B1979" s="163" t="str">
        <f t="shared" ca="1" si="569"/>
        <v>n.d</v>
      </c>
      <c r="C1979" s="164">
        <f t="shared" si="561"/>
        <v>382550</v>
      </c>
      <c r="D1979" s="154">
        <f ca="1">IF(A1979&lt;$B$1,VLOOKUP(A1979,[1]DI!$A$4:$B$15000,2,FALSE),0)</f>
        <v>0</v>
      </c>
      <c r="E1979" s="166">
        <f t="shared" ca="1" si="570"/>
        <v>1</v>
      </c>
      <c r="F1979" s="166">
        <f ca="1">(TRUNC(PRODUCT($E$12:$E1978),16))</f>
        <v>1.51318098795413</v>
      </c>
      <c r="G1979" s="166">
        <f t="shared" ca="1" si="571"/>
        <v>1.47156851107068</v>
      </c>
      <c r="H1979" s="166">
        <f t="shared" ca="1" si="572"/>
        <v>1.0282776300000001</v>
      </c>
      <c r="I1979" s="165">
        <f t="shared" si="562"/>
        <v>1.7999999999999999E-2</v>
      </c>
      <c r="J1979" s="167">
        <f t="shared" si="563"/>
        <v>45456</v>
      </c>
      <c r="K1979" s="168">
        <f t="shared" si="564"/>
        <v>100</v>
      </c>
      <c r="L1979" s="169">
        <f t="shared" si="565"/>
        <v>100</v>
      </c>
      <c r="M1979" s="170">
        <f t="shared" si="555"/>
        <v>1.0071044499999999</v>
      </c>
      <c r="N1979" s="170">
        <f t="shared" ca="1" si="556"/>
        <v>1.035582977</v>
      </c>
      <c r="O1979" s="169">
        <f t="shared" si="566"/>
        <v>0</v>
      </c>
      <c r="P1979" s="166">
        <f t="shared" ca="1" si="557"/>
        <v>13612.26785135</v>
      </c>
      <c r="Q1979" s="171">
        <f t="shared" si="558"/>
        <v>0</v>
      </c>
      <c r="R1979" s="166">
        <f t="shared" si="559"/>
        <v>0</v>
      </c>
      <c r="S1979" s="172" t="str">
        <f t="shared" si="567"/>
        <v>A+J=</v>
      </c>
      <c r="T1979" s="167">
        <f t="shared" si="568"/>
        <v>45639</v>
      </c>
      <c r="U1979" s="10"/>
      <c r="V1979" s="10"/>
      <c r="W1979" s="10"/>
      <c r="X1979" s="45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ht="12.75" x14ac:dyDescent="0.2">
      <c r="A1980" s="162">
        <f t="shared" si="560"/>
        <v>45597</v>
      </c>
      <c r="B1980" s="163" t="str">
        <f t="shared" ca="1" si="569"/>
        <v>n.d</v>
      </c>
      <c r="C1980" s="164">
        <f t="shared" si="561"/>
        <v>382550</v>
      </c>
      <c r="D1980" s="154">
        <f ca="1">IF(A1980&lt;$B$1,VLOOKUP(A1980,[1]DI!$A$4:$B$15000,2,FALSE),0)</f>
        <v>0</v>
      </c>
      <c r="E1980" s="166">
        <f t="shared" ca="1" si="570"/>
        <v>1</v>
      </c>
      <c r="F1980" s="166">
        <f ca="1">(TRUNC(PRODUCT($E$12:$E1979),16))</f>
        <v>1.51318098795413</v>
      </c>
      <c r="G1980" s="166">
        <f t="shared" ca="1" si="571"/>
        <v>1.47156851107068</v>
      </c>
      <c r="H1980" s="166">
        <f t="shared" ca="1" si="572"/>
        <v>1.0282776300000001</v>
      </c>
      <c r="I1980" s="165">
        <f t="shared" si="562"/>
        <v>1.7999999999999999E-2</v>
      </c>
      <c r="J1980" s="167">
        <f t="shared" si="563"/>
        <v>45456</v>
      </c>
      <c r="K1980" s="168">
        <f t="shared" si="564"/>
        <v>101</v>
      </c>
      <c r="L1980" s="169">
        <f t="shared" si="565"/>
        <v>101</v>
      </c>
      <c r="M1980" s="170">
        <f t="shared" si="555"/>
        <v>1.007175749</v>
      </c>
      <c r="N1980" s="170">
        <f t="shared" ca="1" si="556"/>
        <v>1.0356562920000001</v>
      </c>
      <c r="O1980" s="169">
        <f t="shared" si="566"/>
        <v>0</v>
      </c>
      <c r="P1980" s="166">
        <f t="shared" ca="1" si="557"/>
        <v>13640.314504600001</v>
      </c>
      <c r="Q1980" s="171">
        <f t="shared" si="558"/>
        <v>0</v>
      </c>
      <c r="R1980" s="166">
        <f t="shared" si="559"/>
        <v>0</v>
      </c>
      <c r="S1980" s="172" t="str">
        <f t="shared" si="567"/>
        <v>A+J=</v>
      </c>
      <c r="T1980" s="167">
        <f t="shared" si="568"/>
        <v>45639</v>
      </c>
      <c r="U1980" s="10"/>
      <c r="V1980" s="10"/>
      <c r="W1980" s="10"/>
      <c r="X1980" s="45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ht="12.75" x14ac:dyDescent="0.2">
      <c r="A1981" s="162">
        <f t="shared" si="560"/>
        <v>45598</v>
      </c>
      <c r="B1981" s="163" t="str">
        <f t="shared" ca="1" si="569"/>
        <v>n.d</v>
      </c>
      <c r="C1981" s="164">
        <f t="shared" si="561"/>
        <v>382550</v>
      </c>
      <c r="D1981" s="154">
        <f ca="1">IF(A1981&lt;$B$1,VLOOKUP(A1981,[1]DI!$A$4:$B$15000,2,FALSE),0)</f>
        <v>0</v>
      </c>
      <c r="E1981" s="166">
        <f t="shared" ca="1" si="570"/>
        <v>1</v>
      </c>
      <c r="F1981" s="166">
        <f ca="1">(TRUNC(PRODUCT($E$12:$E1980),16))</f>
        <v>1.51318098795413</v>
      </c>
      <c r="G1981" s="166">
        <f t="shared" ca="1" si="571"/>
        <v>1.47156851107068</v>
      </c>
      <c r="H1981" s="166">
        <f t="shared" ca="1" si="572"/>
        <v>1.0282776300000001</v>
      </c>
      <c r="I1981" s="165">
        <f t="shared" si="562"/>
        <v>1.7999999999999999E-2</v>
      </c>
      <c r="J1981" s="167">
        <f t="shared" si="563"/>
        <v>45456</v>
      </c>
      <c r="K1981" s="168">
        <f t="shared" si="564"/>
        <v>101</v>
      </c>
      <c r="L1981" s="169">
        <f t="shared" si="565"/>
        <v>102</v>
      </c>
      <c r="M1981" s="170">
        <f t="shared" si="555"/>
        <v>1.0072470529999999</v>
      </c>
      <c r="N1981" s="170">
        <f t="shared" ca="1" si="556"/>
        <v>1.0357296119999999</v>
      </c>
      <c r="O1981" s="169">
        <f t="shared" si="566"/>
        <v>0</v>
      </c>
      <c r="P1981" s="166">
        <f t="shared" ca="1" si="557"/>
        <v>13668.3630706</v>
      </c>
      <c r="Q1981" s="171">
        <f t="shared" si="558"/>
        <v>0</v>
      </c>
      <c r="R1981" s="166">
        <f t="shared" si="559"/>
        <v>0</v>
      </c>
      <c r="S1981" s="172" t="str">
        <f t="shared" si="567"/>
        <v>A+J=</v>
      </c>
      <c r="T1981" s="167">
        <f t="shared" si="568"/>
        <v>45639</v>
      </c>
      <c r="U1981" s="10"/>
      <c r="V1981" s="10"/>
      <c r="W1981" s="10"/>
      <c r="X1981" s="45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ht="12.75" x14ac:dyDescent="0.2">
      <c r="A1982" s="162">
        <f t="shared" si="560"/>
        <v>45599</v>
      </c>
      <c r="B1982" s="163" t="str">
        <f t="shared" ca="1" si="569"/>
        <v>n.d</v>
      </c>
      <c r="C1982" s="164">
        <f t="shared" si="561"/>
        <v>382550</v>
      </c>
      <c r="D1982" s="154">
        <f ca="1">IF(A1982&lt;$B$1,VLOOKUP(A1982,[1]DI!$A$4:$B$15000,2,FALSE),0)</f>
        <v>0</v>
      </c>
      <c r="E1982" s="166">
        <f t="shared" ca="1" si="570"/>
        <v>1</v>
      </c>
      <c r="F1982" s="166">
        <f ca="1">(TRUNC(PRODUCT($E$12:$E1981),16))</f>
        <v>1.51318098795413</v>
      </c>
      <c r="G1982" s="166">
        <f t="shared" ca="1" si="571"/>
        <v>1.47156851107068</v>
      </c>
      <c r="H1982" s="166">
        <f t="shared" ca="1" si="572"/>
        <v>1.0282776300000001</v>
      </c>
      <c r="I1982" s="165">
        <f t="shared" si="562"/>
        <v>1.7999999999999999E-2</v>
      </c>
      <c r="J1982" s="167">
        <f t="shared" si="563"/>
        <v>45456</v>
      </c>
      <c r="K1982" s="168">
        <f t="shared" si="564"/>
        <v>101</v>
      </c>
      <c r="L1982" s="169">
        <f t="shared" si="565"/>
        <v>102</v>
      </c>
      <c r="M1982" s="170">
        <f t="shared" si="555"/>
        <v>1.0072470529999999</v>
      </c>
      <c r="N1982" s="170">
        <f t="shared" ca="1" si="556"/>
        <v>1.0357296119999999</v>
      </c>
      <c r="O1982" s="169">
        <f t="shared" si="566"/>
        <v>0</v>
      </c>
      <c r="P1982" s="166">
        <f t="shared" ca="1" si="557"/>
        <v>13668.3630706</v>
      </c>
      <c r="Q1982" s="171">
        <f t="shared" si="558"/>
        <v>0</v>
      </c>
      <c r="R1982" s="166">
        <f t="shared" si="559"/>
        <v>0</v>
      </c>
      <c r="S1982" s="172" t="str">
        <f t="shared" si="567"/>
        <v>A+J=</v>
      </c>
      <c r="T1982" s="167">
        <f t="shared" si="568"/>
        <v>45639</v>
      </c>
      <c r="U1982" s="10"/>
      <c r="V1982" s="10"/>
      <c r="W1982" s="10"/>
      <c r="X1982" s="45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ht="12.75" x14ac:dyDescent="0.2">
      <c r="A1983" s="162">
        <f t="shared" si="560"/>
        <v>45600</v>
      </c>
      <c r="B1983" s="163" t="str">
        <f t="shared" ca="1" si="569"/>
        <v>n.d</v>
      </c>
      <c r="C1983" s="164">
        <f t="shared" si="561"/>
        <v>382550</v>
      </c>
      <c r="D1983" s="154">
        <f ca="1">IF(A1983&lt;$B$1,VLOOKUP(A1983,[1]DI!$A$4:$B$15000,2,FALSE),0)</f>
        <v>0</v>
      </c>
      <c r="E1983" s="166">
        <f t="shared" ca="1" si="570"/>
        <v>1</v>
      </c>
      <c r="F1983" s="166">
        <f ca="1">(TRUNC(PRODUCT($E$12:$E1982),16))</f>
        <v>1.51318098795413</v>
      </c>
      <c r="G1983" s="166">
        <f t="shared" ca="1" si="571"/>
        <v>1.47156851107068</v>
      </c>
      <c r="H1983" s="166">
        <f t="shared" ca="1" si="572"/>
        <v>1.0282776300000001</v>
      </c>
      <c r="I1983" s="165">
        <f t="shared" si="562"/>
        <v>1.7999999999999999E-2</v>
      </c>
      <c r="J1983" s="167">
        <f t="shared" si="563"/>
        <v>45456</v>
      </c>
      <c r="K1983" s="168">
        <f t="shared" si="564"/>
        <v>102</v>
      </c>
      <c r="L1983" s="169">
        <f t="shared" si="565"/>
        <v>102</v>
      </c>
      <c r="M1983" s="170">
        <f t="shared" si="555"/>
        <v>1.0072470529999999</v>
      </c>
      <c r="N1983" s="170">
        <f t="shared" ca="1" si="556"/>
        <v>1.0357296119999999</v>
      </c>
      <c r="O1983" s="169">
        <f t="shared" si="566"/>
        <v>0</v>
      </c>
      <c r="P1983" s="166">
        <f t="shared" ca="1" si="557"/>
        <v>13668.3630706</v>
      </c>
      <c r="Q1983" s="171">
        <f t="shared" si="558"/>
        <v>0</v>
      </c>
      <c r="R1983" s="166">
        <f t="shared" si="559"/>
        <v>0</v>
      </c>
      <c r="S1983" s="172" t="str">
        <f t="shared" si="567"/>
        <v>A+J=</v>
      </c>
      <c r="T1983" s="167">
        <f t="shared" si="568"/>
        <v>45639</v>
      </c>
      <c r="U1983" s="10"/>
      <c r="V1983" s="10"/>
      <c r="W1983" s="10"/>
      <c r="X1983" s="45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ht="12.75" x14ac:dyDescent="0.2">
      <c r="A1984" s="162">
        <f t="shared" si="560"/>
        <v>45601</v>
      </c>
      <c r="B1984" s="163" t="str">
        <f t="shared" ca="1" si="569"/>
        <v>n.d</v>
      </c>
      <c r="C1984" s="164">
        <f t="shared" si="561"/>
        <v>382550</v>
      </c>
      <c r="D1984" s="154">
        <f ca="1">IF(A1984&lt;$B$1,VLOOKUP(A1984,[1]DI!$A$4:$B$15000,2,FALSE),0)</f>
        <v>0</v>
      </c>
      <c r="E1984" s="166">
        <f t="shared" ca="1" si="570"/>
        <v>1</v>
      </c>
      <c r="F1984" s="166">
        <f ca="1">(TRUNC(PRODUCT($E$12:$E1983),16))</f>
        <v>1.51318098795413</v>
      </c>
      <c r="G1984" s="166">
        <f t="shared" ca="1" si="571"/>
        <v>1.47156851107068</v>
      </c>
      <c r="H1984" s="166">
        <f t="shared" ca="1" si="572"/>
        <v>1.0282776300000001</v>
      </c>
      <c r="I1984" s="165">
        <f t="shared" si="562"/>
        <v>1.7999999999999999E-2</v>
      </c>
      <c r="J1984" s="167">
        <f t="shared" si="563"/>
        <v>45456</v>
      </c>
      <c r="K1984" s="168">
        <f t="shared" si="564"/>
        <v>103</v>
      </c>
      <c r="L1984" s="169">
        <f t="shared" si="565"/>
        <v>103</v>
      </c>
      <c r="M1984" s="170">
        <f t="shared" si="555"/>
        <v>1.0073183619999999</v>
      </c>
      <c r="N1984" s="170">
        <f t="shared" ca="1" si="556"/>
        <v>1.035802938</v>
      </c>
      <c r="O1984" s="169">
        <f t="shared" si="566"/>
        <v>0</v>
      </c>
      <c r="P1984" s="166">
        <f t="shared" ca="1" si="557"/>
        <v>13696.413931900001</v>
      </c>
      <c r="Q1984" s="171">
        <f t="shared" si="558"/>
        <v>0</v>
      </c>
      <c r="R1984" s="166">
        <f t="shared" si="559"/>
        <v>0</v>
      </c>
      <c r="S1984" s="172" t="str">
        <f t="shared" si="567"/>
        <v>A+J=</v>
      </c>
      <c r="T1984" s="167">
        <f t="shared" si="568"/>
        <v>45639</v>
      </c>
      <c r="U1984" s="10"/>
      <c r="V1984" s="10"/>
      <c r="W1984" s="10"/>
      <c r="X1984" s="45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ht="12.75" x14ac:dyDescent="0.2">
      <c r="A1985" s="162">
        <f t="shared" si="560"/>
        <v>45602</v>
      </c>
      <c r="B1985" s="163" t="str">
        <f t="shared" ca="1" si="569"/>
        <v>n.d</v>
      </c>
      <c r="C1985" s="164">
        <f t="shared" si="561"/>
        <v>382550</v>
      </c>
      <c r="D1985" s="154">
        <f ca="1">IF(A1985&lt;$B$1,VLOOKUP(A1985,[1]DI!$A$4:$B$15000,2,FALSE),0)</f>
        <v>0</v>
      </c>
      <c r="E1985" s="166">
        <f t="shared" ca="1" si="570"/>
        <v>1</v>
      </c>
      <c r="F1985" s="166">
        <f ca="1">(TRUNC(PRODUCT($E$12:$E1984),16))</f>
        <v>1.51318098795413</v>
      </c>
      <c r="G1985" s="166">
        <f t="shared" ca="1" si="571"/>
        <v>1.47156851107068</v>
      </c>
      <c r="H1985" s="166">
        <f t="shared" ca="1" si="572"/>
        <v>1.0282776300000001</v>
      </c>
      <c r="I1985" s="165">
        <f t="shared" si="562"/>
        <v>1.7999999999999999E-2</v>
      </c>
      <c r="J1985" s="167">
        <f t="shared" si="563"/>
        <v>45456</v>
      </c>
      <c r="K1985" s="168">
        <f t="shared" si="564"/>
        <v>104</v>
      </c>
      <c r="L1985" s="169">
        <f t="shared" si="565"/>
        <v>104</v>
      </c>
      <c r="M1985" s="170">
        <f t="shared" si="555"/>
        <v>1.0073896760000001</v>
      </c>
      <c r="N1985" s="170">
        <f t="shared" ca="1" si="556"/>
        <v>1.0358762690000001</v>
      </c>
      <c r="O1985" s="169">
        <f t="shared" si="566"/>
        <v>0</v>
      </c>
      <c r="P1985" s="166">
        <f t="shared" ca="1" si="557"/>
        <v>13724.466705950001</v>
      </c>
      <c r="Q1985" s="171">
        <f t="shared" si="558"/>
        <v>0</v>
      </c>
      <c r="R1985" s="166">
        <f t="shared" si="559"/>
        <v>0</v>
      </c>
      <c r="S1985" s="172" t="str">
        <f t="shared" si="567"/>
        <v>A+J=</v>
      </c>
      <c r="T1985" s="167">
        <f t="shared" si="568"/>
        <v>45639</v>
      </c>
      <c r="U1985" s="10"/>
      <c r="V1985" s="10"/>
      <c r="W1985" s="10"/>
      <c r="X1985" s="45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ht="12.75" x14ac:dyDescent="0.2">
      <c r="A1986" s="162">
        <f t="shared" si="560"/>
        <v>45603</v>
      </c>
      <c r="B1986" s="163" t="str">
        <f t="shared" ca="1" si="569"/>
        <v>n.d</v>
      </c>
      <c r="C1986" s="164">
        <f t="shared" si="561"/>
        <v>382550</v>
      </c>
      <c r="D1986" s="154">
        <f ca="1">IF(A1986&lt;$B$1,VLOOKUP(A1986,[1]DI!$A$4:$B$15000,2,FALSE),0)</f>
        <v>0</v>
      </c>
      <c r="E1986" s="166">
        <f t="shared" ca="1" si="570"/>
        <v>1</v>
      </c>
      <c r="F1986" s="166">
        <f ca="1">(TRUNC(PRODUCT($E$12:$E1985),16))</f>
        <v>1.51318098795413</v>
      </c>
      <c r="G1986" s="166">
        <f t="shared" ca="1" si="571"/>
        <v>1.47156851107068</v>
      </c>
      <c r="H1986" s="166">
        <f t="shared" ca="1" si="572"/>
        <v>1.0282776300000001</v>
      </c>
      <c r="I1986" s="165">
        <f t="shared" si="562"/>
        <v>1.7999999999999999E-2</v>
      </c>
      <c r="J1986" s="167">
        <f t="shared" si="563"/>
        <v>45456</v>
      </c>
      <c r="K1986" s="168">
        <f t="shared" si="564"/>
        <v>105</v>
      </c>
      <c r="L1986" s="169">
        <f t="shared" si="565"/>
        <v>105</v>
      </c>
      <c r="M1986" s="170">
        <f t="shared" si="555"/>
        <v>1.007460995</v>
      </c>
      <c r="N1986" s="170">
        <f t="shared" ca="1" si="556"/>
        <v>1.035949604</v>
      </c>
      <c r="O1986" s="169">
        <f t="shared" si="566"/>
        <v>0</v>
      </c>
      <c r="P1986" s="166">
        <f t="shared" ca="1" si="557"/>
        <v>13752.5210102</v>
      </c>
      <c r="Q1986" s="171">
        <f t="shared" si="558"/>
        <v>0</v>
      </c>
      <c r="R1986" s="166">
        <f t="shared" si="559"/>
        <v>0</v>
      </c>
      <c r="S1986" s="172" t="str">
        <f t="shared" si="567"/>
        <v>A+J=</v>
      </c>
      <c r="T1986" s="167">
        <f t="shared" si="568"/>
        <v>45639</v>
      </c>
      <c r="U1986" s="10"/>
      <c r="V1986" s="10"/>
      <c r="W1986" s="10"/>
      <c r="X1986" s="45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ht="12.75" x14ac:dyDescent="0.2">
      <c r="A1987" s="162">
        <f t="shared" si="560"/>
        <v>45604</v>
      </c>
      <c r="B1987" s="163" t="str">
        <f t="shared" ca="1" si="569"/>
        <v>n.d</v>
      </c>
      <c r="C1987" s="164">
        <f t="shared" si="561"/>
        <v>382550</v>
      </c>
      <c r="D1987" s="154">
        <f ca="1">IF(A1987&lt;$B$1,VLOOKUP(A1987,[1]DI!$A$4:$B$15000,2,FALSE),0)</f>
        <v>0</v>
      </c>
      <c r="E1987" s="166">
        <f t="shared" ca="1" si="570"/>
        <v>1</v>
      </c>
      <c r="F1987" s="166">
        <f ca="1">(TRUNC(PRODUCT($E$12:$E1986),16))</f>
        <v>1.51318098795413</v>
      </c>
      <c r="G1987" s="166">
        <f t="shared" ca="1" si="571"/>
        <v>1.47156851107068</v>
      </c>
      <c r="H1987" s="166">
        <f t="shared" ca="1" si="572"/>
        <v>1.0282776300000001</v>
      </c>
      <c r="I1987" s="165">
        <f t="shared" si="562"/>
        <v>1.7999999999999999E-2</v>
      </c>
      <c r="J1987" s="167">
        <f t="shared" si="563"/>
        <v>45456</v>
      </c>
      <c r="K1987" s="168">
        <f t="shared" si="564"/>
        <v>106</v>
      </c>
      <c r="L1987" s="169">
        <f t="shared" si="565"/>
        <v>106</v>
      </c>
      <c r="M1987" s="170">
        <f t="shared" si="555"/>
        <v>1.0075323190000001</v>
      </c>
      <c r="N1987" s="170">
        <f t="shared" ca="1" si="556"/>
        <v>1.036022945</v>
      </c>
      <c r="O1987" s="169">
        <f t="shared" si="566"/>
        <v>0</v>
      </c>
      <c r="P1987" s="166">
        <f t="shared" ca="1" si="557"/>
        <v>13780.57760975</v>
      </c>
      <c r="Q1987" s="171">
        <f t="shared" si="558"/>
        <v>0</v>
      </c>
      <c r="R1987" s="166">
        <f t="shared" si="559"/>
        <v>0</v>
      </c>
      <c r="S1987" s="172" t="str">
        <f t="shared" si="567"/>
        <v>A+J=</v>
      </c>
      <c r="T1987" s="167">
        <f t="shared" si="568"/>
        <v>45639</v>
      </c>
      <c r="U1987" s="10"/>
      <c r="V1987" s="10"/>
      <c r="W1987" s="10"/>
      <c r="X1987" s="45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ht="12.75" x14ac:dyDescent="0.2">
      <c r="A1988" s="162">
        <f t="shared" si="560"/>
        <v>45605</v>
      </c>
      <c r="B1988" s="163" t="str">
        <f t="shared" ca="1" si="569"/>
        <v>n.d</v>
      </c>
      <c r="C1988" s="164">
        <f t="shared" si="561"/>
        <v>382550</v>
      </c>
      <c r="D1988" s="154">
        <f ca="1">IF(A1988&lt;$B$1,VLOOKUP(A1988,[1]DI!$A$4:$B$15000,2,FALSE),0)</f>
        <v>0</v>
      </c>
      <c r="E1988" s="166">
        <f t="shared" ca="1" si="570"/>
        <v>1</v>
      </c>
      <c r="F1988" s="166">
        <f ca="1">(TRUNC(PRODUCT($E$12:$E1987),16))</f>
        <v>1.51318098795413</v>
      </c>
      <c r="G1988" s="166">
        <f t="shared" ca="1" si="571"/>
        <v>1.47156851107068</v>
      </c>
      <c r="H1988" s="166">
        <f t="shared" ca="1" si="572"/>
        <v>1.0282776300000001</v>
      </c>
      <c r="I1988" s="165">
        <f t="shared" si="562"/>
        <v>1.7999999999999999E-2</v>
      </c>
      <c r="J1988" s="167">
        <f t="shared" si="563"/>
        <v>45456</v>
      </c>
      <c r="K1988" s="168">
        <f t="shared" si="564"/>
        <v>106</v>
      </c>
      <c r="L1988" s="169">
        <f t="shared" si="565"/>
        <v>107</v>
      </c>
      <c r="M1988" s="170">
        <f t="shared" si="555"/>
        <v>1.0076036479999999</v>
      </c>
      <c r="N1988" s="170">
        <f t="shared" ca="1" si="556"/>
        <v>1.036096291</v>
      </c>
      <c r="O1988" s="169">
        <f t="shared" si="566"/>
        <v>0</v>
      </c>
      <c r="P1988" s="166">
        <f t="shared" ca="1" si="557"/>
        <v>13808.63612205</v>
      </c>
      <c r="Q1988" s="171">
        <f t="shared" si="558"/>
        <v>0</v>
      </c>
      <c r="R1988" s="166">
        <f t="shared" si="559"/>
        <v>0</v>
      </c>
      <c r="S1988" s="172" t="str">
        <f t="shared" si="567"/>
        <v>A+J=</v>
      </c>
      <c r="T1988" s="167">
        <f t="shared" si="568"/>
        <v>45639</v>
      </c>
      <c r="U1988" s="10"/>
      <c r="V1988" s="10"/>
      <c r="W1988" s="10"/>
      <c r="X1988" s="45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ht="12.75" x14ac:dyDescent="0.2">
      <c r="A1989" s="162">
        <f t="shared" si="560"/>
        <v>45606</v>
      </c>
      <c r="B1989" s="163" t="str">
        <f t="shared" ca="1" si="569"/>
        <v>n.d</v>
      </c>
      <c r="C1989" s="164">
        <f t="shared" si="561"/>
        <v>382550</v>
      </c>
      <c r="D1989" s="154">
        <f ca="1">IF(A1989&lt;$B$1,VLOOKUP(A1989,[1]DI!$A$4:$B$15000,2,FALSE),0)</f>
        <v>0</v>
      </c>
      <c r="E1989" s="166">
        <f t="shared" ca="1" si="570"/>
        <v>1</v>
      </c>
      <c r="F1989" s="166">
        <f ca="1">(TRUNC(PRODUCT($E$12:$E1988),16))</f>
        <v>1.51318098795413</v>
      </c>
      <c r="G1989" s="166">
        <f t="shared" ca="1" si="571"/>
        <v>1.47156851107068</v>
      </c>
      <c r="H1989" s="166">
        <f t="shared" ca="1" si="572"/>
        <v>1.0282776300000001</v>
      </c>
      <c r="I1989" s="165">
        <f t="shared" si="562"/>
        <v>1.7999999999999999E-2</v>
      </c>
      <c r="J1989" s="167">
        <f t="shared" si="563"/>
        <v>45456</v>
      </c>
      <c r="K1989" s="168">
        <f t="shared" si="564"/>
        <v>106</v>
      </c>
      <c r="L1989" s="169">
        <f t="shared" si="565"/>
        <v>107</v>
      </c>
      <c r="M1989" s="170">
        <f t="shared" si="555"/>
        <v>1.0076036479999999</v>
      </c>
      <c r="N1989" s="170">
        <f t="shared" ca="1" si="556"/>
        <v>1.036096291</v>
      </c>
      <c r="O1989" s="169">
        <f t="shared" si="566"/>
        <v>0</v>
      </c>
      <c r="P1989" s="166">
        <f t="shared" ca="1" si="557"/>
        <v>13808.63612205</v>
      </c>
      <c r="Q1989" s="171">
        <f t="shared" si="558"/>
        <v>0</v>
      </c>
      <c r="R1989" s="166">
        <f t="shared" si="559"/>
        <v>0</v>
      </c>
      <c r="S1989" s="172" t="str">
        <f t="shared" si="567"/>
        <v>A+J=</v>
      </c>
      <c r="T1989" s="167">
        <f t="shared" si="568"/>
        <v>45639</v>
      </c>
      <c r="U1989" s="10"/>
      <c r="V1989" s="10"/>
      <c r="W1989" s="10"/>
      <c r="X1989" s="45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ht="12.75" x14ac:dyDescent="0.2">
      <c r="A1990" s="162">
        <f t="shared" si="560"/>
        <v>45607</v>
      </c>
      <c r="B1990" s="163" t="str">
        <f t="shared" ca="1" si="569"/>
        <v>n.d</v>
      </c>
      <c r="C1990" s="164">
        <f t="shared" si="561"/>
        <v>382550</v>
      </c>
      <c r="D1990" s="154">
        <f ca="1">IF(A1990&lt;$B$1,VLOOKUP(A1990,[1]DI!$A$4:$B$15000,2,FALSE),0)</f>
        <v>0</v>
      </c>
      <c r="E1990" s="166">
        <f t="shared" ca="1" si="570"/>
        <v>1</v>
      </c>
      <c r="F1990" s="166">
        <f ca="1">(TRUNC(PRODUCT($E$12:$E1989),16))</f>
        <v>1.51318098795413</v>
      </c>
      <c r="G1990" s="166">
        <f t="shared" ca="1" si="571"/>
        <v>1.47156851107068</v>
      </c>
      <c r="H1990" s="166">
        <f t="shared" ca="1" si="572"/>
        <v>1.0282776300000001</v>
      </c>
      <c r="I1990" s="165">
        <f t="shared" si="562"/>
        <v>1.7999999999999999E-2</v>
      </c>
      <c r="J1990" s="167">
        <f t="shared" si="563"/>
        <v>45456</v>
      </c>
      <c r="K1990" s="168">
        <f t="shared" si="564"/>
        <v>107</v>
      </c>
      <c r="L1990" s="169">
        <f t="shared" si="565"/>
        <v>107</v>
      </c>
      <c r="M1990" s="170">
        <f t="shared" si="555"/>
        <v>1.0076036479999999</v>
      </c>
      <c r="N1990" s="170">
        <f t="shared" ca="1" si="556"/>
        <v>1.036096291</v>
      </c>
      <c r="O1990" s="169">
        <f t="shared" si="566"/>
        <v>0</v>
      </c>
      <c r="P1990" s="166">
        <f t="shared" ca="1" si="557"/>
        <v>13808.63612205</v>
      </c>
      <c r="Q1990" s="171">
        <f t="shared" si="558"/>
        <v>0</v>
      </c>
      <c r="R1990" s="166">
        <f t="shared" si="559"/>
        <v>0</v>
      </c>
      <c r="S1990" s="172" t="str">
        <f t="shared" si="567"/>
        <v>A+J=</v>
      </c>
      <c r="T1990" s="167">
        <f t="shared" si="568"/>
        <v>45639</v>
      </c>
      <c r="U1990" s="10"/>
      <c r="V1990" s="10"/>
      <c r="W1990" s="10"/>
      <c r="X1990" s="45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ht="12.75" x14ac:dyDescent="0.2">
      <c r="A1991" s="162">
        <f t="shared" si="560"/>
        <v>45608</v>
      </c>
      <c r="B1991" s="163" t="str">
        <f t="shared" ca="1" si="569"/>
        <v>n.d</v>
      </c>
      <c r="C1991" s="164">
        <f t="shared" si="561"/>
        <v>382550</v>
      </c>
      <c r="D1991" s="154">
        <f ca="1">IF(A1991&lt;$B$1,VLOOKUP(A1991,[1]DI!$A$4:$B$15000,2,FALSE),0)</f>
        <v>0</v>
      </c>
      <c r="E1991" s="166">
        <f t="shared" ca="1" si="570"/>
        <v>1</v>
      </c>
      <c r="F1991" s="166">
        <f ca="1">(TRUNC(PRODUCT($E$12:$E1990),16))</f>
        <v>1.51318098795413</v>
      </c>
      <c r="G1991" s="166">
        <f t="shared" ca="1" si="571"/>
        <v>1.47156851107068</v>
      </c>
      <c r="H1991" s="166">
        <f t="shared" ca="1" si="572"/>
        <v>1.0282776300000001</v>
      </c>
      <c r="I1991" s="165">
        <f t="shared" si="562"/>
        <v>1.7999999999999999E-2</v>
      </c>
      <c r="J1991" s="167">
        <f t="shared" si="563"/>
        <v>45456</v>
      </c>
      <c r="K1991" s="168">
        <f t="shared" si="564"/>
        <v>108</v>
      </c>
      <c r="L1991" s="169">
        <f t="shared" si="565"/>
        <v>108</v>
      </c>
      <c r="M1991" s="170">
        <f t="shared" si="555"/>
        <v>1.0076749819999999</v>
      </c>
      <c r="N1991" s="170">
        <f t="shared" ca="1" si="556"/>
        <v>1.0361696419999999</v>
      </c>
      <c r="O1991" s="169">
        <f t="shared" si="566"/>
        <v>0</v>
      </c>
      <c r="P1991" s="166">
        <f t="shared" ca="1" si="557"/>
        <v>13836.6965471</v>
      </c>
      <c r="Q1991" s="171">
        <f t="shared" si="558"/>
        <v>0</v>
      </c>
      <c r="R1991" s="166">
        <f t="shared" si="559"/>
        <v>0</v>
      </c>
      <c r="S1991" s="172" t="str">
        <f t="shared" si="567"/>
        <v>A+J=</v>
      </c>
      <c r="T1991" s="167">
        <f t="shared" si="568"/>
        <v>45639</v>
      </c>
      <c r="U1991" s="10"/>
      <c r="V1991" s="10"/>
      <c r="W1991" s="10"/>
      <c r="X1991" s="45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ht="12.75" x14ac:dyDescent="0.2">
      <c r="A1992" s="162">
        <f t="shared" si="560"/>
        <v>45609</v>
      </c>
      <c r="B1992" s="163" t="str">
        <f t="shared" ca="1" si="569"/>
        <v>n.d</v>
      </c>
      <c r="C1992" s="164">
        <f t="shared" si="561"/>
        <v>382550</v>
      </c>
      <c r="D1992" s="154">
        <f ca="1">IF(A1992&lt;$B$1,VLOOKUP(A1992,[1]DI!$A$4:$B$15000,2,FALSE),0)</f>
        <v>0</v>
      </c>
      <c r="E1992" s="166">
        <f t="shared" ca="1" si="570"/>
        <v>1</v>
      </c>
      <c r="F1992" s="166">
        <f ca="1">(TRUNC(PRODUCT($E$12:$E1991),16))</f>
        <v>1.51318098795413</v>
      </c>
      <c r="G1992" s="166">
        <f t="shared" ca="1" si="571"/>
        <v>1.47156851107068</v>
      </c>
      <c r="H1992" s="166">
        <f t="shared" ca="1" si="572"/>
        <v>1.0282776300000001</v>
      </c>
      <c r="I1992" s="165">
        <f t="shared" si="562"/>
        <v>1.7999999999999999E-2</v>
      </c>
      <c r="J1992" s="167">
        <f t="shared" si="563"/>
        <v>45456</v>
      </c>
      <c r="K1992" s="168">
        <f t="shared" si="564"/>
        <v>109</v>
      </c>
      <c r="L1992" s="169">
        <f t="shared" si="565"/>
        <v>109</v>
      </c>
      <c r="M1992" s="170">
        <f t="shared" si="555"/>
        <v>1.0077463209999999</v>
      </c>
      <c r="N1992" s="170">
        <f t="shared" ca="1" si="556"/>
        <v>1.0362429989999999</v>
      </c>
      <c r="O1992" s="169">
        <f t="shared" si="566"/>
        <v>0</v>
      </c>
      <c r="P1992" s="166">
        <f t="shared" ca="1" si="557"/>
        <v>13864.759267449999</v>
      </c>
      <c r="Q1992" s="171">
        <f t="shared" si="558"/>
        <v>0</v>
      </c>
      <c r="R1992" s="166">
        <f t="shared" si="559"/>
        <v>0</v>
      </c>
      <c r="S1992" s="172" t="str">
        <f t="shared" si="567"/>
        <v>A+J=</v>
      </c>
      <c r="T1992" s="167">
        <f t="shared" si="568"/>
        <v>45639</v>
      </c>
      <c r="U1992" s="10"/>
      <c r="V1992" s="10"/>
      <c r="W1992" s="10"/>
      <c r="X1992" s="45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ht="12.75" x14ac:dyDescent="0.2">
      <c r="A1993" s="162">
        <f t="shared" si="560"/>
        <v>45610</v>
      </c>
      <c r="B1993" s="163" t="str">
        <f t="shared" ca="1" si="569"/>
        <v>n.d</v>
      </c>
      <c r="C1993" s="164">
        <f t="shared" si="561"/>
        <v>382550</v>
      </c>
      <c r="D1993" s="154">
        <f ca="1">IF(A1993&lt;$B$1,VLOOKUP(A1993,[1]DI!$A$4:$B$15000,2,FALSE),0)</f>
        <v>0</v>
      </c>
      <c r="E1993" s="166">
        <f t="shared" ca="1" si="570"/>
        <v>1</v>
      </c>
      <c r="F1993" s="166">
        <f ca="1">(TRUNC(PRODUCT($E$12:$E1992),16))</f>
        <v>1.51318098795413</v>
      </c>
      <c r="G1993" s="166">
        <f t="shared" ca="1" si="571"/>
        <v>1.47156851107068</v>
      </c>
      <c r="H1993" s="166">
        <f t="shared" ca="1" si="572"/>
        <v>1.0282776300000001</v>
      </c>
      <c r="I1993" s="165">
        <f t="shared" si="562"/>
        <v>1.7999999999999999E-2</v>
      </c>
      <c r="J1993" s="167">
        <f t="shared" si="563"/>
        <v>45456</v>
      </c>
      <c r="K1993" s="168">
        <f t="shared" si="564"/>
        <v>110</v>
      </c>
      <c r="L1993" s="169">
        <f t="shared" si="565"/>
        <v>110</v>
      </c>
      <c r="M1993" s="170">
        <f t="shared" si="555"/>
        <v>1.0078176649999999</v>
      </c>
      <c r="N1993" s="170">
        <f t="shared" ca="1" si="556"/>
        <v>1.03631636</v>
      </c>
      <c r="O1993" s="169">
        <f t="shared" si="566"/>
        <v>0</v>
      </c>
      <c r="P1993" s="166">
        <f t="shared" ca="1" si="557"/>
        <v>13892.823517999999</v>
      </c>
      <c r="Q1993" s="171">
        <f t="shared" si="558"/>
        <v>0</v>
      </c>
      <c r="R1993" s="166">
        <f t="shared" si="559"/>
        <v>0</v>
      </c>
      <c r="S1993" s="172" t="str">
        <f t="shared" si="567"/>
        <v>A+J=</v>
      </c>
      <c r="T1993" s="167">
        <f t="shared" si="568"/>
        <v>45639</v>
      </c>
      <c r="U1993" s="10"/>
      <c r="V1993" s="10"/>
      <c r="W1993" s="10"/>
      <c r="X1993" s="45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ht="12.75" x14ac:dyDescent="0.2">
      <c r="A1994" s="162">
        <f t="shared" si="560"/>
        <v>45611</v>
      </c>
      <c r="B1994" s="163" t="str">
        <f t="shared" ca="1" si="569"/>
        <v>n.d</v>
      </c>
      <c r="C1994" s="164">
        <f t="shared" si="561"/>
        <v>382550</v>
      </c>
      <c r="D1994" s="154">
        <f ca="1">IF(A1994&lt;$B$1,VLOOKUP(A1994,[1]DI!$A$4:$B$15000,2,FALSE),0)</f>
        <v>0</v>
      </c>
      <c r="E1994" s="166">
        <f t="shared" ca="1" si="570"/>
        <v>1</v>
      </c>
      <c r="F1994" s="166">
        <f ca="1">(TRUNC(PRODUCT($E$12:$E1993),16))</f>
        <v>1.51318098795413</v>
      </c>
      <c r="G1994" s="166">
        <f t="shared" ca="1" si="571"/>
        <v>1.47156851107068</v>
      </c>
      <c r="H1994" s="166">
        <f t="shared" ca="1" si="572"/>
        <v>1.0282776300000001</v>
      </c>
      <c r="I1994" s="165">
        <f t="shared" si="562"/>
        <v>1.7999999999999999E-2</v>
      </c>
      <c r="J1994" s="167">
        <f t="shared" si="563"/>
        <v>45456</v>
      </c>
      <c r="K1994" s="168">
        <f t="shared" si="564"/>
        <v>110</v>
      </c>
      <c r="L1994" s="169">
        <f t="shared" si="565"/>
        <v>111</v>
      </c>
      <c r="M1994" s="170">
        <f t="shared" si="555"/>
        <v>1.0078890149999999</v>
      </c>
      <c r="N1994" s="170">
        <f t="shared" ca="1" si="556"/>
        <v>1.0363897280000001</v>
      </c>
      <c r="O1994" s="169">
        <f t="shared" si="566"/>
        <v>0</v>
      </c>
      <c r="P1994" s="166">
        <f t="shared" ca="1" si="557"/>
        <v>13920.890446400001</v>
      </c>
      <c r="Q1994" s="171">
        <f t="shared" si="558"/>
        <v>0</v>
      </c>
      <c r="R1994" s="166">
        <f t="shared" si="559"/>
        <v>0</v>
      </c>
      <c r="S1994" s="172" t="str">
        <f t="shared" si="567"/>
        <v>A+J=</v>
      </c>
      <c r="T1994" s="167">
        <f t="shared" si="568"/>
        <v>45639</v>
      </c>
      <c r="U1994" s="10"/>
      <c r="V1994" s="10"/>
      <c r="W1994" s="10"/>
      <c r="X1994" s="45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ht="12.75" x14ac:dyDescent="0.2">
      <c r="A1995" s="162">
        <f t="shared" si="560"/>
        <v>45612</v>
      </c>
      <c r="B1995" s="163" t="str">
        <f t="shared" ca="1" si="569"/>
        <v>n.d</v>
      </c>
      <c r="C1995" s="164">
        <f t="shared" si="561"/>
        <v>382550</v>
      </c>
      <c r="D1995" s="154">
        <f ca="1">IF(A1995&lt;$B$1,VLOOKUP(A1995,[1]DI!$A$4:$B$15000,2,FALSE),0)</f>
        <v>0</v>
      </c>
      <c r="E1995" s="166">
        <f t="shared" ca="1" si="570"/>
        <v>1</v>
      </c>
      <c r="F1995" s="166">
        <f ca="1">(TRUNC(PRODUCT($E$12:$E1994),16))</f>
        <v>1.51318098795413</v>
      </c>
      <c r="G1995" s="166">
        <f t="shared" ca="1" si="571"/>
        <v>1.47156851107068</v>
      </c>
      <c r="H1995" s="166">
        <f t="shared" ca="1" si="572"/>
        <v>1.0282776300000001</v>
      </c>
      <c r="I1995" s="165">
        <f t="shared" si="562"/>
        <v>1.7999999999999999E-2</v>
      </c>
      <c r="J1995" s="167">
        <f t="shared" si="563"/>
        <v>45456</v>
      </c>
      <c r="K1995" s="168">
        <f t="shared" si="564"/>
        <v>110</v>
      </c>
      <c r="L1995" s="169">
        <f t="shared" si="565"/>
        <v>111</v>
      </c>
      <c r="M1995" s="170">
        <f t="shared" si="555"/>
        <v>1.0078890149999999</v>
      </c>
      <c r="N1995" s="170">
        <f t="shared" ca="1" si="556"/>
        <v>1.0363897280000001</v>
      </c>
      <c r="O1995" s="169">
        <f t="shared" si="566"/>
        <v>0</v>
      </c>
      <c r="P1995" s="166">
        <f t="shared" ca="1" si="557"/>
        <v>13920.890446400001</v>
      </c>
      <c r="Q1995" s="171">
        <f t="shared" si="558"/>
        <v>0</v>
      </c>
      <c r="R1995" s="166">
        <f t="shared" si="559"/>
        <v>0</v>
      </c>
      <c r="S1995" s="172" t="str">
        <f t="shared" si="567"/>
        <v>A+J=</v>
      </c>
      <c r="T1995" s="167">
        <f t="shared" si="568"/>
        <v>45639</v>
      </c>
      <c r="U1995" s="10"/>
      <c r="V1995" s="10"/>
      <c r="W1995" s="10"/>
      <c r="X1995" s="45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ht="12.75" x14ac:dyDescent="0.2">
      <c r="A1996" s="162">
        <f t="shared" si="560"/>
        <v>45613</v>
      </c>
      <c r="B1996" s="163" t="str">
        <f t="shared" ca="1" si="569"/>
        <v>n.d</v>
      </c>
      <c r="C1996" s="164">
        <f t="shared" si="561"/>
        <v>382550</v>
      </c>
      <c r="D1996" s="154">
        <f ca="1">IF(A1996&lt;$B$1,VLOOKUP(A1996,[1]DI!$A$4:$B$15000,2,FALSE),0)</f>
        <v>0</v>
      </c>
      <c r="E1996" s="166">
        <f t="shared" ca="1" si="570"/>
        <v>1</v>
      </c>
      <c r="F1996" s="166">
        <f ca="1">(TRUNC(PRODUCT($E$12:$E1995),16))</f>
        <v>1.51318098795413</v>
      </c>
      <c r="G1996" s="166">
        <f t="shared" ca="1" si="571"/>
        <v>1.47156851107068</v>
      </c>
      <c r="H1996" s="166">
        <f t="shared" ca="1" si="572"/>
        <v>1.0282776300000001</v>
      </c>
      <c r="I1996" s="165">
        <f t="shared" si="562"/>
        <v>1.7999999999999999E-2</v>
      </c>
      <c r="J1996" s="167">
        <f t="shared" si="563"/>
        <v>45456</v>
      </c>
      <c r="K1996" s="168">
        <f t="shared" si="564"/>
        <v>110</v>
      </c>
      <c r="L1996" s="169">
        <f t="shared" si="565"/>
        <v>111</v>
      </c>
      <c r="M1996" s="170">
        <f t="shared" ref="M1996:M2059" si="573">ROUND((I1996+1)^(L1996/252),9)</f>
        <v>1.0078890149999999</v>
      </c>
      <c r="N1996" s="170">
        <f t="shared" ref="N1996:N2059" ca="1" si="574">ROUND(H1996*M1996,9)</f>
        <v>1.0363897280000001</v>
      </c>
      <c r="O1996" s="169">
        <f t="shared" si="566"/>
        <v>0</v>
      </c>
      <c r="P1996" s="166">
        <f t="shared" ref="P1996:P2059" ca="1" si="575">TRUNC(((N1996-1)*C1996),8)</f>
        <v>13920.890446400001</v>
      </c>
      <c r="Q1996" s="171">
        <f t="shared" ref="Q1996:Q2059" si="576">IF($O1996&gt;0,VLOOKUP($O1996,$W$12:$AC$150,7),0)</f>
        <v>0</v>
      </c>
      <c r="R1996" s="166">
        <f t="shared" ref="R1996:R2059" si="577">IF(Q1996&gt;0,TRUNC(Q1996*C$12,8),0)</f>
        <v>0</v>
      </c>
      <c r="S1996" s="172" t="str">
        <f t="shared" si="567"/>
        <v>A+J=</v>
      </c>
      <c r="T1996" s="167">
        <f t="shared" si="568"/>
        <v>45639</v>
      </c>
      <c r="U1996" s="10"/>
      <c r="V1996" s="10"/>
      <c r="W1996" s="10"/>
      <c r="X1996" s="45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ht="12.75" x14ac:dyDescent="0.2">
      <c r="A1997" s="162">
        <f t="shared" ref="A1997:A2060" si="578">(A1996+1)</f>
        <v>45614</v>
      </c>
      <c r="B1997" s="163" t="str">
        <f t="shared" ca="1" si="569"/>
        <v>n.d</v>
      </c>
      <c r="C1997" s="164">
        <f t="shared" ref="C1997:C2060" si="579">(C1996-R1996)</f>
        <v>382550</v>
      </c>
      <c r="D1997" s="154">
        <f ca="1">IF(A1997&lt;$B$1,VLOOKUP(A1997,[1]DI!$A$4:$B$15000,2,FALSE),0)</f>
        <v>0</v>
      </c>
      <c r="E1997" s="166">
        <f t="shared" ca="1" si="570"/>
        <v>1</v>
      </c>
      <c r="F1997" s="166">
        <f ca="1">(TRUNC(PRODUCT($E$12:$E1996),16))</f>
        <v>1.51318098795413</v>
      </c>
      <c r="G1997" s="166">
        <f t="shared" ca="1" si="571"/>
        <v>1.47156851107068</v>
      </c>
      <c r="H1997" s="166">
        <f t="shared" ca="1" si="572"/>
        <v>1.0282776300000001</v>
      </c>
      <c r="I1997" s="165">
        <f t="shared" ref="I1997:I2060" si="580">I1996</f>
        <v>1.7999999999999999E-2</v>
      </c>
      <c r="J1997" s="167">
        <f t="shared" ref="J1997:J2060" si="581">IF(O1996&gt;0,VLOOKUP(O1996,W$12:AG$150,2),J1996)</f>
        <v>45456</v>
      </c>
      <c r="K1997" s="168">
        <f t="shared" ref="K1997:K2060" si="582">IF(A1997&gt;J1997,IF(NETWORKDAYS(J1997,A1997,$W$160:$W$544)-1=0,1,NETWORKDAYS(J1997,A1997,$W$160:$W$544)-1),0)</f>
        <v>111</v>
      </c>
      <c r="L1997" s="169">
        <f t="shared" ref="L1997:L2060" si="583">IF(AND(K1997=1,K1996=1),1,IF(K1997&gt;0,IF(K1997=K1996,K1997+1,K1997),0))</f>
        <v>111</v>
      </c>
      <c r="M1997" s="170">
        <f t="shared" si="573"/>
        <v>1.0078890149999999</v>
      </c>
      <c r="N1997" s="170">
        <f t="shared" ca="1" si="574"/>
        <v>1.0363897280000001</v>
      </c>
      <c r="O1997" s="169">
        <f t="shared" ref="O1997:O2060" si="584">IF(VLOOKUP(A1997,X$12:AE$150,8)=VLOOKUP(A1996,X$12:AE$150,8),0,VLOOKUP(A1997,X$12:AE$150,8))</f>
        <v>0</v>
      </c>
      <c r="P1997" s="166">
        <f t="shared" ca="1" si="575"/>
        <v>13920.890446400001</v>
      </c>
      <c r="Q1997" s="171">
        <f t="shared" si="576"/>
        <v>0</v>
      </c>
      <c r="R1997" s="166">
        <f t="shared" si="577"/>
        <v>0</v>
      </c>
      <c r="S1997" s="172" t="str">
        <f t="shared" ref="S1997:S2060" si="585">IF(O1996&gt;0,VLOOKUP(O1996,W$12:AG$150,10),S1996)</f>
        <v>A+J=</v>
      </c>
      <c r="T1997" s="167">
        <f t="shared" ref="T1997:T2060" si="586">IF(O1996&gt;0,VLOOKUP(O1996,W$12:AG$150,11),T1996)</f>
        <v>45639</v>
      </c>
      <c r="U1997" s="10"/>
      <c r="V1997" s="10"/>
      <c r="W1997" s="10"/>
      <c r="X1997" s="45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ht="12.75" x14ac:dyDescent="0.2">
      <c r="A1998" s="162">
        <f t="shared" si="578"/>
        <v>45615</v>
      </c>
      <c r="B1998" s="163" t="str">
        <f t="shared" ref="B1998:B2061" ca="1" si="587">IF(A1998&lt;=TODAY(),C1998+P1998,IF(AND(A1998&gt;TODAY(),A1998&lt;=$B$1),IF(VLOOKUP(TODAY(),$A$10:$D$5000,4,FALSE)=0,"n.d",C1998+P1998),"n.d"))</f>
        <v>n.d</v>
      </c>
      <c r="C1998" s="164">
        <f t="shared" si="579"/>
        <v>382550</v>
      </c>
      <c r="D1998" s="154">
        <f ca="1">IF(A1998&lt;$B$1,VLOOKUP(A1998,[1]DI!$A$4:$B$15000,2,FALSE),0)</f>
        <v>0</v>
      </c>
      <c r="E1998" s="166">
        <f t="shared" ref="E1998:E2061" ca="1" si="588">ROUND(((1+D1998)^(1/252)),8)</f>
        <v>1</v>
      </c>
      <c r="F1998" s="166">
        <f ca="1">(TRUNC(PRODUCT($E$12:$E1997),16))</f>
        <v>1.51318098795413</v>
      </c>
      <c r="G1998" s="166">
        <f t="shared" ref="G1998:G2061" ca="1" si="589">IF(O1997&gt;0,F1997,G1997)</f>
        <v>1.47156851107068</v>
      </c>
      <c r="H1998" s="166">
        <f t="shared" ref="H1998:H2061" ca="1" si="590">ROUND(F1998/G1998,8)</f>
        <v>1.0282776300000001</v>
      </c>
      <c r="I1998" s="165">
        <f t="shared" si="580"/>
        <v>1.7999999999999999E-2</v>
      </c>
      <c r="J1998" s="167">
        <f t="shared" si="581"/>
        <v>45456</v>
      </c>
      <c r="K1998" s="168">
        <f t="shared" si="582"/>
        <v>112</v>
      </c>
      <c r="L1998" s="169">
        <f t="shared" si="583"/>
        <v>112</v>
      </c>
      <c r="M1998" s="170">
        <f t="shared" si="573"/>
        <v>1.0079603690000001</v>
      </c>
      <c r="N1998" s="170">
        <f t="shared" ca="1" si="574"/>
        <v>1.0364630990000001</v>
      </c>
      <c r="O1998" s="169">
        <f t="shared" si="584"/>
        <v>0</v>
      </c>
      <c r="P1998" s="166">
        <f t="shared" ca="1" si="575"/>
        <v>13948.958522450001</v>
      </c>
      <c r="Q1998" s="171">
        <f t="shared" si="576"/>
        <v>0</v>
      </c>
      <c r="R1998" s="166">
        <f t="shared" si="577"/>
        <v>0</v>
      </c>
      <c r="S1998" s="172" t="str">
        <f t="shared" si="585"/>
        <v>A+J=</v>
      </c>
      <c r="T1998" s="167">
        <f t="shared" si="586"/>
        <v>45639</v>
      </c>
      <c r="U1998" s="10"/>
      <c r="V1998" s="10"/>
      <c r="W1998" s="10"/>
      <c r="X1998" s="45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ht="12.75" x14ac:dyDescent="0.2">
      <c r="A1999" s="162">
        <f t="shared" si="578"/>
        <v>45616</v>
      </c>
      <c r="B1999" s="163" t="str">
        <f t="shared" ca="1" si="587"/>
        <v>n.d</v>
      </c>
      <c r="C1999" s="164">
        <f t="shared" si="579"/>
        <v>382550</v>
      </c>
      <c r="D1999" s="154">
        <f ca="1">IF(A1999&lt;$B$1,VLOOKUP(A1999,[1]DI!$A$4:$B$15000,2,FALSE),0)</f>
        <v>0</v>
      </c>
      <c r="E1999" s="166">
        <f t="shared" ca="1" si="588"/>
        <v>1</v>
      </c>
      <c r="F1999" s="166">
        <f ca="1">(TRUNC(PRODUCT($E$12:$E1998),16))</f>
        <v>1.51318098795413</v>
      </c>
      <c r="G1999" s="166">
        <f t="shared" ca="1" si="589"/>
        <v>1.47156851107068</v>
      </c>
      <c r="H1999" s="166">
        <f t="shared" ca="1" si="590"/>
        <v>1.0282776300000001</v>
      </c>
      <c r="I1999" s="165">
        <f t="shared" si="580"/>
        <v>1.7999999999999999E-2</v>
      </c>
      <c r="J1999" s="167">
        <f t="shared" si="581"/>
        <v>45456</v>
      </c>
      <c r="K1999" s="168">
        <f t="shared" si="582"/>
        <v>112</v>
      </c>
      <c r="L1999" s="169">
        <f t="shared" si="583"/>
        <v>113</v>
      </c>
      <c r="M1999" s="170">
        <f t="shared" si="573"/>
        <v>1.008031728</v>
      </c>
      <c r="N1999" s="170">
        <f t="shared" ca="1" si="574"/>
        <v>1.036536476</v>
      </c>
      <c r="O1999" s="169">
        <f t="shared" si="584"/>
        <v>0</v>
      </c>
      <c r="P1999" s="166">
        <f t="shared" ca="1" si="575"/>
        <v>13977.028893799999</v>
      </c>
      <c r="Q1999" s="171">
        <f t="shared" si="576"/>
        <v>0</v>
      </c>
      <c r="R1999" s="166">
        <f t="shared" si="577"/>
        <v>0</v>
      </c>
      <c r="S1999" s="172" t="str">
        <f t="shared" si="585"/>
        <v>A+J=</v>
      </c>
      <c r="T1999" s="167">
        <f t="shared" si="586"/>
        <v>45639</v>
      </c>
      <c r="U1999" s="10"/>
      <c r="V1999" s="10"/>
      <c r="W1999" s="10"/>
      <c r="X1999" s="45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ht="12.75" x14ac:dyDescent="0.2">
      <c r="A2000" s="162">
        <f t="shared" si="578"/>
        <v>45617</v>
      </c>
      <c r="B2000" s="163" t="str">
        <f t="shared" ca="1" si="587"/>
        <v>n.d</v>
      </c>
      <c r="C2000" s="164">
        <f t="shared" si="579"/>
        <v>382550</v>
      </c>
      <c r="D2000" s="154">
        <f ca="1">IF(A2000&lt;$B$1,VLOOKUP(A2000,[1]DI!$A$4:$B$15000,2,FALSE),0)</f>
        <v>0</v>
      </c>
      <c r="E2000" s="166">
        <f t="shared" ca="1" si="588"/>
        <v>1</v>
      </c>
      <c r="F2000" s="166">
        <f ca="1">(TRUNC(PRODUCT($E$12:$E1999),16))</f>
        <v>1.51318098795413</v>
      </c>
      <c r="G2000" s="166">
        <f t="shared" ca="1" si="589"/>
        <v>1.47156851107068</v>
      </c>
      <c r="H2000" s="166">
        <f t="shared" ca="1" si="590"/>
        <v>1.0282776300000001</v>
      </c>
      <c r="I2000" s="165">
        <f t="shared" si="580"/>
        <v>1.7999999999999999E-2</v>
      </c>
      <c r="J2000" s="167">
        <f t="shared" si="581"/>
        <v>45456</v>
      </c>
      <c r="K2000" s="168">
        <f t="shared" si="582"/>
        <v>113</v>
      </c>
      <c r="L2000" s="169">
        <f t="shared" si="583"/>
        <v>113</v>
      </c>
      <c r="M2000" s="170">
        <f t="shared" si="573"/>
        <v>1.008031728</v>
      </c>
      <c r="N2000" s="170">
        <f t="shared" ca="1" si="574"/>
        <v>1.036536476</v>
      </c>
      <c r="O2000" s="169">
        <f t="shared" si="584"/>
        <v>0</v>
      </c>
      <c r="P2000" s="166">
        <f t="shared" ca="1" si="575"/>
        <v>13977.028893799999</v>
      </c>
      <c r="Q2000" s="171">
        <f t="shared" si="576"/>
        <v>0</v>
      </c>
      <c r="R2000" s="166">
        <f t="shared" si="577"/>
        <v>0</v>
      </c>
      <c r="S2000" s="172" t="str">
        <f t="shared" si="585"/>
        <v>A+J=</v>
      </c>
      <c r="T2000" s="167">
        <f t="shared" si="586"/>
        <v>45639</v>
      </c>
      <c r="U2000" s="10"/>
      <c r="V2000" s="10"/>
      <c r="W2000" s="10"/>
      <c r="X2000" s="45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ht="12.75" x14ac:dyDescent="0.2">
      <c r="A2001" s="162">
        <f t="shared" si="578"/>
        <v>45618</v>
      </c>
      <c r="B2001" s="163" t="str">
        <f t="shared" ca="1" si="587"/>
        <v>n.d</v>
      </c>
      <c r="C2001" s="164">
        <f t="shared" si="579"/>
        <v>382550</v>
      </c>
      <c r="D2001" s="154">
        <f ca="1">IF(A2001&lt;$B$1,VLOOKUP(A2001,[1]DI!$A$4:$B$15000,2,FALSE),0)</f>
        <v>0</v>
      </c>
      <c r="E2001" s="166">
        <f t="shared" ca="1" si="588"/>
        <v>1</v>
      </c>
      <c r="F2001" s="166">
        <f ca="1">(TRUNC(PRODUCT($E$12:$E2000),16))</f>
        <v>1.51318098795413</v>
      </c>
      <c r="G2001" s="166">
        <f t="shared" ca="1" si="589"/>
        <v>1.47156851107068</v>
      </c>
      <c r="H2001" s="166">
        <f t="shared" ca="1" si="590"/>
        <v>1.0282776300000001</v>
      </c>
      <c r="I2001" s="165">
        <f t="shared" si="580"/>
        <v>1.7999999999999999E-2</v>
      </c>
      <c r="J2001" s="167">
        <f t="shared" si="581"/>
        <v>45456</v>
      </c>
      <c r="K2001" s="168">
        <f t="shared" si="582"/>
        <v>114</v>
      </c>
      <c r="L2001" s="169">
        <f t="shared" si="583"/>
        <v>114</v>
      </c>
      <c r="M2001" s="170">
        <f t="shared" si="573"/>
        <v>1.0081030929999999</v>
      </c>
      <c r="N2001" s="170">
        <f t="shared" ca="1" si="574"/>
        <v>1.0366098589999999</v>
      </c>
      <c r="O2001" s="169">
        <f t="shared" si="584"/>
        <v>0</v>
      </c>
      <c r="P2001" s="166">
        <f t="shared" ca="1" si="575"/>
        <v>14005.101560450001</v>
      </c>
      <c r="Q2001" s="171">
        <f t="shared" si="576"/>
        <v>0</v>
      </c>
      <c r="R2001" s="166">
        <f t="shared" si="577"/>
        <v>0</v>
      </c>
      <c r="S2001" s="172" t="str">
        <f t="shared" si="585"/>
        <v>A+J=</v>
      </c>
      <c r="T2001" s="167">
        <f t="shared" si="586"/>
        <v>45639</v>
      </c>
      <c r="U2001" s="10"/>
      <c r="V2001" s="10"/>
      <c r="W2001" s="10"/>
      <c r="X2001" s="45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ht="12.75" x14ac:dyDescent="0.2">
      <c r="A2002" s="162">
        <f t="shared" si="578"/>
        <v>45619</v>
      </c>
      <c r="B2002" s="163" t="str">
        <f t="shared" ca="1" si="587"/>
        <v>n.d</v>
      </c>
      <c r="C2002" s="164">
        <f t="shared" si="579"/>
        <v>382550</v>
      </c>
      <c r="D2002" s="154">
        <f ca="1">IF(A2002&lt;$B$1,VLOOKUP(A2002,[1]DI!$A$4:$B$15000,2,FALSE),0)</f>
        <v>0</v>
      </c>
      <c r="E2002" s="166">
        <f t="shared" ca="1" si="588"/>
        <v>1</v>
      </c>
      <c r="F2002" s="166">
        <f ca="1">(TRUNC(PRODUCT($E$12:$E2001),16))</f>
        <v>1.51318098795413</v>
      </c>
      <c r="G2002" s="166">
        <f t="shared" ca="1" si="589"/>
        <v>1.47156851107068</v>
      </c>
      <c r="H2002" s="166">
        <f t="shared" ca="1" si="590"/>
        <v>1.0282776300000001</v>
      </c>
      <c r="I2002" s="165">
        <f t="shared" si="580"/>
        <v>1.7999999999999999E-2</v>
      </c>
      <c r="J2002" s="167">
        <f t="shared" si="581"/>
        <v>45456</v>
      </c>
      <c r="K2002" s="168">
        <f t="shared" si="582"/>
        <v>114</v>
      </c>
      <c r="L2002" s="169">
        <f t="shared" si="583"/>
        <v>115</v>
      </c>
      <c r="M2002" s="170">
        <f t="shared" si="573"/>
        <v>1.0081744619999999</v>
      </c>
      <c r="N2002" s="170">
        <f t="shared" ca="1" si="574"/>
        <v>1.0366832459999999</v>
      </c>
      <c r="O2002" s="169">
        <f t="shared" si="584"/>
        <v>0</v>
      </c>
      <c r="P2002" s="166">
        <f t="shared" ca="1" si="575"/>
        <v>14033.1757573</v>
      </c>
      <c r="Q2002" s="171">
        <f t="shared" si="576"/>
        <v>0</v>
      </c>
      <c r="R2002" s="166">
        <f t="shared" si="577"/>
        <v>0</v>
      </c>
      <c r="S2002" s="172" t="str">
        <f t="shared" si="585"/>
        <v>A+J=</v>
      </c>
      <c r="T2002" s="167">
        <f t="shared" si="586"/>
        <v>45639</v>
      </c>
      <c r="U2002" s="10"/>
      <c r="V2002" s="10"/>
      <c r="W2002" s="10"/>
      <c r="X2002" s="45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ht="12.75" x14ac:dyDescent="0.2">
      <c r="A2003" s="162">
        <f t="shared" si="578"/>
        <v>45620</v>
      </c>
      <c r="B2003" s="163" t="str">
        <f t="shared" ca="1" si="587"/>
        <v>n.d</v>
      </c>
      <c r="C2003" s="164">
        <f t="shared" si="579"/>
        <v>382550</v>
      </c>
      <c r="D2003" s="154">
        <f ca="1">IF(A2003&lt;$B$1,VLOOKUP(A2003,[1]DI!$A$4:$B$15000,2,FALSE),0)</f>
        <v>0</v>
      </c>
      <c r="E2003" s="166">
        <f t="shared" ca="1" si="588"/>
        <v>1</v>
      </c>
      <c r="F2003" s="166">
        <f ca="1">(TRUNC(PRODUCT($E$12:$E2002),16))</f>
        <v>1.51318098795413</v>
      </c>
      <c r="G2003" s="166">
        <f t="shared" ca="1" si="589"/>
        <v>1.47156851107068</v>
      </c>
      <c r="H2003" s="166">
        <f t="shared" ca="1" si="590"/>
        <v>1.0282776300000001</v>
      </c>
      <c r="I2003" s="165">
        <f t="shared" si="580"/>
        <v>1.7999999999999999E-2</v>
      </c>
      <c r="J2003" s="167">
        <f t="shared" si="581"/>
        <v>45456</v>
      </c>
      <c r="K2003" s="168">
        <f t="shared" si="582"/>
        <v>114</v>
      </c>
      <c r="L2003" s="169">
        <f t="shared" si="583"/>
        <v>115</v>
      </c>
      <c r="M2003" s="170">
        <f t="shared" si="573"/>
        <v>1.0081744619999999</v>
      </c>
      <c r="N2003" s="170">
        <f t="shared" ca="1" si="574"/>
        <v>1.0366832459999999</v>
      </c>
      <c r="O2003" s="169">
        <f t="shared" si="584"/>
        <v>0</v>
      </c>
      <c r="P2003" s="166">
        <f t="shared" ca="1" si="575"/>
        <v>14033.1757573</v>
      </c>
      <c r="Q2003" s="171">
        <f t="shared" si="576"/>
        <v>0</v>
      </c>
      <c r="R2003" s="166">
        <f t="shared" si="577"/>
        <v>0</v>
      </c>
      <c r="S2003" s="172" t="str">
        <f t="shared" si="585"/>
        <v>A+J=</v>
      </c>
      <c r="T2003" s="167">
        <f t="shared" si="586"/>
        <v>45639</v>
      </c>
      <c r="U2003" s="10"/>
      <c r="V2003" s="10"/>
      <c r="W2003" s="10"/>
      <c r="X2003" s="45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ht="12.75" x14ac:dyDescent="0.2">
      <c r="A2004" s="162">
        <f t="shared" si="578"/>
        <v>45621</v>
      </c>
      <c r="B2004" s="163" t="str">
        <f t="shared" ca="1" si="587"/>
        <v>n.d</v>
      </c>
      <c r="C2004" s="164">
        <f t="shared" si="579"/>
        <v>382550</v>
      </c>
      <c r="D2004" s="154">
        <f ca="1">IF(A2004&lt;$B$1,VLOOKUP(A2004,[1]DI!$A$4:$B$15000,2,FALSE),0)</f>
        <v>0</v>
      </c>
      <c r="E2004" s="166">
        <f t="shared" ca="1" si="588"/>
        <v>1</v>
      </c>
      <c r="F2004" s="166">
        <f ca="1">(TRUNC(PRODUCT($E$12:$E2003),16))</f>
        <v>1.51318098795413</v>
      </c>
      <c r="G2004" s="166">
        <f t="shared" ca="1" si="589"/>
        <v>1.47156851107068</v>
      </c>
      <c r="H2004" s="166">
        <f t="shared" ca="1" si="590"/>
        <v>1.0282776300000001</v>
      </c>
      <c r="I2004" s="165">
        <f t="shared" si="580"/>
        <v>1.7999999999999999E-2</v>
      </c>
      <c r="J2004" s="167">
        <f t="shared" si="581"/>
        <v>45456</v>
      </c>
      <c r="K2004" s="168">
        <f t="shared" si="582"/>
        <v>115</v>
      </c>
      <c r="L2004" s="169">
        <f t="shared" si="583"/>
        <v>115</v>
      </c>
      <c r="M2004" s="170">
        <f t="shared" si="573"/>
        <v>1.0081744619999999</v>
      </c>
      <c r="N2004" s="170">
        <f t="shared" ca="1" si="574"/>
        <v>1.0366832459999999</v>
      </c>
      <c r="O2004" s="169">
        <f t="shared" si="584"/>
        <v>0</v>
      </c>
      <c r="P2004" s="166">
        <f t="shared" ca="1" si="575"/>
        <v>14033.1757573</v>
      </c>
      <c r="Q2004" s="171">
        <f t="shared" si="576"/>
        <v>0</v>
      </c>
      <c r="R2004" s="166">
        <f t="shared" si="577"/>
        <v>0</v>
      </c>
      <c r="S2004" s="172" t="str">
        <f t="shared" si="585"/>
        <v>A+J=</v>
      </c>
      <c r="T2004" s="167">
        <f t="shared" si="586"/>
        <v>45639</v>
      </c>
      <c r="U2004" s="10"/>
      <c r="V2004" s="10"/>
      <c r="W2004" s="10"/>
      <c r="X2004" s="45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ht="12.75" x14ac:dyDescent="0.2">
      <c r="A2005" s="162">
        <f t="shared" si="578"/>
        <v>45622</v>
      </c>
      <c r="B2005" s="163" t="str">
        <f t="shared" ca="1" si="587"/>
        <v>n.d</v>
      </c>
      <c r="C2005" s="164">
        <f t="shared" si="579"/>
        <v>382550</v>
      </c>
      <c r="D2005" s="154">
        <f ca="1">IF(A2005&lt;$B$1,VLOOKUP(A2005,[1]DI!$A$4:$B$15000,2,FALSE),0)</f>
        <v>0</v>
      </c>
      <c r="E2005" s="166">
        <f t="shared" ca="1" si="588"/>
        <v>1</v>
      </c>
      <c r="F2005" s="166">
        <f ca="1">(TRUNC(PRODUCT($E$12:$E2004),16))</f>
        <v>1.51318098795413</v>
      </c>
      <c r="G2005" s="166">
        <f t="shared" ca="1" si="589"/>
        <v>1.47156851107068</v>
      </c>
      <c r="H2005" s="166">
        <f t="shared" ca="1" si="590"/>
        <v>1.0282776300000001</v>
      </c>
      <c r="I2005" s="165">
        <f t="shared" si="580"/>
        <v>1.7999999999999999E-2</v>
      </c>
      <c r="J2005" s="167">
        <f t="shared" si="581"/>
        <v>45456</v>
      </c>
      <c r="K2005" s="168">
        <f t="shared" si="582"/>
        <v>116</v>
      </c>
      <c r="L2005" s="169">
        <f t="shared" si="583"/>
        <v>116</v>
      </c>
      <c r="M2005" s="170">
        <f t="shared" si="573"/>
        <v>1.008245837</v>
      </c>
      <c r="N2005" s="170">
        <f t="shared" ca="1" si="574"/>
        <v>1.0367566399999999</v>
      </c>
      <c r="O2005" s="169">
        <f t="shared" si="584"/>
        <v>0</v>
      </c>
      <c r="P2005" s="166">
        <f t="shared" ca="1" si="575"/>
        <v>14061.252632</v>
      </c>
      <c r="Q2005" s="171">
        <f t="shared" si="576"/>
        <v>0</v>
      </c>
      <c r="R2005" s="166">
        <f t="shared" si="577"/>
        <v>0</v>
      </c>
      <c r="S2005" s="172" t="str">
        <f t="shared" si="585"/>
        <v>A+J=</v>
      </c>
      <c r="T2005" s="167">
        <f t="shared" si="586"/>
        <v>45639</v>
      </c>
      <c r="U2005" s="10"/>
      <c r="V2005" s="10"/>
      <c r="W2005" s="10"/>
      <c r="X2005" s="45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ht="12.75" x14ac:dyDescent="0.2">
      <c r="A2006" s="162">
        <f t="shared" si="578"/>
        <v>45623</v>
      </c>
      <c r="B2006" s="163" t="str">
        <f t="shared" ca="1" si="587"/>
        <v>n.d</v>
      </c>
      <c r="C2006" s="164">
        <f t="shared" si="579"/>
        <v>382550</v>
      </c>
      <c r="D2006" s="154">
        <f ca="1">IF(A2006&lt;$B$1,VLOOKUP(A2006,[1]DI!$A$4:$B$15000,2,FALSE),0)</f>
        <v>0</v>
      </c>
      <c r="E2006" s="166">
        <f t="shared" ca="1" si="588"/>
        <v>1</v>
      </c>
      <c r="F2006" s="166">
        <f ca="1">(TRUNC(PRODUCT($E$12:$E2005),16))</f>
        <v>1.51318098795413</v>
      </c>
      <c r="G2006" s="166">
        <f t="shared" ca="1" si="589"/>
        <v>1.47156851107068</v>
      </c>
      <c r="H2006" s="166">
        <f t="shared" ca="1" si="590"/>
        <v>1.0282776300000001</v>
      </c>
      <c r="I2006" s="165">
        <f t="shared" si="580"/>
        <v>1.7999999999999999E-2</v>
      </c>
      <c r="J2006" s="167">
        <f t="shared" si="581"/>
        <v>45456</v>
      </c>
      <c r="K2006" s="168">
        <f t="shared" si="582"/>
        <v>117</v>
      </c>
      <c r="L2006" s="169">
        <f t="shared" si="583"/>
        <v>117</v>
      </c>
      <c r="M2006" s="170">
        <f t="shared" si="573"/>
        <v>1.0083172170000001</v>
      </c>
      <c r="N2006" s="170">
        <f t="shared" ca="1" si="574"/>
        <v>1.036830038</v>
      </c>
      <c r="O2006" s="169">
        <f t="shared" si="584"/>
        <v>0</v>
      </c>
      <c r="P2006" s="166">
        <f t="shared" ca="1" si="575"/>
        <v>14089.331036899999</v>
      </c>
      <c r="Q2006" s="171">
        <f t="shared" si="576"/>
        <v>0</v>
      </c>
      <c r="R2006" s="166">
        <f t="shared" si="577"/>
        <v>0</v>
      </c>
      <c r="S2006" s="172" t="str">
        <f t="shared" si="585"/>
        <v>A+J=</v>
      </c>
      <c r="T2006" s="167">
        <f t="shared" si="586"/>
        <v>45639</v>
      </c>
      <c r="U2006" s="10"/>
      <c r="V2006" s="10"/>
      <c r="W2006" s="10"/>
      <c r="X2006" s="45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ht="12.75" x14ac:dyDescent="0.2">
      <c r="A2007" s="162">
        <f t="shared" si="578"/>
        <v>45624</v>
      </c>
      <c r="B2007" s="163" t="str">
        <f t="shared" ca="1" si="587"/>
        <v>n.d</v>
      </c>
      <c r="C2007" s="164">
        <f t="shared" si="579"/>
        <v>382550</v>
      </c>
      <c r="D2007" s="154">
        <f ca="1">IF(A2007&lt;$B$1,VLOOKUP(A2007,[1]DI!$A$4:$B$15000,2,FALSE),0)</f>
        <v>0</v>
      </c>
      <c r="E2007" s="166">
        <f t="shared" ca="1" si="588"/>
        <v>1</v>
      </c>
      <c r="F2007" s="166">
        <f ca="1">(TRUNC(PRODUCT($E$12:$E2006),16))</f>
        <v>1.51318098795413</v>
      </c>
      <c r="G2007" s="166">
        <f t="shared" ca="1" si="589"/>
        <v>1.47156851107068</v>
      </c>
      <c r="H2007" s="166">
        <f t="shared" ca="1" si="590"/>
        <v>1.0282776300000001</v>
      </c>
      <c r="I2007" s="165">
        <f t="shared" si="580"/>
        <v>1.7999999999999999E-2</v>
      </c>
      <c r="J2007" s="167">
        <f t="shared" si="581"/>
        <v>45456</v>
      </c>
      <c r="K2007" s="168">
        <f t="shared" si="582"/>
        <v>118</v>
      </c>
      <c r="L2007" s="169">
        <f t="shared" si="583"/>
        <v>118</v>
      </c>
      <c r="M2007" s="170">
        <f t="shared" si="573"/>
        <v>1.0083886010000001</v>
      </c>
      <c r="N2007" s="170">
        <f t="shared" ca="1" si="574"/>
        <v>1.036903441</v>
      </c>
      <c r="O2007" s="169">
        <f t="shared" si="584"/>
        <v>0</v>
      </c>
      <c r="P2007" s="166">
        <f t="shared" ca="1" si="575"/>
        <v>14117.41135455</v>
      </c>
      <c r="Q2007" s="171">
        <f t="shared" si="576"/>
        <v>0</v>
      </c>
      <c r="R2007" s="166">
        <f t="shared" si="577"/>
        <v>0</v>
      </c>
      <c r="S2007" s="172" t="str">
        <f t="shared" si="585"/>
        <v>A+J=</v>
      </c>
      <c r="T2007" s="167">
        <f t="shared" si="586"/>
        <v>45639</v>
      </c>
      <c r="U2007" s="10"/>
      <c r="V2007" s="10"/>
      <c r="W2007" s="10"/>
      <c r="X2007" s="45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ht="12.75" x14ac:dyDescent="0.2">
      <c r="A2008" s="162">
        <f t="shared" si="578"/>
        <v>45625</v>
      </c>
      <c r="B2008" s="163" t="str">
        <f t="shared" ca="1" si="587"/>
        <v>n.d</v>
      </c>
      <c r="C2008" s="164">
        <f t="shared" si="579"/>
        <v>382550</v>
      </c>
      <c r="D2008" s="154">
        <f ca="1">IF(A2008&lt;$B$1,VLOOKUP(A2008,[1]DI!$A$4:$B$15000,2,FALSE),0)</f>
        <v>0</v>
      </c>
      <c r="E2008" s="166">
        <f t="shared" ca="1" si="588"/>
        <v>1</v>
      </c>
      <c r="F2008" s="166">
        <f ca="1">(TRUNC(PRODUCT($E$12:$E2007),16))</f>
        <v>1.51318098795413</v>
      </c>
      <c r="G2008" s="166">
        <f t="shared" ca="1" si="589"/>
        <v>1.47156851107068</v>
      </c>
      <c r="H2008" s="166">
        <f t="shared" ca="1" si="590"/>
        <v>1.0282776300000001</v>
      </c>
      <c r="I2008" s="165">
        <f t="shared" si="580"/>
        <v>1.7999999999999999E-2</v>
      </c>
      <c r="J2008" s="167">
        <f t="shared" si="581"/>
        <v>45456</v>
      </c>
      <c r="K2008" s="168">
        <f t="shared" si="582"/>
        <v>119</v>
      </c>
      <c r="L2008" s="169">
        <f t="shared" si="583"/>
        <v>119</v>
      </c>
      <c r="M2008" s="170">
        <f t="shared" si="573"/>
        <v>1.0084599910000001</v>
      </c>
      <c r="N2008" s="170">
        <f t="shared" ca="1" si="574"/>
        <v>1.036976849</v>
      </c>
      <c r="O2008" s="169">
        <f t="shared" si="584"/>
        <v>0</v>
      </c>
      <c r="P2008" s="166">
        <f t="shared" ca="1" si="575"/>
        <v>14145.49358495</v>
      </c>
      <c r="Q2008" s="171">
        <f t="shared" si="576"/>
        <v>0</v>
      </c>
      <c r="R2008" s="166">
        <f t="shared" si="577"/>
        <v>0</v>
      </c>
      <c r="S2008" s="172" t="str">
        <f t="shared" si="585"/>
        <v>A+J=</v>
      </c>
      <c r="T2008" s="167">
        <f t="shared" si="586"/>
        <v>45639</v>
      </c>
      <c r="U2008" s="10"/>
      <c r="V2008" s="10"/>
      <c r="W2008" s="10"/>
      <c r="X2008" s="45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ht="12.75" x14ac:dyDescent="0.2">
      <c r="A2009" s="162">
        <f t="shared" si="578"/>
        <v>45626</v>
      </c>
      <c r="B2009" s="163" t="str">
        <f t="shared" ca="1" si="587"/>
        <v>n.d</v>
      </c>
      <c r="C2009" s="164">
        <f t="shared" si="579"/>
        <v>382550</v>
      </c>
      <c r="D2009" s="154">
        <f ca="1">IF(A2009&lt;$B$1,VLOOKUP(A2009,[1]DI!$A$4:$B$15000,2,FALSE),0)</f>
        <v>0</v>
      </c>
      <c r="E2009" s="166">
        <f t="shared" ca="1" si="588"/>
        <v>1</v>
      </c>
      <c r="F2009" s="166">
        <f ca="1">(TRUNC(PRODUCT($E$12:$E2008),16))</f>
        <v>1.51318098795413</v>
      </c>
      <c r="G2009" s="166">
        <f t="shared" ca="1" si="589"/>
        <v>1.47156851107068</v>
      </c>
      <c r="H2009" s="166">
        <f t="shared" ca="1" si="590"/>
        <v>1.0282776300000001</v>
      </c>
      <c r="I2009" s="165">
        <f t="shared" si="580"/>
        <v>1.7999999999999999E-2</v>
      </c>
      <c r="J2009" s="167">
        <f t="shared" si="581"/>
        <v>45456</v>
      </c>
      <c r="K2009" s="168">
        <f t="shared" si="582"/>
        <v>119</v>
      </c>
      <c r="L2009" s="169">
        <f t="shared" si="583"/>
        <v>120</v>
      </c>
      <c r="M2009" s="170">
        <f t="shared" si="573"/>
        <v>1.008531386</v>
      </c>
      <c r="N2009" s="170">
        <f t="shared" ca="1" si="574"/>
        <v>1.037050263</v>
      </c>
      <c r="O2009" s="169">
        <f t="shared" si="584"/>
        <v>0</v>
      </c>
      <c r="P2009" s="166">
        <f t="shared" ca="1" si="575"/>
        <v>14173.57811065</v>
      </c>
      <c r="Q2009" s="171">
        <f t="shared" si="576"/>
        <v>0</v>
      </c>
      <c r="R2009" s="166">
        <f t="shared" si="577"/>
        <v>0</v>
      </c>
      <c r="S2009" s="172" t="str">
        <f t="shared" si="585"/>
        <v>A+J=</v>
      </c>
      <c r="T2009" s="167">
        <f t="shared" si="586"/>
        <v>45639</v>
      </c>
      <c r="U2009" s="10"/>
      <c r="V2009" s="10"/>
      <c r="W2009" s="10"/>
      <c r="X2009" s="45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ht="12.75" x14ac:dyDescent="0.2">
      <c r="A2010" s="162">
        <f t="shared" si="578"/>
        <v>45627</v>
      </c>
      <c r="B2010" s="163" t="str">
        <f t="shared" ca="1" si="587"/>
        <v>n.d</v>
      </c>
      <c r="C2010" s="164">
        <f t="shared" si="579"/>
        <v>382550</v>
      </c>
      <c r="D2010" s="154">
        <f ca="1">IF(A2010&lt;$B$1,VLOOKUP(A2010,[1]DI!$A$4:$B$15000,2,FALSE),0)</f>
        <v>0</v>
      </c>
      <c r="E2010" s="166">
        <f t="shared" ca="1" si="588"/>
        <v>1</v>
      </c>
      <c r="F2010" s="166">
        <f ca="1">(TRUNC(PRODUCT($E$12:$E2009),16))</f>
        <v>1.51318098795413</v>
      </c>
      <c r="G2010" s="166">
        <f t="shared" ca="1" si="589"/>
        <v>1.47156851107068</v>
      </c>
      <c r="H2010" s="166">
        <f t="shared" ca="1" si="590"/>
        <v>1.0282776300000001</v>
      </c>
      <c r="I2010" s="165">
        <f t="shared" si="580"/>
        <v>1.7999999999999999E-2</v>
      </c>
      <c r="J2010" s="167">
        <f t="shared" si="581"/>
        <v>45456</v>
      </c>
      <c r="K2010" s="168">
        <f t="shared" si="582"/>
        <v>119</v>
      </c>
      <c r="L2010" s="169">
        <f t="shared" si="583"/>
        <v>120</v>
      </c>
      <c r="M2010" s="170">
        <f t="shared" si="573"/>
        <v>1.008531386</v>
      </c>
      <c r="N2010" s="170">
        <f t="shared" ca="1" si="574"/>
        <v>1.037050263</v>
      </c>
      <c r="O2010" s="169">
        <f t="shared" si="584"/>
        <v>0</v>
      </c>
      <c r="P2010" s="166">
        <f t="shared" ca="1" si="575"/>
        <v>14173.57811065</v>
      </c>
      <c r="Q2010" s="171">
        <f t="shared" si="576"/>
        <v>0</v>
      </c>
      <c r="R2010" s="166">
        <f t="shared" si="577"/>
        <v>0</v>
      </c>
      <c r="S2010" s="172" t="str">
        <f t="shared" si="585"/>
        <v>A+J=</v>
      </c>
      <c r="T2010" s="167">
        <f t="shared" si="586"/>
        <v>45639</v>
      </c>
      <c r="U2010" s="10"/>
      <c r="V2010" s="10"/>
      <c r="W2010" s="10"/>
      <c r="X2010" s="45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ht="12.75" x14ac:dyDescent="0.2">
      <c r="A2011" s="162">
        <f t="shared" si="578"/>
        <v>45628</v>
      </c>
      <c r="B2011" s="163" t="str">
        <f t="shared" ca="1" si="587"/>
        <v>n.d</v>
      </c>
      <c r="C2011" s="164">
        <f t="shared" si="579"/>
        <v>382550</v>
      </c>
      <c r="D2011" s="154">
        <f ca="1">IF(A2011&lt;$B$1,VLOOKUP(A2011,[1]DI!$A$4:$B$15000,2,FALSE),0)</f>
        <v>0</v>
      </c>
      <c r="E2011" s="166">
        <f t="shared" ca="1" si="588"/>
        <v>1</v>
      </c>
      <c r="F2011" s="166">
        <f ca="1">(TRUNC(PRODUCT($E$12:$E2010),16))</f>
        <v>1.51318098795413</v>
      </c>
      <c r="G2011" s="166">
        <f t="shared" ca="1" si="589"/>
        <v>1.47156851107068</v>
      </c>
      <c r="H2011" s="166">
        <f t="shared" ca="1" si="590"/>
        <v>1.0282776300000001</v>
      </c>
      <c r="I2011" s="165">
        <f t="shared" si="580"/>
        <v>1.7999999999999999E-2</v>
      </c>
      <c r="J2011" s="167">
        <f t="shared" si="581"/>
        <v>45456</v>
      </c>
      <c r="K2011" s="168">
        <f t="shared" si="582"/>
        <v>120</v>
      </c>
      <c r="L2011" s="169">
        <f t="shared" si="583"/>
        <v>120</v>
      </c>
      <c r="M2011" s="170">
        <f t="shared" si="573"/>
        <v>1.008531386</v>
      </c>
      <c r="N2011" s="170">
        <f t="shared" ca="1" si="574"/>
        <v>1.037050263</v>
      </c>
      <c r="O2011" s="169">
        <f t="shared" si="584"/>
        <v>0</v>
      </c>
      <c r="P2011" s="166">
        <f t="shared" ca="1" si="575"/>
        <v>14173.57811065</v>
      </c>
      <c r="Q2011" s="171">
        <f t="shared" si="576"/>
        <v>0</v>
      </c>
      <c r="R2011" s="166">
        <f t="shared" si="577"/>
        <v>0</v>
      </c>
      <c r="S2011" s="172" t="str">
        <f t="shared" si="585"/>
        <v>A+J=</v>
      </c>
      <c r="T2011" s="167">
        <f t="shared" si="586"/>
        <v>45639</v>
      </c>
      <c r="U2011" s="10"/>
      <c r="V2011" s="10"/>
      <c r="W2011" s="10"/>
      <c r="X2011" s="45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ht="12.75" x14ac:dyDescent="0.2">
      <c r="A2012" s="162">
        <f t="shared" si="578"/>
        <v>45629</v>
      </c>
      <c r="B2012" s="163" t="str">
        <f t="shared" ca="1" si="587"/>
        <v>n.d</v>
      </c>
      <c r="C2012" s="164">
        <f t="shared" si="579"/>
        <v>382550</v>
      </c>
      <c r="D2012" s="154">
        <f ca="1">IF(A2012&lt;$B$1,VLOOKUP(A2012,[1]DI!$A$4:$B$15000,2,FALSE),0)</f>
        <v>0</v>
      </c>
      <c r="E2012" s="166">
        <f t="shared" ca="1" si="588"/>
        <v>1</v>
      </c>
      <c r="F2012" s="166">
        <f ca="1">(TRUNC(PRODUCT($E$12:$E2011),16))</f>
        <v>1.51318098795413</v>
      </c>
      <c r="G2012" s="166">
        <f t="shared" ca="1" si="589"/>
        <v>1.47156851107068</v>
      </c>
      <c r="H2012" s="166">
        <f t="shared" ca="1" si="590"/>
        <v>1.0282776300000001</v>
      </c>
      <c r="I2012" s="165">
        <f t="shared" si="580"/>
        <v>1.7999999999999999E-2</v>
      </c>
      <c r="J2012" s="167">
        <f t="shared" si="581"/>
        <v>45456</v>
      </c>
      <c r="K2012" s="168">
        <f t="shared" si="582"/>
        <v>121</v>
      </c>
      <c r="L2012" s="169">
        <f t="shared" si="583"/>
        <v>121</v>
      </c>
      <c r="M2012" s="170">
        <f t="shared" si="573"/>
        <v>1.008602786</v>
      </c>
      <c r="N2012" s="170">
        <f t="shared" ca="1" si="574"/>
        <v>1.037123682</v>
      </c>
      <c r="O2012" s="169">
        <f t="shared" si="584"/>
        <v>0</v>
      </c>
      <c r="P2012" s="166">
        <f t="shared" ca="1" si="575"/>
        <v>14201.6645491</v>
      </c>
      <c r="Q2012" s="171">
        <f t="shared" si="576"/>
        <v>0</v>
      </c>
      <c r="R2012" s="166">
        <f t="shared" si="577"/>
        <v>0</v>
      </c>
      <c r="S2012" s="172" t="str">
        <f t="shared" si="585"/>
        <v>A+J=</v>
      </c>
      <c r="T2012" s="167">
        <f t="shared" si="586"/>
        <v>45639</v>
      </c>
      <c r="U2012" s="10"/>
      <c r="V2012" s="10"/>
      <c r="W2012" s="10"/>
      <c r="X2012" s="45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ht="12.75" x14ac:dyDescent="0.2">
      <c r="A2013" s="162">
        <f t="shared" si="578"/>
        <v>45630</v>
      </c>
      <c r="B2013" s="163" t="str">
        <f t="shared" ca="1" si="587"/>
        <v>n.d</v>
      </c>
      <c r="C2013" s="164">
        <f t="shared" si="579"/>
        <v>382550</v>
      </c>
      <c r="D2013" s="154">
        <f ca="1">IF(A2013&lt;$B$1,VLOOKUP(A2013,[1]DI!$A$4:$B$15000,2,FALSE),0)</f>
        <v>0</v>
      </c>
      <c r="E2013" s="166">
        <f t="shared" ca="1" si="588"/>
        <v>1</v>
      </c>
      <c r="F2013" s="166">
        <f ca="1">(TRUNC(PRODUCT($E$12:$E2012),16))</f>
        <v>1.51318098795413</v>
      </c>
      <c r="G2013" s="166">
        <f t="shared" ca="1" si="589"/>
        <v>1.47156851107068</v>
      </c>
      <c r="H2013" s="166">
        <f t="shared" ca="1" si="590"/>
        <v>1.0282776300000001</v>
      </c>
      <c r="I2013" s="165">
        <f t="shared" si="580"/>
        <v>1.7999999999999999E-2</v>
      </c>
      <c r="J2013" s="167">
        <f t="shared" si="581"/>
        <v>45456</v>
      </c>
      <c r="K2013" s="168">
        <f t="shared" si="582"/>
        <v>122</v>
      </c>
      <c r="L2013" s="169">
        <f t="shared" si="583"/>
        <v>122</v>
      </c>
      <c r="M2013" s="170">
        <f t="shared" si="573"/>
        <v>1.00867419</v>
      </c>
      <c r="N2013" s="170">
        <f t="shared" ca="1" si="574"/>
        <v>1.037197106</v>
      </c>
      <c r="O2013" s="169">
        <f t="shared" si="584"/>
        <v>0</v>
      </c>
      <c r="P2013" s="166">
        <f t="shared" ca="1" si="575"/>
        <v>14229.7529003</v>
      </c>
      <c r="Q2013" s="171">
        <f t="shared" si="576"/>
        <v>0</v>
      </c>
      <c r="R2013" s="166">
        <f t="shared" si="577"/>
        <v>0</v>
      </c>
      <c r="S2013" s="172" t="str">
        <f t="shared" si="585"/>
        <v>A+J=</v>
      </c>
      <c r="T2013" s="167">
        <f t="shared" si="586"/>
        <v>45639</v>
      </c>
      <c r="U2013" s="10"/>
      <c r="V2013" s="10"/>
      <c r="W2013" s="10"/>
      <c r="X2013" s="45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ht="12.75" x14ac:dyDescent="0.2">
      <c r="A2014" s="162">
        <f t="shared" si="578"/>
        <v>45631</v>
      </c>
      <c r="B2014" s="163" t="str">
        <f t="shared" ca="1" si="587"/>
        <v>n.d</v>
      </c>
      <c r="C2014" s="164">
        <f t="shared" si="579"/>
        <v>382550</v>
      </c>
      <c r="D2014" s="154">
        <f ca="1">IF(A2014&lt;$B$1,VLOOKUP(A2014,[1]DI!$A$4:$B$15000,2,FALSE),0)</f>
        <v>0</v>
      </c>
      <c r="E2014" s="166">
        <f t="shared" ca="1" si="588"/>
        <v>1</v>
      </c>
      <c r="F2014" s="166">
        <f ca="1">(TRUNC(PRODUCT($E$12:$E2013),16))</f>
        <v>1.51318098795413</v>
      </c>
      <c r="G2014" s="166">
        <f t="shared" ca="1" si="589"/>
        <v>1.47156851107068</v>
      </c>
      <c r="H2014" s="166">
        <f t="shared" ca="1" si="590"/>
        <v>1.0282776300000001</v>
      </c>
      <c r="I2014" s="165">
        <f t="shared" si="580"/>
        <v>1.7999999999999999E-2</v>
      </c>
      <c r="J2014" s="167">
        <f t="shared" si="581"/>
        <v>45456</v>
      </c>
      <c r="K2014" s="168">
        <f t="shared" si="582"/>
        <v>123</v>
      </c>
      <c r="L2014" s="169">
        <f t="shared" si="583"/>
        <v>123</v>
      </c>
      <c r="M2014" s="170">
        <f t="shared" si="573"/>
        <v>1.0087455999999999</v>
      </c>
      <c r="N2014" s="170">
        <f t="shared" ca="1" si="574"/>
        <v>1.037270535</v>
      </c>
      <c r="O2014" s="169">
        <f t="shared" si="584"/>
        <v>0</v>
      </c>
      <c r="P2014" s="166">
        <f t="shared" ca="1" si="575"/>
        <v>14257.84316425</v>
      </c>
      <c r="Q2014" s="171">
        <f t="shared" si="576"/>
        <v>0</v>
      </c>
      <c r="R2014" s="166">
        <f t="shared" si="577"/>
        <v>0</v>
      </c>
      <c r="S2014" s="172" t="str">
        <f t="shared" si="585"/>
        <v>A+J=</v>
      </c>
      <c r="T2014" s="167">
        <f t="shared" si="586"/>
        <v>45639</v>
      </c>
      <c r="U2014" s="10"/>
      <c r="V2014" s="10"/>
      <c r="W2014" s="10"/>
      <c r="X2014" s="45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ht="12.75" x14ac:dyDescent="0.2">
      <c r="A2015" s="162">
        <f t="shared" si="578"/>
        <v>45632</v>
      </c>
      <c r="B2015" s="163" t="str">
        <f t="shared" ca="1" si="587"/>
        <v>n.d</v>
      </c>
      <c r="C2015" s="164">
        <f t="shared" si="579"/>
        <v>382550</v>
      </c>
      <c r="D2015" s="154">
        <f ca="1">IF(A2015&lt;$B$1,VLOOKUP(A2015,[1]DI!$A$4:$B$15000,2,FALSE),0)</f>
        <v>0</v>
      </c>
      <c r="E2015" s="166">
        <f t="shared" ca="1" si="588"/>
        <v>1</v>
      </c>
      <c r="F2015" s="166">
        <f ca="1">(TRUNC(PRODUCT($E$12:$E2014),16))</f>
        <v>1.51318098795413</v>
      </c>
      <c r="G2015" s="166">
        <f t="shared" ca="1" si="589"/>
        <v>1.47156851107068</v>
      </c>
      <c r="H2015" s="166">
        <f t="shared" ca="1" si="590"/>
        <v>1.0282776300000001</v>
      </c>
      <c r="I2015" s="165">
        <f t="shared" si="580"/>
        <v>1.7999999999999999E-2</v>
      </c>
      <c r="J2015" s="167">
        <f t="shared" si="581"/>
        <v>45456</v>
      </c>
      <c r="K2015" s="168">
        <f t="shared" si="582"/>
        <v>124</v>
      </c>
      <c r="L2015" s="169">
        <f t="shared" si="583"/>
        <v>124</v>
      </c>
      <c r="M2015" s="170">
        <f t="shared" si="573"/>
        <v>1.008817015</v>
      </c>
      <c r="N2015" s="170">
        <f t="shared" ca="1" si="574"/>
        <v>1.0373439689999999</v>
      </c>
      <c r="O2015" s="169">
        <f t="shared" si="584"/>
        <v>0</v>
      </c>
      <c r="P2015" s="166">
        <f t="shared" ca="1" si="575"/>
        <v>14285.93534095</v>
      </c>
      <c r="Q2015" s="171">
        <f t="shared" si="576"/>
        <v>0</v>
      </c>
      <c r="R2015" s="166">
        <f t="shared" si="577"/>
        <v>0</v>
      </c>
      <c r="S2015" s="172" t="str">
        <f t="shared" si="585"/>
        <v>A+J=</v>
      </c>
      <c r="T2015" s="167">
        <f t="shared" si="586"/>
        <v>45639</v>
      </c>
      <c r="U2015" s="10"/>
      <c r="V2015" s="10"/>
      <c r="W2015" s="10"/>
      <c r="X2015" s="45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ht="12.75" x14ac:dyDescent="0.2">
      <c r="A2016" s="162">
        <f t="shared" si="578"/>
        <v>45633</v>
      </c>
      <c r="B2016" s="163" t="str">
        <f t="shared" ca="1" si="587"/>
        <v>n.d</v>
      </c>
      <c r="C2016" s="164">
        <f t="shared" si="579"/>
        <v>382550</v>
      </c>
      <c r="D2016" s="154">
        <f ca="1">IF(A2016&lt;$B$1,VLOOKUP(A2016,[1]DI!$A$4:$B$15000,2,FALSE),0)</f>
        <v>0</v>
      </c>
      <c r="E2016" s="166">
        <f t="shared" ca="1" si="588"/>
        <v>1</v>
      </c>
      <c r="F2016" s="166">
        <f ca="1">(TRUNC(PRODUCT($E$12:$E2015),16))</f>
        <v>1.51318098795413</v>
      </c>
      <c r="G2016" s="166">
        <f t="shared" ca="1" si="589"/>
        <v>1.47156851107068</v>
      </c>
      <c r="H2016" s="166">
        <f t="shared" ca="1" si="590"/>
        <v>1.0282776300000001</v>
      </c>
      <c r="I2016" s="165">
        <f t="shared" si="580"/>
        <v>1.7999999999999999E-2</v>
      </c>
      <c r="J2016" s="167">
        <f t="shared" si="581"/>
        <v>45456</v>
      </c>
      <c r="K2016" s="168">
        <f t="shared" si="582"/>
        <v>124</v>
      </c>
      <c r="L2016" s="169">
        <f t="shared" si="583"/>
        <v>125</v>
      </c>
      <c r="M2016" s="170">
        <f t="shared" si="573"/>
        <v>1.008888435</v>
      </c>
      <c r="N2016" s="170">
        <f t="shared" ca="1" si="574"/>
        <v>1.0374174089999999</v>
      </c>
      <c r="O2016" s="169">
        <f t="shared" si="584"/>
        <v>0</v>
      </c>
      <c r="P2016" s="166">
        <f t="shared" ca="1" si="575"/>
        <v>14314.029812950001</v>
      </c>
      <c r="Q2016" s="171">
        <f t="shared" si="576"/>
        <v>0</v>
      </c>
      <c r="R2016" s="166">
        <f t="shared" si="577"/>
        <v>0</v>
      </c>
      <c r="S2016" s="172" t="str">
        <f t="shared" si="585"/>
        <v>A+J=</v>
      </c>
      <c r="T2016" s="167">
        <f t="shared" si="586"/>
        <v>45639</v>
      </c>
      <c r="U2016" s="10"/>
      <c r="V2016" s="10"/>
      <c r="W2016" s="10"/>
      <c r="X2016" s="45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ht="12.75" x14ac:dyDescent="0.2">
      <c r="A2017" s="162">
        <f t="shared" si="578"/>
        <v>45634</v>
      </c>
      <c r="B2017" s="163" t="str">
        <f t="shared" ca="1" si="587"/>
        <v>n.d</v>
      </c>
      <c r="C2017" s="164">
        <f t="shared" si="579"/>
        <v>382550</v>
      </c>
      <c r="D2017" s="154">
        <f ca="1">IF(A2017&lt;$B$1,VLOOKUP(A2017,[1]DI!$A$4:$B$15000,2,FALSE),0)</f>
        <v>0</v>
      </c>
      <c r="E2017" s="166">
        <f t="shared" ca="1" si="588"/>
        <v>1</v>
      </c>
      <c r="F2017" s="166">
        <f ca="1">(TRUNC(PRODUCT($E$12:$E2016),16))</f>
        <v>1.51318098795413</v>
      </c>
      <c r="G2017" s="166">
        <f t="shared" ca="1" si="589"/>
        <v>1.47156851107068</v>
      </c>
      <c r="H2017" s="166">
        <f t="shared" ca="1" si="590"/>
        <v>1.0282776300000001</v>
      </c>
      <c r="I2017" s="165">
        <f t="shared" si="580"/>
        <v>1.7999999999999999E-2</v>
      </c>
      <c r="J2017" s="167">
        <f t="shared" si="581"/>
        <v>45456</v>
      </c>
      <c r="K2017" s="168">
        <f t="shared" si="582"/>
        <v>124</v>
      </c>
      <c r="L2017" s="169">
        <f t="shared" si="583"/>
        <v>125</v>
      </c>
      <c r="M2017" s="170">
        <f t="shared" si="573"/>
        <v>1.008888435</v>
      </c>
      <c r="N2017" s="170">
        <f t="shared" ca="1" si="574"/>
        <v>1.0374174089999999</v>
      </c>
      <c r="O2017" s="169">
        <f t="shared" si="584"/>
        <v>0</v>
      </c>
      <c r="P2017" s="166">
        <f t="shared" ca="1" si="575"/>
        <v>14314.029812950001</v>
      </c>
      <c r="Q2017" s="171">
        <f t="shared" si="576"/>
        <v>0</v>
      </c>
      <c r="R2017" s="166">
        <f t="shared" si="577"/>
        <v>0</v>
      </c>
      <c r="S2017" s="172" t="str">
        <f t="shared" si="585"/>
        <v>A+J=</v>
      </c>
      <c r="T2017" s="167">
        <f t="shared" si="586"/>
        <v>45639</v>
      </c>
      <c r="U2017" s="10"/>
      <c r="V2017" s="10"/>
      <c r="W2017" s="10"/>
      <c r="X2017" s="45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ht="12.75" x14ac:dyDescent="0.2">
      <c r="A2018" s="162">
        <f t="shared" si="578"/>
        <v>45635</v>
      </c>
      <c r="B2018" s="163" t="str">
        <f t="shared" ca="1" si="587"/>
        <v>n.d</v>
      </c>
      <c r="C2018" s="164">
        <f t="shared" si="579"/>
        <v>382550</v>
      </c>
      <c r="D2018" s="154">
        <f ca="1">IF(A2018&lt;$B$1,VLOOKUP(A2018,[1]DI!$A$4:$B$15000,2,FALSE),0)</f>
        <v>0</v>
      </c>
      <c r="E2018" s="166">
        <f t="shared" ca="1" si="588"/>
        <v>1</v>
      </c>
      <c r="F2018" s="166">
        <f ca="1">(TRUNC(PRODUCT($E$12:$E2017),16))</f>
        <v>1.51318098795413</v>
      </c>
      <c r="G2018" s="166">
        <f t="shared" ca="1" si="589"/>
        <v>1.47156851107068</v>
      </c>
      <c r="H2018" s="166">
        <f t="shared" ca="1" si="590"/>
        <v>1.0282776300000001</v>
      </c>
      <c r="I2018" s="165">
        <f t="shared" si="580"/>
        <v>1.7999999999999999E-2</v>
      </c>
      <c r="J2018" s="167">
        <f t="shared" si="581"/>
        <v>45456</v>
      </c>
      <c r="K2018" s="168">
        <f t="shared" si="582"/>
        <v>125</v>
      </c>
      <c r="L2018" s="169">
        <f t="shared" si="583"/>
        <v>125</v>
      </c>
      <c r="M2018" s="170">
        <f t="shared" si="573"/>
        <v>1.008888435</v>
      </c>
      <c r="N2018" s="170">
        <f t="shared" ca="1" si="574"/>
        <v>1.0374174089999999</v>
      </c>
      <c r="O2018" s="169">
        <f t="shared" si="584"/>
        <v>0</v>
      </c>
      <c r="P2018" s="166">
        <f t="shared" ca="1" si="575"/>
        <v>14314.029812950001</v>
      </c>
      <c r="Q2018" s="171">
        <f t="shared" si="576"/>
        <v>0</v>
      </c>
      <c r="R2018" s="166">
        <f t="shared" si="577"/>
        <v>0</v>
      </c>
      <c r="S2018" s="172" t="str">
        <f t="shared" si="585"/>
        <v>A+J=</v>
      </c>
      <c r="T2018" s="167">
        <f t="shared" si="586"/>
        <v>45639</v>
      </c>
      <c r="U2018" s="10"/>
      <c r="V2018" s="10"/>
      <c r="W2018" s="10"/>
      <c r="X2018" s="45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ht="12.75" x14ac:dyDescent="0.2">
      <c r="A2019" s="162">
        <f t="shared" si="578"/>
        <v>45636</v>
      </c>
      <c r="B2019" s="163" t="str">
        <f t="shared" ca="1" si="587"/>
        <v>n.d</v>
      </c>
      <c r="C2019" s="164">
        <f t="shared" si="579"/>
        <v>382550</v>
      </c>
      <c r="D2019" s="154">
        <f ca="1">IF(A2019&lt;$B$1,VLOOKUP(A2019,[1]DI!$A$4:$B$15000,2,FALSE),0)</f>
        <v>0</v>
      </c>
      <c r="E2019" s="166">
        <f t="shared" ca="1" si="588"/>
        <v>1</v>
      </c>
      <c r="F2019" s="166">
        <f ca="1">(TRUNC(PRODUCT($E$12:$E2018),16))</f>
        <v>1.51318098795413</v>
      </c>
      <c r="G2019" s="166">
        <f t="shared" ca="1" si="589"/>
        <v>1.47156851107068</v>
      </c>
      <c r="H2019" s="166">
        <f t="shared" ca="1" si="590"/>
        <v>1.0282776300000001</v>
      </c>
      <c r="I2019" s="165">
        <f t="shared" si="580"/>
        <v>1.7999999999999999E-2</v>
      </c>
      <c r="J2019" s="167">
        <f t="shared" si="581"/>
        <v>45456</v>
      </c>
      <c r="K2019" s="168">
        <f t="shared" si="582"/>
        <v>126</v>
      </c>
      <c r="L2019" s="169">
        <f t="shared" si="583"/>
        <v>126</v>
      </c>
      <c r="M2019" s="170">
        <f t="shared" si="573"/>
        <v>1.00895986</v>
      </c>
      <c r="N2019" s="170">
        <f t="shared" ca="1" si="574"/>
        <v>1.0374908540000001</v>
      </c>
      <c r="O2019" s="169">
        <f t="shared" si="584"/>
        <v>0</v>
      </c>
      <c r="P2019" s="166">
        <f t="shared" ca="1" si="575"/>
        <v>14342.126197699999</v>
      </c>
      <c r="Q2019" s="171">
        <f t="shared" si="576"/>
        <v>0</v>
      </c>
      <c r="R2019" s="166">
        <f t="shared" si="577"/>
        <v>0</v>
      </c>
      <c r="S2019" s="172" t="str">
        <f t="shared" si="585"/>
        <v>A+J=</v>
      </c>
      <c r="T2019" s="167">
        <f t="shared" si="586"/>
        <v>45639</v>
      </c>
      <c r="U2019" s="10"/>
      <c r="V2019" s="10"/>
      <c r="W2019" s="10"/>
      <c r="X2019" s="45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ht="12.75" x14ac:dyDescent="0.2">
      <c r="A2020" s="162">
        <f t="shared" si="578"/>
        <v>45637</v>
      </c>
      <c r="B2020" s="163" t="str">
        <f t="shared" ca="1" si="587"/>
        <v>n.d</v>
      </c>
      <c r="C2020" s="164">
        <f t="shared" si="579"/>
        <v>382550</v>
      </c>
      <c r="D2020" s="154">
        <f ca="1">IF(A2020&lt;$B$1,VLOOKUP(A2020,[1]DI!$A$4:$B$15000,2,FALSE),0)</f>
        <v>0</v>
      </c>
      <c r="E2020" s="166">
        <f t="shared" ca="1" si="588"/>
        <v>1</v>
      </c>
      <c r="F2020" s="166">
        <f ca="1">(TRUNC(PRODUCT($E$12:$E2019),16))</f>
        <v>1.51318098795413</v>
      </c>
      <c r="G2020" s="166">
        <f t="shared" ca="1" si="589"/>
        <v>1.47156851107068</v>
      </c>
      <c r="H2020" s="166">
        <f t="shared" ca="1" si="590"/>
        <v>1.0282776300000001</v>
      </c>
      <c r="I2020" s="165">
        <f t="shared" si="580"/>
        <v>1.7999999999999999E-2</v>
      </c>
      <c r="J2020" s="167">
        <f t="shared" si="581"/>
        <v>45456</v>
      </c>
      <c r="K2020" s="168">
        <f t="shared" si="582"/>
        <v>127</v>
      </c>
      <c r="L2020" s="169">
        <f t="shared" si="583"/>
        <v>127</v>
      </c>
      <c r="M2020" s="170">
        <f t="shared" si="573"/>
        <v>1.0090312910000001</v>
      </c>
      <c r="N2020" s="170">
        <f t="shared" ca="1" si="574"/>
        <v>1.0375643050000001</v>
      </c>
      <c r="O2020" s="169">
        <f t="shared" si="584"/>
        <v>0</v>
      </c>
      <c r="P2020" s="166">
        <f t="shared" ca="1" si="575"/>
        <v>14370.224877750001</v>
      </c>
      <c r="Q2020" s="171">
        <f t="shared" si="576"/>
        <v>0</v>
      </c>
      <c r="R2020" s="166">
        <f t="shared" si="577"/>
        <v>0</v>
      </c>
      <c r="S2020" s="172" t="str">
        <f t="shared" si="585"/>
        <v>A+J=</v>
      </c>
      <c r="T2020" s="167">
        <f t="shared" si="586"/>
        <v>45639</v>
      </c>
      <c r="U2020" s="10"/>
      <c r="V2020" s="10"/>
      <c r="W2020" s="10"/>
      <c r="X2020" s="45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ht="12.75" x14ac:dyDescent="0.2">
      <c r="A2021" s="162">
        <f t="shared" si="578"/>
        <v>45638</v>
      </c>
      <c r="B2021" s="163" t="str">
        <f t="shared" ca="1" si="587"/>
        <v>n.d</v>
      </c>
      <c r="C2021" s="164">
        <f t="shared" si="579"/>
        <v>382550</v>
      </c>
      <c r="D2021" s="154">
        <f ca="1">IF(A2021&lt;$B$1,VLOOKUP(A2021,[1]DI!$A$4:$B$15000,2,FALSE),0)</f>
        <v>0</v>
      </c>
      <c r="E2021" s="166">
        <f t="shared" ca="1" si="588"/>
        <v>1</v>
      </c>
      <c r="F2021" s="166">
        <f ca="1">(TRUNC(PRODUCT($E$12:$E2020),16))</f>
        <v>1.51318098795413</v>
      </c>
      <c r="G2021" s="166">
        <f t="shared" ca="1" si="589"/>
        <v>1.47156851107068</v>
      </c>
      <c r="H2021" s="166">
        <f t="shared" ca="1" si="590"/>
        <v>1.0282776300000001</v>
      </c>
      <c r="I2021" s="165">
        <f t="shared" si="580"/>
        <v>1.7999999999999999E-2</v>
      </c>
      <c r="J2021" s="167">
        <f t="shared" si="581"/>
        <v>45456</v>
      </c>
      <c r="K2021" s="168">
        <f t="shared" si="582"/>
        <v>128</v>
      </c>
      <c r="L2021" s="169">
        <f t="shared" si="583"/>
        <v>128</v>
      </c>
      <c r="M2021" s="170">
        <f t="shared" si="573"/>
        <v>1.0091027260000001</v>
      </c>
      <c r="N2021" s="170">
        <f t="shared" ca="1" si="574"/>
        <v>1.03763776</v>
      </c>
      <c r="O2021" s="169">
        <f t="shared" si="584"/>
        <v>0</v>
      </c>
      <c r="P2021" s="166">
        <f t="shared" ca="1" si="575"/>
        <v>14398.325088</v>
      </c>
      <c r="Q2021" s="171">
        <f t="shared" si="576"/>
        <v>0</v>
      </c>
      <c r="R2021" s="166">
        <f t="shared" si="577"/>
        <v>0</v>
      </c>
      <c r="S2021" s="172" t="str">
        <f t="shared" si="585"/>
        <v>A+J=</v>
      </c>
      <c r="T2021" s="167">
        <f t="shared" si="586"/>
        <v>45639</v>
      </c>
      <c r="U2021" s="43"/>
      <c r="V2021" s="43"/>
      <c r="W2021" s="43"/>
      <c r="X2021" s="53"/>
      <c r="Y2021" s="35"/>
      <c r="Z2021" s="38"/>
      <c r="AA2021" s="43"/>
      <c r="AB2021" s="35"/>
      <c r="AC2021" s="35"/>
      <c r="AD2021" s="35"/>
      <c r="AE2021" s="43"/>
      <c r="AF2021" s="36"/>
      <c r="AG2021" s="43"/>
      <c r="AH2021" s="38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</row>
    <row r="2022" spans="1:148" ht="12.75" x14ac:dyDescent="0.2">
      <c r="A2022" s="162">
        <f t="shared" si="578"/>
        <v>45639</v>
      </c>
      <c r="B2022" s="163" t="str">
        <f t="shared" ca="1" si="587"/>
        <v>n.d</v>
      </c>
      <c r="C2022" s="164">
        <f t="shared" si="579"/>
        <v>382550</v>
      </c>
      <c r="D2022" s="154">
        <f ca="1">IF(A2022&lt;$B$1,VLOOKUP(A2022,[1]DI!$A$4:$B$15000,2,FALSE),0)</f>
        <v>0</v>
      </c>
      <c r="E2022" s="166">
        <f t="shared" ca="1" si="588"/>
        <v>1</v>
      </c>
      <c r="F2022" s="166">
        <f ca="1">(TRUNC(PRODUCT($E$12:$E2021),16))</f>
        <v>1.51318098795413</v>
      </c>
      <c r="G2022" s="166">
        <f t="shared" ca="1" si="589"/>
        <v>1.47156851107068</v>
      </c>
      <c r="H2022" s="166">
        <f t="shared" ca="1" si="590"/>
        <v>1.0282776300000001</v>
      </c>
      <c r="I2022" s="165">
        <f t="shared" si="580"/>
        <v>1.7999999999999999E-2</v>
      </c>
      <c r="J2022" s="167">
        <f t="shared" si="581"/>
        <v>45456</v>
      </c>
      <c r="K2022" s="168">
        <f t="shared" si="582"/>
        <v>129</v>
      </c>
      <c r="L2022" s="169">
        <f t="shared" si="583"/>
        <v>129</v>
      </c>
      <c r="M2022" s="170">
        <f t="shared" si="573"/>
        <v>1.009174166</v>
      </c>
      <c r="N2022" s="170">
        <f t="shared" ca="1" si="574"/>
        <v>1.03771122</v>
      </c>
      <c r="O2022" s="169">
        <f t="shared" si="584"/>
        <v>11</v>
      </c>
      <c r="P2022" s="166">
        <f t="shared" ca="1" si="575"/>
        <v>14426.427211</v>
      </c>
      <c r="Q2022" s="171">
        <f t="shared" si="576"/>
        <v>9.6689999999999998E-2</v>
      </c>
      <c r="R2022" s="166">
        <f t="shared" si="577"/>
        <v>96690</v>
      </c>
      <c r="S2022" s="172" t="str">
        <f t="shared" si="585"/>
        <v>A+J=</v>
      </c>
      <c r="T2022" s="167">
        <f t="shared" si="586"/>
        <v>45639</v>
      </c>
      <c r="U2022" s="43"/>
      <c r="V2022" s="43"/>
      <c r="W2022" s="43"/>
      <c r="X2022" s="53"/>
      <c r="Y2022" s="35"/>
      <c r="Z2022" s="38"/>
      <c r="AA2022" s="43"/>
      <c r="AB2022" s="35"/>
      <c r="AC2022" s="35"/>
      <c r="AD2022" s="35"/>
      <c r="AE2022" s="43"/>
      <c r="AF2022" s="36"/>
      <c r="AG2022" s="43"/>
      <c r="AH2022" s="38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</row>
    <row r="2023" spans="1:148" ht="12.75" x14ac:dyDescent="0.2">
      <c r="A2023" s="162">
        <f t="shared" si="578"/>
        <v>45640</v>
      </c>
      <c r="B2023" s="163" t="str">
        <f t="shared" ca="1" si="587"/>
        <v>n.d</v>
      </c>
      <c r="C2023" s="164">
        <f t="shared" si="579"/>
        <v>285860</v>
      </c>
      <c r="D2023" s="154">
        <f ca="1">IF(A2023&lt;$B$1,VLOOKUP(A2023,[1]DI!$A$4:$B$15000,2,FALSE),0)</f>
        <v>0</v>
      </c>
      <c r="E2023" s="166">
        <f t="shared" ca="1" si="588"/>
        <v>1</v>
      </c>
      <c r="F2023" s="166">
        <f ca="1">(TRUNC(PRODUCT($E$12:$E2022),16))</f>
        <v>1.51318098795413</v>
      </c>
      <c r="G2023" s="166">
        <f t="shared" ca="1" si="589"/>
        <v>1.51318098795413</v>
      </c>
      <c r="H2023" s="166">
        <f t="shared" ca="1" si="590"/>
        <v>1</v>
      </c>
      <c r="I2023" s="165">
        <f t="shared" si="580"/>
        <v>1.7999999999999999E-2</v>
      </c>
      <c r="J2023" s="167">
        <f t="shared" si="581"/>
        <v>45639</v>
      </c>
      <c r="K2023" s="168">
        <f t="shared" si="582"/>
        <v>1</v>
      </c>
      <c r="L2023" s="169">
        <f t="shared" si="583"/>
        <v>1</v>
      </c>
      <c r="M2023" s="170">
        <f t="shared" si="573"/>
        <v>1.0000707959999999</v>
      </c>
      <c r="N2023" s="170">
        <f t="shared" ca="1" si="574"/>
        <v>1.0000707959999999</v>
      </c>
      <c r="O2023" s="169">
        <f t="shared" si="584"/>
        <v>0</v>
      </c>
      <c r="P2023" s="166">
        <f t="shared" ca="1" si="575"/>
        <v>20.237744549999999</v>
      </c>
      <c r="Q2023" s="171">
        <f t="shared" si="576"/>
        <v>0</v>
      </c>
      <c r="R2023" s="166">
        <f t="shared" si="577"/>
        <v>0</v>
      </c>
      <c r="S2023" s="172" t="str">
        <f t="shared" si="585"/>
        <v>A+J=</v>
      </c>
      <c r="T2023" s="167">
        <f t="shared" si="586"/>
        <v>45821</v>
      </c>
      <c r="U2023" s="10"/>
      <c r="V2023" s="10"/>
      <c r="W2023" s="10"/>
      <c r="X2023" s="45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ht="12.75" x14ac:dyDescent="0.2">
      <c r="A2024" s="162">
        <f t="shared" si="578"/>
        <v>45641</v>
      </c>
      <c r="B2024" s="163" t="str">
        <f t="shared" ca="1" si="587"/>
        <v>n.d</v>
      </c>
      <c r="C2024" s="164">
        <f t="shared" si="579"/>
        <v>285860</v>
      </c>
      <c r="D2024" s="154">
        <f ca="1">IF(A2024&lt;$B$1,VLOOKUP(A2024,[1]DI!$A$4:$B$15000,2,FALSE),0)</f>
        <v>0</v>
      </c>
      <c r="E2024" s="166">
        <f t="shared" ca="1" si="588"/>
        <v>1</v>
      </c>
      <c r="F2024" s="166">
        <f ca="1">(TRUNC(PRODUCT($E$12:$E2023),16))</f>
        <v>1.51318098795413</v>
      </c>
      <c r="G2024" s="166">
        <f t="shared" ca="1" si="589"/>
        <v>1.51318098795413</v>
      </c>
      <c r="H2024" s="166">
        <f t="shared" ca="1" si="590"/>
        <v>1</v>
      </c>
      <c r="I2024" s="165">
        <f t="shared" si="580"/>
        <v>1.7999999999999999E-2</v>
      </c>
      <c r="J2024" s="167">
        <f t="shared" si="581"/>
        <v>45639</v>
      </c>
      <c r="K2024" s="168">
        <f t="shared" si="582"/>
        <v>1</v>
      </c>
      <c r="L2024" s="169">
        <f t="shared" si="583"/>
        <v>1</v>
      </c>
      <c r="M2024" s="170">
        <f t="shared" si="573"/>
        <v>1.0000707959999999</v>
      </c>
      <c r="N2024" s="170">
        <f t="shared" ca="1" si="574"/>
        <v>1.0000707959999999</v>
      </c>
      <c r="O2024" s="169">
        <f t="shared" si="584"/>
        <v>0</v>
      </c>
      <c r="P2024" s="166">
        <f t="shared" ca="1" si="575"/>
        <v>20.237744549999999</v>
      </c>
      <c r="Q2024" s="171">
        <f t="shared" si="576"/>
        <v>0</v>
      </c>
      <c r="R2024" s="166">
        <f t="shared" si="577"/>
        <v>0</v>
      </c>
      <c r="S2024" s="172" t="str">
        <f t="shared" si="585"/>
        <v>A+J=</v>
      </c>
      <c r="T2024" s="167">
        <f t="shared" si="586"/>
        <v>45821</v>
      </c>
      <c r="U2024" s="10"/>
      <c r="V2024" s="10"/>
      <c r="W2024" s="10"/>
      <c r="X2024" s="45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ht="12.75" x14ac:dyDescent="0.2">
      <c r="A2025" s="162">
        <f t="shared" si="578"/>
        <v>45642</v>
      </c>
      <c r="B2025" s="163" t="str">
        <f t="shared" ca="1" si="587"/>
        <v>n.d</v>
      </c>
      <c r="C2025" s="164">
        <f t="shared" si="579"/>
        <v>285860</v>
      </c>
      <c r="D2025" s="154">
        <f ca="1">IF(A2025&lt;$B$1,VLOOKUP(A2025,[1]DI!$A$4:$B$15000,2,FALSE),0)</f>
        <v>0</v>
      </c>
      <c r="E2025" s="166">
        <f t="shared" ca="1" si="588"/>
        <v>1</v>
      </c>
      <c r="F2025" s="166">
        <f ca="1">(TRUNC(PRODUCT($E$12:$E2024),16))</f>
        <v>1.51318098795413</v>
      </c>
      <c r="G2025" s="166">
        <f t="shared" ca="1" si="589"/>
        <v>1.51318098795413</v>
      </c>
      <c r="H2025" s="166">
        <f t="shared" ca="1" si="590"/>
        <v>1</v>
      </c>
      <c r="I2025" s="165">
        <f t="shared" si="580"/>
        <v>1.7999999999999999E-2</v>
      </c>
      <c r="J2025" s="167">
        <f t="shared" si="581"/>
        <v>45639</v>
      </c>
      <c r="K2025" s="168">
        <f t="shared" si="582"/>
        <v>1</v>
      </c>
      <c r="L2025" s="169">
        <f t="shared" si="583"/>
        <v>1</v>
      </c>
      <c r="M2025" s="170">
        <f t="shared" si="573"/>
        <v>1.0000707959999999</v>
      </c>
      <c r="N2025" s="170">
        <f t="shared" ca="1" si="574"/>
        <v>1.0000707959999999</v>
      </c>
      <c r="O2025" s="169">
        <f t="shared" si="584"/>
        <v>0</v>
      </c>
      <c r="P2025" s="166">
        <f t="shared" ca="1" si="575"/>
        <v>20.237744549999999</v>
      </c>
      <c r="Q2025" s="171">
        <f t="shared" si="576"/>
        <v>0</v>
      </c>
      <c r="R2025" s="166">
        <f t="shared" si="577"/>
        <v>0</v>
      </c>
      <c r="S2025" s="172" t="str">
        <f t="shared" si="585"/>
        <v>A+J=</v>
      </c>
      <c r="T2025" s="167">
        <f t="shared" si="586"/>
        <v>45821</v>
      </c>
      <c r="U2025" s="10"/>
      <c r="V2025" s="10"/>
      <c r="W2025" s="10"/>
      <c r="X2025" s="45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ht="12.75" x14ac:dyDescent="0.2">
      <c r="A2026" s="162">
        <f t="shared" si="578"/>
        <v>45643</v>
      </c>
      <c r="B2026" s="163" t="str">
        <f t="shared" ca="1" si="587"/>
        <v>n.d</v>
      </c>
      <c r="C2026" s="164">
        <f t="shared" si="579"/>
        <v>285860</v>
      </c>
      <c r="D2026" s="154">
        <f ca="1">IF(A2026&lt;$B$1,VLOOKUP(A2026,[1]DI!$A$4:$B$15000,2,FALSE),0)</f>
        <v>0</v>
      </c>
      <c r="E2026" s="166">
        <f t="shared" ca="1" si="588"/>
        <v>1</v>
      </c>
      <c r="F2026" s="166">
        <f ca="1">(TRUNC(PRODUCT($E$12:$E2025),16))</f>
        <v>1.51318098795413</v>
      </c>
      <c r="G2026" s="166">
        <f t="shared" ca="1" si="589"/>
        <v>1.51318098795413</v>
      </c>
      <c r="H2026" s="166">
        <f t="shared" ca="1" si="590"/>
        <v>1</v>
      </c>
      <c r="I2026" s="165">
        <f t="shared" si="580"/>
        <v>1.7999999999999999E-2</v>
      </c>
      <c r="J2026" s="167">
        <f t="shared" si="581"/>
        <v>45639</v>
      </c>
      <c r="K2026" s="168">
        <f t="shared" si="582"/>
        <v>2</v>
      </c>
      <c r="L2026" s="169">
        <f t="shared" si="583"/>
        <v>2</v>
      </c>
      <c r="M2026" s="170">
        <f t="shared" si="573"/>
        <v>1.000141597</v>
      </c>
      <c r="N2026" s="170">
        <f t="shared" ca="1" si="574"/>
        <v>1.000141597</v>
      </c>
      <c r="O2026" s="169">
        <f t="shared" si="584"/>
        <v>0</v>
      </c>
      <c r="P2026" s="166">
        <f t="shared" ca="1" si="575"/>
        <v>40.476918419999997</v>
      </c>
      <c r="Q2026" s="171">
        <f t="shared" si="576"/>
        <v>0</v>
      </c>
      <c r="R2026" s="166">
        <f t="shared" si="577"/>
        <v>0</v>
      </c>
      <c r="S2026" s="172" t="str">
        <f t="shared" si="585"/>
        <v>A+J=</v>
      </c>
      <c r="T2026" s="167">
        <f t="shared" si="586"/>
        <v>45821</v>
      </c>
      <c r="U2026" s="10"/>
      <c r="V2026" s="10"/>
      <c r="W2026" s="10"/>
      <c r="X2026" s="45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ht="12.75" x14ac:dyDescent="0.2">
      <c r="A2027" s="162">
        <f t="shared" si="578"/>
        <v>45644</v>
      </c>
      <c r="B2027" s="163" t="str">
        <f t="shared" ca="1" si="587"/>
        <v>n.d</v>
      </c>
      <c r="C2027" s="164">
        <f t="shared" si="579"/>
        <v>285860</v>
      </c>
      <c r="D2027" s="154">
        <f ca="1">IF(A2027&lt;$B$1,VLOOKUP(A2027,[1]DI!$A$4:$B$15000,2,FALSE),0)</f>
        <v>0</v>
      </c>
      <c r="E2027" s="166">
        <f t="shared" ca="1" si="588"/>
        <v>1</v>
      </c>
      <c r="F2027" s="166">
        <f ca="1">(TRUNC(PRODUCT($E$12:$E2026),16))</f>
        <v>1.51318098795413</v>
      </c>
      <c r="G2027" s="166">
        <f t="shared" ca="1" si="589"/>
        <v>1.51318098795413</v>
      </c>
      <c r="H2027" s="166">
        <f t="shared" ca="1" si="590"/>
        <v>1</v>
      </c>
      <c r="I2027" s="165">
        <f t="shared" si="580"/>
        <v>1.7999999999999999E-2</v>
      </c>
      <c r="J2027" s="167">
        <f t="shared" si="581"/>
        <v>45639</v>
      </c>
      <c r="K2027" s="168">
        <f t="shared" si="582"/>
        <v>3</v>
      </c>
      <c r="L2027" s="169">
        <f t="shared" si="583"/>
        <v>3</v>
      </c>
      <c r="M2027" s="170">
        <f t="shared" si="573"/>
        <v>1.0002124029999999</v>
      </c>
      <c r="N2027" s="170">
        <f t="shared" ca="1" si="574"/>
        <v>1.0002124029999999</v>
      </c>
      <c r="O2027" s="169">
        <f t="shared" si="584"/>
        <v>0</v>
      </c>
      <c r="P2027" s="166">
        <f t="shared" ca="1" si="575"/>
        <v>60.717521570000002</v>
      </c>
      <c r="Q2027" s="171">
        <f t="shared" si="576"/>
        <v>0</v>
      </c>
      <c r="R2027" s="166">
        <f t="shared" si="577"/>
        <v>0</v>
      </c>
      <c r="S2027" s="172" t="str">
        <f t="shared" si="585"/>
        <v>A+J=</v>
      </c>
      <c r="T2027" s="167">
        <f t="shared" si="586"/>
        <v>45821</v>
      </c>
      <c r="U2027" s="10"/>
      <c r="V2027" s="10"/>
      <c r="W2027" s="10"/>
      <c r="X2027" s="45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ht="12.75" x14ac:dyDescent="0.2">
      <c r="A2028" s="162">
        <f t="shared" si="578"/>
        <v>45645</v>
      </c>
      <c r="B2028" s="163" t="str">
        <f t="shared" ca="1" si="587"/>
        <v>n.d</v>
      </c>
      <c r="C2028" s="164">
        <f t="shared" si="579"/>
        <v>285860</v>
      </c>
      <c r="D2028" s="154">
        <f ca="1">IF(A2028&lt;$B$1,VLOOKUP(A2028,[1]DI!$A$4:$B$15000,2,FALSE),0)</f>
        <v>0</v>
      </c>
      <c r="E2028" s="166">
        <f t="shared" ca="1" si="588"/>
        <v>1</v>
      </c>
      <c r="F2028" s="166">
        <f ca="1">(TRUNC(PRODUCT($E$12:$E2027),16))</f>
        <v>1.51318098795413</v>
      </c>
      <c r="G2028" s="166">
        <f t="shared" ca="1" si="589"/>
        <v>1.51318098795413</v>
      </c>
      <c r="H2028" s="166">
        <f t="shared" ca="1" si="590"/>
        <v>1</v>
      </c>
      <c r="I2028" s="165">
        <f t="shared" si="580"/>
        <v>1.7999999999999999E-2</v>
      </c>
      <c r="J2028" s="167">
        <f t="shared" si="581"/>
        <v>45639</v>
      </c>
      <c r="K2028" s="168">
        <f t="shared" si="582"/>
        <v>4</v>
      </c>
      <c r="L2028" s="169">
        <f t="shared" si="583"/>
        <v>4</v>
      </c>
      <c r="M2028" s="170">
        <f t="shared" si="573"/>
        <v>1.0002832129999999</v>
      </c>
      <c r="N2028" s="170">
        <f t="shared" ca="1" si="574"/>
        <v>1.0002832129999999</v>
      </c>
      <c r="O2028" s="169">
        <f t="shared" si="584"/>
        <v>0</v>
      </c>
      <c r="P2028" s="166">
        <f t="shared" ca="1" si="575"/>
        <v>80.959268170000001</v>
      </c>
      <c r="Q2028" s="171">
        <f t="shared" si="576"/>
        <v>0</v>
      </c>
      <c r="R2028" s="166">
        <f t="shared" si="577"/>
        <v>0</v>
      </c>
      <c r="S2028" s="172" t="str">
        <f t="shared" si="585"/>
        <v>A+J=</v>
      </c>
      <c r="T2028" s="167">
        <f t="shared" si="586"/>
        <v>45821</v>
      </c>
      <c r="U2028" s="10"/>
      <c r="V2028" s="10"/>
      <c r="W2028" s="10"/>
      <c r="X2028" s="45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ht="12.75" x14ac:dyDescent="0.2">
      <c r="A2029" s="162">
        <f t="shared" si="578"/>
        <v>45646</v>
      </c>
      <c r="B2029" s="163" t="str">
        <f t="shared" ca="1" si="587"/>
        <v>n.d</v>
      </c>
      <c r="C2029" s="164">
        <f t="shared" si="579"/>
        <v>285860</v>
      </c>
      <c r="D2029" s="154">
        <f ca="1">IF(A2029&lt;$B$1,VLOOKUP(A2029,[1]DI!$A$4:$B$15000,2,FALSE),0)</f>
        <v>0</v>
      </c>
      <c r="E2029" s="166">
        <f t="shared" ca="1" si="588"/>
        <v>1</v>
      </c>
      <c r="F2029" s="166">
        <f ca="1">(TRUNC(PRODUCT($E$12:$E2028),16))</f>
        <v>1.51318098795413</v>
      </c>
      <c r="G2029" s="166">
        <f t="shared" ca="1" si="589"/>
        <v>1.51318098795413</v>
      </c>
      <c r="H2029" s="166">
        <f t="shared" ca="1" si="590"/>
        <v>1</v>
      </c>
      <c r="I2029" s="165">
        <f t="shared" si="580"/>
        <v>1.7999999999999999E-2</v>
      </c>
      <c r="J2029" s="167">
        <f t="shared" si="581"/>
        <v>45639</v>
      </c>
      <c r="K2029" s="168">
        <f t="shared" si="582"/>
        <v>5</v>
      </c>
      <c r="L2029" s="169">
        <f t="shared" si="583"/>
        <v>5</v>
      </c>
      <c r="M2029" s="170">
        <f t="shared" si="573"/>
        <v>1.0003540289999999</v>
      </c>
      <c r="N2029" s="170">
        <f t="shared" ca="1" si="574"/>
        <v>1.0003540289999999</v>
      </c>
      <c r="O2029" s="169">
        <f t="shared" si="584"/>
        <v>0</v>
      </c>
      <c r="P2029" s="166">
        <f t="shared" ca="1" si="575"/>
        <v>101.20272993</v>
      </c>
      <c r="Q2029" s="171">
        <f t="shared" si="576"/>
        <v>0</v>
      </c>
      <c r="R2029" s="166">
        <f t="shared" si="577"/>
        <v>0</v>
      </c>
      <c r="S2029" s="172" t="str">
        <f t="shared" si="585"/>
        <v>A+J=</v>
      </c>
      <c r="T2029" s="167">
        <f t="shared" si="586"/>
        <v>45821</v>
      </c>
      <c r="U2029" s="10"/>
      <c r="V2029" s="10"/>
      <c r="W2029" s="10"/>
      <c r="X2029" s="45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ht="12.75" x14ac:dyDescent="0.2">
      <c r="A2030" s="162">
        <f t="shared" si="578"/>
        <v>45647</v>
      </c>
      <c r="B2030" s="163" t="str">
        <f t="shared" ca="1" si="587"/>
        <v>n.d</v>
      </c>
      <c r="C2030" s="164">
        <f t="shared" si="579"/>
        <v>285860</v>
      </c>
      <c r="D2030" s="154">
        <f ca="1">IF(A2030&lt;$B$1,VLOOKUP(A2030,[1]DI!$A$4:$B$15000,2,FALSE),0)</f>
        <v>0</v>
      </c>
      <c r="E2030" s="166">
        <f t="shared" ca="1" si="588"/>
        <v>1</v>
      </c>
      <c r="F2030" s="166">
        <f ca="1">(TRUNC(PRODUCT($E$12:$E2029),16))</f>
        <v>1.51318098795413</v>
      </c>
      <c r="G2030" s="166">
        <f t="shared" ca="1" si="589"/>
        <v>1.51318098795413</v>
      </c>
      <c r="H2030" s="166">
        <f t="shared" ca="1" si="590"/>
        <v>1</v>
      </c>
      <c r="I2030" s="165">
        <f t="shared" si="580"/>
        <v>1.7999999999999999E-2</v>
      </c>
      <c r="J2030" s="167">
        <f t="shared" si="581"/>
        <v>45639</v>
      </c>
      <c r="K2030" s="168">
        <f t="shared" si="582"/>
        <v>5</v>
      </c>
      <c r="L2030" s="169">
        <f t="shared" si="583"/>
        <v>6</v>
      </c>
      <c r="M2030" s="170">
        <f t="shared" si="573"/>
        <v>1.0004248499999999</v>
      </c>
      <c r="N2030" s="170">
        <f t="shared" ca="1" si="574"/>
        <v>1.0004248499999999</v>
      </c>
      <c r="O2030" s="169">
        <f t="shared" si="584"/>
        <v>0</v>
      </c>
      <c r="P2030" s="166">
        <f t="shared" ca="1" si="575"/>
        <v>121.44762099</v>
      </c>
      <c r="Q2030" s="171">
        <f t="shared" si="576"/>
        <v>0</v>
      </c>
      <c r="R2030" s="166">
        <f t="shared" si="577"/>
        <v>0</v>
      </c>
      <c r="S2030" s="172" t="str">
        <f t="shared" si="585"/>
        <v>A+J=</v>
      </c>
      <c r="T2030" s="167">
        <f t="shared" si="586"/>
        <v>45821</v>
      </c>
      <c r="U2030" s="10"/>
      <c r="V2030" s="10"/>
      <c r="W2030" s="10"/>
      <c r="X2030" s="45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ht="12.75" x14ac:dyDescent="0.2">
      <c r="A2031" s="162">
        <f t="shared" si="578"/>
        <v>45648</v>
      </c>
      <c r="B2031" s="163" t="str">
        <f t="shared" ca="1" si="587"/>
        <v>n.d</v>
      </c>
      <c r="C2031" s="164">
        <f t="shared" si="579"/>
        <v>285860</v>
      </c>
      <c r="D2031" s="154">
        <f ca="1">IF(A2031&lt;$B$1,VLOOKUP(A2031,[1]DI!$A$4:$B$15000,2,FALSE),0)</f>
        <v>0</v>
      </c>
      <c r="E2031" s="166">
        <f t="shared" ca="1" si="588"/>
        <v>1</v>
      </c>
      <c r="F2031" s="166">
        <f ca="1">(TRUNC(PRODUCT($E$12:$E2030),16))</f>
        <v>1.51318098795413</v>
      </c>
      <c r="G2031" s="166">
        <f t="shared" ca="1" si="589"/>
        <v>1.51318098795413</v>
      </c>
      <c r="H2031" s="166">
        <f t="shared" ca="1" si="590"/>
        <v>1</v>
      </c>
      <c r="I2031" s="165">
        <f t="shared" si="580"/>
        <v>1.7999999999999999E-2</v>
      </c>
      <c r="J2031" s="167">
        <f t="shared" si="581"/>
        <v>45639</v>
      </c>
      <c r="K2031" s="168">
        <f t="shared" si="582"/>
        <v>5</v>
      </c>
      <c r="L2031" s="169">
        <f t="shared" si="583"/>
        <v>6</v>
      </c>
      <c r="M2031" s="170">
        <f t="shared" si="573"/>
        <v>1.0004248499999999</v>
      </c>
      <c r="N2031" s="170">
        <f t="shared" ca="1" si="574"/>
        <v>1.0004248499999999</v>
      </c>
      <c r="O2031" s="169">
        <f t="shared" si="584"/>
        <v>0</v>
      </c>
      <c r="P2031" s="166">
        <f t="shared" ca="1" si="575"/>
        <v>121.44762099</v>
      </c>
      <c r="Q2031" s="171">
        <f t="shared" si="576"/>
        <v>0</v>
      </c>
      <c r="R2031" s="166">
        <f t="shared" si="577"/>
        <v>0</v>
      </c>
      <c r="S2031" s="172" t="str">
        <f t="shared" si="585"/>
        <v>A+J=</v>
      </c>
      <c r="T2031" s="167">
        <f t="shared" si="586"/>
        <v>45821</v>
      </c>
      <c r="U2031" s="10"/>
      <c r="V2031" s="10"/>
      <c r="W2031" s="10"/>
      <c r="X2031" s="45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ht="12.75" x14ac:dyDescent="0.2">
      <c r="A2032" s="162">
        <f t="shared" si="578"/>
        <v>45649</v>
      </c>
      <c r="B2032" s="163" t="str">
        <f t="shared" ca="1" si="587"/>
        <v>n.d</v>
      </c>
      <c r="C2032" s="164">
        <f t="shared" si="579"/>
        <v>285860</v>
      </c>
      <c r="D2032" s="154">
        <f ca="1">IF(A2032&lt;$B$1,VLOOKUP(A2032,[1]DI!$A$4:$B$15000,2,FALSE),0)</f>
        <v>0</v>
      </c>
      <c r="E2032" s="166">
        <f t="shared" ca="1" si="588"/>
        <v>1</v>
      </c>
      <c r="F2032" s="166">
        <f ca="1">(TRUNC(PRODUCT($E$12:$E2031),16))</f>
        <v>1.51318098795413</v>
      </c>
      <c r="G2032" s="166">
        <f t="shared" ca="1" si="589"/>
        <v>1.51318098795413</v>
      </c>
      <c r="H2032" s="166">
        <f t="shared" ca="1" si="590"/>
        <v>1</v>
      </c>
      <c r="I2032" s="165">
        <f t="shared" si="580"/>
        <v>1.7999999999999999E-2</v>
      </c>
      <c r="J2032" s="167">
        <f t="shared" si="581"/>
        <v>45639</v>
      </c>
      <c r="K2032" s="168">
        <f t="shared" si="582"/>
        <v>6</v>
      </c>
      <c r="L2032" s="169">
        <f t="shared" si="583"/>
        <v>6</v>
      </c>
      <c r="M2032" s="170">
        <f t="shared" si="573"/>
        <v>1.0004248499999999</v>
      </c>
      <c r="N2032" s="170">
        <f t="shared" ca="1" si="574"/>
        <v>1.0004248499999999</v>
      </c>
      <c r="O2032" s="169">
        <f t="shared" si="584"/>
        <v>0</v>
      </c>
      <c r="P2032" s="166">
        <f t="shared" ca="1" si="575"/>
        <v>121.44762099</v>
      </c>
      <c r="Q2032" s="171">
        <f t="shared" si="576"/>
        <v>0</v>
      </c>
      <c r="R2032" s="166">
        <f t="shared" si="577"/>
        <v>0</v>
      </c>
      <c r="S2032" s="172" t="str">
        <f t="shared" si="585"/>
        <v>A+J=</v>
      </c>
      <c r="T2032" s="167">
        <f t="shared" si="586"/>
        <v>45821</v>
      </c>
      <c r="U2032" s="10"/>
      <c r="V2032" s="10"/>
      <c r="W2032" s="10"/>
      <c r="X2032" s="45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ht="12.75" x14ac:dyDescent="0.2">
      <c r="A2033" s="162">
        <f t="shared" si="578"/>
        <v>45650</v>
      </c>
      <c r="B2033" s="163" t="str">
        <f t="shared" ca="1" si="587"/>
        <v>n.d</v>
      </c>
      <c r="C2033" s="164">
        <f t="shared" si="579"/>
        <v>285860</v>
      </c>
      <c r="D2033" s="154">
        <f ca="1">IF(A2033&lt;$B$1,VLOOKUP(A2033,[1]DI!$A$4:$B$15000,2,FALSE),0)</f>
        <v>0</v>
      </c>
      <c r="E2033" s="166">
        <f t="shared" ca="1" si="588"/>
        <v>1</v>
      </c>
      <c r="F2033" s="166">
        <f ca="1">(TRUNC(PRODUCT($E$12:$E2032),16))</f>
        <v>1.51318098795413</v>
      </c>
      <c r="G2033" s="166">
        <f t="shared" ca="1" si="589"/>
        <v>1.51318098795413</v>
      </c>
      <c r="H2033" s="166">
        <f t="shared" ca="1" si="590"/>
        <v>1</v>
      </c>
      <c r="I2033" s="165">
        <f t="shared" si="580"/>
        <v>1.7999999999999999E-2</v>
      </c>
      <c r="J2033" s="167">
        <f t="shared" si="581"/>
        <v>45639</v>
      </c>
      <c r="K2033" s="168">
        <f t="shared" si="582"/>
        <v>7</v>
      </c>
      <c r="L2033" s="169">
        <f t="shared" si="583"/>
        <v>7</v>
      </c>
      <c r="M2033" s="170">
        <f t="shared" si="573"/>
        <v>1.0004956759999999</v>
      </c>
      <c r="N2033" s="170">
        <f t="shared" ca="1" si="574"/>
        <v>1.0004956759999999</v>
      </c>
      <c r="O2033" s="169">
        <f t="shared" si="584"/>
        <v>0</v>
      </c>
      <c r="P2033" s="166">
        <f t="shared" ca="1" si="575"/>
        <v>141.69394134999999</v>
      </c>
      <c r="Q2033" s="171">
        <f t="shared" si="576"/>
        <v>0</v>
      </c>
      <c r="R2033" s="166">
        <f t="shared" si="577"/>
        <v>0</v>
      </c>
      <c r="S2033" s="172" t="str">
        <f t="shared" si="585"/>
        <v>A+J=</v>
      </c>
      <c r="T2033" s="167">
        <f t="shared" si="586"/>
        <v>45821</v>
      </c>
      <c r="U2033" s="10"/>
      <c r="V2033" s="10"/>
      <c r="W2033" s="10"/>
      <c r="X2033" s="45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ht="12.75" x14ac:dyDescent="0.2">
      <c r="A2034" s="162">
        <f t="shared" si="578"/>
        <v>45651</v>
      </c>
      <c r="B2034" s="163" t="str">
        <f t="shared" ca="1" si="587"/>
        <v>n.d</v>
      </c>
      <c r="C2034" s="164">
        <f t="shared" si="579"/>
        <v>285860</v>
      </c>
      <c r="D2034" s="154">
        <f ca="1">IF(A2034&lt;$B$1,VLOOKUP(A2034,[1]DI!$A$4:$B$15000,2,FALSE),0)</f>
        <v>0</v>
      </c>
      <c r="E2034" s="166">
        <f t="shared" ca="1" si="588"/>
        <v>1</v>
      </c>
      <c r="F2034" s="166">
        <f ca="1">(TRUNC(PRODUCT($E$12:$E2033),16))</f>
        <v>1.51318098795413</v>
      </c>
      <c r="G2034" s="166">
        <f t="shared" ca="1" si="589"/>
        <v>1.51318098795413</v>
      </c>
      <c r="H2034" s="166">
        <f t="shared" ca="1" si="590"/>
        <v>1</v>
      </c>
      <c r="I2034" s="165">
        <f t="shared" si="580"/>
        <v>1.7999999999999999E-2</v>
      </c>
      <c r="J2034" s="167">
        <f t="shared" si="581"/>
        <v>45639</v>
      </c>
      <c r="K2034" s="168">
        <f t="shared" si="582"/>
        <v>7</v>
      </c>
      <c r="L2034" s="169">
        <f t="shared" si="583"/>
        <v>8</v>
      </c>
      <c r="M2034" s="170">
        <f t="shared" si="573"/>
        <v>1.000566507</v>
      </c>
      <c r="N2034" s="170">
        <f t="shared" ca="1" si="574"/>
        <v>1.000566507</v>
      </c>
      <c r="O2034" s="169">
        <f t="shared" si="584"/>
        <v>0</v>
      </c>
      <c r="P2034" s="166">
        <f t="shared" ca="1" si="575"/>
        <v>161.94169102000001</v>
      </c>
      <c r="Q2034" s="171">
        <f t="shared" si="576"/>
        <v>0</v>
      </c>
      <c r="R2034" s="166">
        <f t="shared" si="577"/>
        <v>0</v>
      </c>
      <c r="S2034" s="172" t="str">
        <f t="shared" si="585"/>
        <v>A+J=</v>
      </c>
      <c r="T2034" s="167">
        <f t="shared" si="586"/>
        <v>45821</v>
      </c>
      <c r="U2034" s="10"/>
      <c r="V2034" s="10"/>
      <c r="W2034" s="10"/>
      <c r="X2034" s="45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ht="12.75" x14ac:dyDescent="0.2">
      <c r="A2035" s="162">
        <f t="shared" si="578"/>
        <v>45652</v>
      </c>
      <c r="B2035" s="163" t="str">
        <f t="shared" ca="1" si="587"/>
        <v>n.d</v>
      </c>
      <c r="C2035" s="164">
        <f t="shared" si="579"/>
        <v>285860</v>
      </c>
      <c r="D2035" s="154">
        <f ca="1">IF(A2035&lt;$B$1,VLOOKUP(A2035,[1]DI!$A$4:$B$15000,2,FALSE),0)</f>
        <v>0</v>
      </c>
      <c r="E2035" s="166">
        <f t="shared" ca="1" si="588"/>
        <v>1</v>
      </c>
      <c r="F2035" s="166">
        <f ca="1">(TRUNC(PRODUCT($E$12:$E2034),16))</f>
        <v>1.51318098795413</v>
      </c>
      <c r="G2035" s="166">
        <f t="shared" ca="1" si="589"/>
        <v>1.51318098795413</v>
      </c>
      <c r="H2035" s="166">
        <f t="shared" ca="1" si="590"/>
        <v>1</v>
      </c>
      <c r="I2035" s="165">
        <f t="shared" si="580"/>
        <v>1.7999999999999999E-2</v>
      </c>
      <c r="J2035" s="167">
        <f t="shared" si="581"/>
        <v>45639</v>
      </c>
      <c r="K2035" s="168">
        <f t="shared" si="582"/>
        <v>8</v>
      </c>
      <c r="L2035" s="169">
        <f t="shared" si="583"/>
        <v>8</v>
      </c>
      <c r="M2035" s="170">
        <f t="shared" si="573"/>
        <v>1.000566507</v>
      </c>
      <c r="N2035" s="170">
        <f t="shared" ca="1" si="574"/>
        <v>1.000566507</v>
      </c>
      <c r="O2035" s="169">
        <f t="shared" si="584"/>
        <v>0</v>
      </c>
      <c r="P2035" s="166">
        <f t="shared" ca="1" si="575"/>
        <v>161.94169102000001</v>
      </c>
      <c r="Q2035" s="171">
        <f t="shared" si="576"/>
        <v>0</v>
      </c>
      <c r="R2035" s="166">
        <f t="shared" si="577"/>
        <v>0</v>
      </c>
      <c r="S2035" s="172" t="str">
        <f t="shared" si="585"/>
        <v>A+J=</v>
      </c>
      <c r="T2035" s="167">
        <f t="shared" si="586"/>
        <v>45821</v>
      </c>
      <c r="U2035" s="10"/>
      <c r="V2035" s="10"/>
      <c r="W2035" s="10"/>
      <c r="X2035" s="45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ht="12.75" x14ac:dyDescent="0.2">
      <c r="A2036" s="162">
        <f t="shared" si="578"/>
        <v>45653</v>
      </c>
      <c r="B2036" s="163" t="str">
        <f t="shared" ca="1" si="587"/>
        <v>n.d</v>
      </c>
      <c r="C2036" s="164">
        <f t="shared" si="579"/>
        <v>285860</v>
      </c>
      <c r="D2036" s="154">
        <f ca="1">IF(A2036&lt;$B$1,VLOOKUP(A2036,[1]DI!$A$4:$B$15000,2,FALSE),0)</f>
        <v>0</v>
      </c>
      <c r="E2036" s="166">
        <f t="shared" ca="1" si="588"/>
        <v>1</v>
      </c>
      <c r="F2036" s="166">
        <f ca="1">(TRUNC(PRODUCT($E$12:$E2035),16))</f>
        <v>1.51318098795413</v>
      </c>
      <c r="G2036" s="166">
        <f t="shared" ca="1" si="589"/>
        <v>1.51318098795413</v>
      </c>
      <c r="H2036" s="166">
        <f t="shared" ca="1" si="590"/>
        <v>1</v>
      </c>
      <c r="I2036" s="165">
        <f t="shared" si="580"/>
        <v>1.7999999999999999E-2</v>
      </c>
      <c r="J2036" s="167">
        <f t="shared" si="581"/>
        <v>45639</v>
      </c>
      <c r="K2036" s="168">
        <f t="shared" si="582"/>
        <v>9</v>
      </c>
      <c r="L2036" s="169">
        <f t="shared" si="583"/>
        <v>9</v>
      </c>
      <c r="M2036" s="170">
        <f t="shared" si="573"/>
        <v>1.000637343</v>
      </c>
      <c r="N2036" s="170">
        <f t="shared" ca="1" si="574"/>
        <v>1.000637343</v>
      </c>
      <c r="O2036" s="169">
        <f t="shared" si="584"/>
        <v>0</v>
      </c>
      <c r="P2036" s="166">
        <f t="shared" ca="1" si="575"/>
        <v>182.19086996999999</v>
      </c>
      <c r="Q2036" s="171">
        <f t="shared" si="576"/>
        <v>0</v>
      </c>
      <c r="R2036" s="166">
        <f t="shared" si="577"/>
        <v>0</v>
      </c>
      <c r="S2036" s="172" t="str">
        <f t="shared" si="585"/>
        <v>A+J=</v>
      </c>
      <c r="T2036" s="167">
        <f t="shared" si="586"/>
        <v>45821</v>
      </c>
      <c r="U2036" s="10"/>
      <c r="V2036" s="10"/>
      <c r="W2036" s="10"/>
      <c r="X2036" s="45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ht="12.75" x14ac:dyDescent="0.2">
      <c r="A2037" s="162">
        <f t="shared" si="578"/>
        <v>45654</v>
      </c>
      <c r="B2037" s="163" t="str">
        <f t="shared" ca="1" si="587"/>
        <v>n.d</v>
      </c>
      <c r="C2037" s="164">
        <f t="shared" si="579"/>
        <v>285860</v>
      </c>
      <c r="D2037" s="154">
        <f ca="1">IF(A2037&lt;$B$1,VLOOKUP(A2037,[1]DI!$A$4:$B$15000,2,FALSE),0)</f>
        <v>0</v>
      </c>
      <c r="E2037" s="166">
        <f t="shared" ca="1" si="588"/>
        <v>1</v>
      </c>
      <c r="F2037" s="166">
        <f ca="1">(TRUNC(PRODUCT($E$12:$E2036),16))</f>
        <v>1.51318098795413</v>
      </c>
      <c r="G2037" s="166">
        <f t="shared" ca="1" si="589"/>
        <v>1.51318098795413</v>
      </c>
      <c r="H2037" s="166">
        <f t="shared" ca="1" si="590"/>
        <v>1</v>
      </c>
      <c r="I2037" s="165">
        <f t="shared" si="580"/>
        <v>1.7999999999999999E-2</v>
      </c>
      <c r="J2037" s="167">
        <f t="shared" si="581"/>
        <v>45639</v>
      </c>
      <c r="K2037" s="168">
        <f t="shared" si="582"/>
        <v>9</v>
      </c>
      <c r="L2037" s="169">
        <f t="shared" si="583"/>
        <v>10</v>
      </c>
      <c r="M2037" s="170">
        <f t="shared" si="573"/>
        <v>1.0007081840000001</v>
      </c>
      <c r="N2037" s="170">
        <f t="shared" ca="1" si="574"/>
        <v>1.0007081840000001</v>
      </c>
      <c r="O2037" s="169">
        <f t="shared" si="584"/>
        <v>0</v>
      </c>
      <c r="P2037" s="166">
        <f t="shared" ca="1" si="575"/>
        <v>202.44147824000001</v>
      </c>
      <c r="Q2037" s="171">
        <f t="shared" si="576"/>
        <v>0</v>
      </c>
      <c r="R2037" s="166">
        <f t="shared" si="577"/>
        <v>0</v>
      </c>
      <c r="S2037" s="172" t="str">
        <f t="shared" si="585"/>
        <v>A+J=</v>
      </c>
      <c r="T2037" s="167">
        <f t="shared" si="586"/>
        <v>45821</v>
      </c>
      <c r="U2037" s="10"/>
      <c r="V2037" s="10"/>
      <c r="W2037" s="10"/>
      <c r="X2037" s="45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ht="12.75" x14ac:dyDescent="0.2">
      <c r="A2038" s="162">
        <f t="shared" si="578"/>
        <v>45655</v>
      </c>
      <c r="B2038" s="163" t="str">
        <f t="shared" ca="1" si="587"/>
        <v>n.d</v>
      </c>
      <c r="C2038" s="164">
        <f t="shared" si="579"/>
        <v>285860</v>
      </c>
      <c r="D2038" s="154">
        <f ca="1">IF(A2038&lt;$B$1,VLOOKUP(A2038,[1]DI!$A$4:$B$15000,2,FALSE),0)</f>
        <v>0</v>
      </c>
      <c r="E2038" s="166">
        <f t="shared" ca="1" si="588"/>
        <v>1</v>
      </c>
      <c r="F2038" s="166">
        <f ca="1">(TRUNC(PRODUCT($E$12:$E2037),16))</f>
        <v>1.51318098795413</v>
      </c>
      <c r="G2038" s="166">
        <f t="shared" ca="1" si="589"/>
        <v>1.51318098795413</v>
      </c>
      <c r="H2038" s="166">
        <f t="shared" ca="1" si="590"/>
        <v>1</v>
      </c>
      <c r="I2038" s="165">
        <f t="shared" si="580"/>
        <v>1.7999999999999999E-2</v>
      </c>
      <c r="J2038" s="167">
        <f t="shared" si="581"/>
        <v>45639</v>
      </c>
      <c r="K2038" s="168">
        <f t="shared" si="582"/>
        <v>9</v>
      </c>
      <c r="L2038" s="169">
        <f t="shared" si="583"/>
        <v>10</v>
      </c>
      <c r="M2038" s="170">
        <f t="shared" si="573"/>
        <v>1.0007081840000001</v>
      </c>
      <c r="N2038" s="170">
        <f t="shared" ca="1" si="574"/>
        <v>1.0007081840000001</v>
      </c>
      <c r="O2038" s="169">
        <f t="shared" si="584"/>
        <v>0</v>
      </c>
      <c r="P2038" s="166">
        <f t="shared" ca="1" si="575"/>
        <v>202.44147824000001</v>
      </c>
      <c r="Q2038" s="171">
        <f t="shared" si="576"/>
        <v>0</v>
      </c>
      <c r="R2038" s="166">
        <f t="shared" si="577"/>
        <v>0</v>
      </c>
      <c r="S2038" s="172" t="str">
        <f t="shared" si="585"/>
        <v>A+J=</v>
      </c>
      <c r="T2038" s="167">
        <f t="shared" si="586"/>
        <v>45821</v>
      </c>
      <c r="U2038" s="10"/>
      <c r="V2038" s="10"/>
      <c r="W2038" s="10"/>
      <c r="X2038" s="45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ht="12.75" x14ac:dyDescent="0.2">
      <c r="A2039" s="162">
        <f t="shared" si="578"/>
        <v>45656</v>
      </c>
      <c r="B2039" s="163" t="str">
        <f t="shared" ca="1" si="587"/>
        <v>n.d</v>
      </c>
      <c r="C2039" s="164">
        <f t="shared" si="579"/>
        <v>285860</v>
      </c>
      <c r="D2039" s="154">
        <f ca="1">IF(A2039&lt;$B$1,VLOOKUP(A2039,[1]DI!$A$4:$B$15000,2,FALSE),0)</f>
        <v>0</v>
      </c>
      <c r="E2039" s="166">
        <f t="shared" ca="1" si="588"/>
        <v>1</v>
      </c>
      <c r="F2039" s="166">
        <f ca="1">(TRUNC(PRODUCT($E$12:$E2038),16))</f>
        <v>1.51318098795413</v>
      </c>
      <c r="G2039" s="166">
        <f t="shared" ca="1" si="589"/>
        <v>1.51318098795413</v>
      </c>
      <c r="H2039" s="166">
        <f t="shared" ca="1" si="590"/>
        <v>1</v>
      </c>
      <c r="I2039" s="165">
        <f t="shared" si="580"/>
        <v>1.7999999999999999E-2</v>
      </c>
      <c r="J2039" s="167">
        <f t="shared" si="581"/>
        <v>45639</v>
      </c>
      <c r="K2039" s="168">
        <f t="shared" si="582"/>
        <v>10</v>
      </c>
      <c r="L2039" s="169">
        <f t="shared" si="583"/>
        <v>10</v>
      </c>
      <c r="M2039" s="170">
        <f t="shared" si="573"/>
        <v>1.0007081840000001</v>
      </c>
      <c r="N2039" s="170">
        <f t="shared" ca="1" si="574"/>
        <v>1.0007081840000001</v>
      </c>
      <c r="O2039" s="169">
        <f t="shared" si="584"/>
        <v>0</v>
      </c>
      <c r="P2039" s="166">
        <f t="shared" ca="1" si="575"/>
        <v>202.44147824000001</v>
      </c>
      <c r="Q2039" s="171">
        <f t="shared" si="576"/>
        <v>0</v>
      </c>
      <c r="R2039" s="166">
        <f t="shared" si="577"/>
        <v>0</v>
      </c>
      <c r="S2039" s="172" t="str">
        <f t="shared" si="585"/>
        <v>A+J=</v>
      </c>
      <c r="T2039" s="167">
        <f t="shared" si="586"/>
        <v>45821</v>
      </c>
      <c r="U2039" s="10"/>
      <c r="V2039" s="10"/>
      <c r="W2039" s="10"/>
      <c r="X2039" s="45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ht="12.75" x14ac:dyDescent="0.2">
      <c r="A2040" s="162">
        <f t="shared" si="578"/>
        <v>45657</v>
      </c>
      <c r="B2040" s="163" t="str">
        <f t="shared" ca="1" si="587"/>
        <v>n.d</v>
      </c>
      <c r="C2040" s="164">
        <f t="shared" si="579"/>
        <v>285860</v>
      </c>
      <c r="D2040" s="154">
        <f ca="1">IF(A2040&lt;$B$1,VLOOKUP(A2040,[1]DI!$A$4:$B$15000,2,FALSE),0)</f>
        <v>0</v>
      </c>
      <c r="E2040" s="166">
        <f t="shared" ca="1" si="588"/>
        <v>1</v>
      </c>
      <c r="F2040" s="166">
        <f ca="1">(TRUNC(PRODUCT($E$12:$E2039),16))</f>
        <v>1.51318098795413</v>
      </c>
      <c r="G2040" s="166">
        <f t="shared" ca="1" si="589"/>
        <v>1.51318098795413</v>
      </c>
      <c r="H2040" s="166">
        <f t="shared" ca="1" si="590"/>
        <v>1</v>
      </c>
      <c r="I2040" s="165">
        <f t="shared" si="580"/>
        <v>1.7999999999999999E-2</v>
      </c>
      <c r="J2040" s="167">
        <f t="shared" si="581"/>
        <v>45639</v>
      </c>
      <c r="K2040" s="168">
        <f t="shared" si="582"/>
        <v>11</v>
      </c>
      <c r="L2040" s="169">
        <f t="shared" si="583"/>
        <v>11</v>
      </c>
      <c r="M2040" s="170">
        <f t="shared" si="573"/>
        <v>1.0007790299999999</v>
      </c>
      <c r="N2040" s="170">
        <f t="shared" ca="1" si="574"/>
        <v>1.0007790299999999</v>
      </c>
      <c r="O2040" s="169">
        <f t="shared" si="584"/>
        <v>0</v>
      </c>
      <c r="P2040" s="166">
        <f t="shared" ca="1" si="575"/>
        <v>222.69351578999999</v>
      </c>
      <c r="Q2040" s="171">
        <f t="shared" si="576"/>
        <v>0</v>
      </c>
      <c r="R2040" s="166">
        <f t="shared" si="577"/>
        <v>0</v>
      </c>
      <c r="S2040" s="172" t="str">
        <f t="shared" si="585"/>
        <v>A+J=</v>
      </c>
      <c r="T2040" s="167">
        <f t="shared" si="586"/>
        <v>45821</v>
      </c>
      <c r="U2040" s="10"/>
      <c r="V2040" s="10"/>
      <c r="W2040" s="10"/>
      <c r="X2040" s="45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ht="12.75" x14ac:dyDescent="0.2">
      <c r="A2041" s="162">
        <f t="shared" si="578"/>
        <v>45658</v>
      </c>
      <c r="B2041" s="163" t="str">
        <f t="shared" ca="1" si="587"/>
        <v>n.d</v>
      </c>
      <c r="C2041" s="164">
        <f t="shared" si="579"/>
        <v>285860</v>
      </c>
      <c r="D2041" s="154">
        <f ca="1">IF(A2041&lt;$B$1,VLOOKUP(A2041,[1]DI!$A$4:$B$15000,2,FALSE),0)</f>
        <v>0</v>
      </c>
      <c r="E2041" s="166">
        <f t="shared" ca="1" si="588"/>
        <v>1</v>
      </c>
      <c r="F2041" s="166">
        <f ca="1">(TRUNC(PRODUCT($E$12:$E2040),16))</f>
        <v>1.51318098795413</v>
      </c>
      <c r="G2041" s="166">
        <f t="shared" ca="1" si="589"/>
        <v>1.51318098795413</v>
      </c>
      <c r="H2041" s="166">
        <f t="shared" ca="1" si="590"/>
        <v>1</v>
      </c>
      <c r="I2041" s="165">
        <f t="shared" si="580"/>
        <v>1.7999999999999999E-2</v>
      </c>
      <c r="J2041" s="167">
        <f t="shared" si="581"/>
        <v>45639</v>
      </c>
      <c r="K2041" s="168">
        <f t="shared" si="582"/>
        <v>11</v>
      </c>
      <c r="L2041" s="169">
        <f t="shared" si="583"/>
        <v>12</v>
      </c>
      <c r="M2041" s="170">
        <f t="shared" si="573"/>
        <v>1.0008498809999999</v>
      </c>
      <c r="N2041" s="170">
        <f t="shared" ca="1" si="574"/>
        <v>1.0008498809999999</v>
      </c>
      <c r="O2041" s="169">
        <f t="shared" si="584"/>
        <v>0</v>
      </c>
      <c r="P2041" s="166">
        <f t="shared" ca="1" si="575"/>
        <v>242.94698265</v>
      </c>
      <c r="Q2041" s="171">
        <f t="shared" si="576"/>
        <v>0</v>
      </c>
      <c r="R2041" s="166">
        <f t="shared" si="577"/>
        <v>0</v>
      </c>
      <c r="S2041" s="172" t="str">
        <f t="shared" si="585"/>
        <v>A+J=</v>
      </c>
      <c r="T2041" s="167">
        <f t="shared" si="586"/>
        <v>45821</v>
      </c>
      <c r="U2041" s="10"/>
      <c r="V2041" s="10"/>
      <c r="W2041" s="10"/>
      <c r="X2041" s="45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ht="12.75" x14ac:dyDescent="0.2">
      <c r="A2042" s="162">
        <f t="shared" si="578"/>
        <v>45659</v>
      </c>
      <c r="B2042" s="163" t="str">
        <f t="shared" ca="1" si="587"/>
        <v>n.d</v>
      </c>
      <c r="C2042" s="164">
        <f t="shared" si="579"/>
        <v>285860</v>
      </c>
      <c r="D2042" s="154">
        <f ca="1">IF(A2042&lt;$B$1,VLOOKUP(A2042,[1]DI!$A$4:$B$15000,2,FALSE),0)</f>
        <v>0</v>
      </c>
      <c r="E2042" s="166">
        <f t="shared" ca="1" si="588"/>
        <v>1</v>
      </c>
      <c r="F2042" s="166">
        <f ca="1">(TRUNC(PRODUCT($E$12:$E2041),16))</f>
        <v>1.51318098795413</v>
      </c>
      <c r="G2042" s="166">
        <f t="shared" ca="1" si="589"/>
        <v>1.51318098795413</v>
      </c>
      <c r="H2042" s="166">
        <f t="shared" ca="1" si="590"/>
        <v>1</v>
      </c>
      <c r="I2042" s="165">
        <f t="shared" si="580"/>
        <v>1.7999999999999999E-2</v>
      </c>
      <c r="J2042" s="167">
        <f t="shared" si="581"/>
        <v>45639</v>
      </c>
      <c r="K2042" s="168">
        <f t="shared" si="582"/>
        <v>12</v>
      </c>
      <c r="L2042" s="169">
        <f t="shared" si="583"/>
        <v>12</v>
      </c>
      <c r="M2042" s="170">
        <f t="shared" si="573"/>
        <v>1.0008498809999999</v>
      </c>
      <c r="N2042" s="170">
        <f t="shared" ca="1" si="574"/>
        <v>1.0008498809999999</v>
      </c>
      <c r="O2042" s="169">
        <f t="shared" si="584"/>
        <v>0</v>
      </c>
      <c r="P2042" s="166">
        <f t="shared" ca="1" si="575"/>
        <v>242.94698265</v>
      </c>
      <c r="Q2042" s="171">
        <f t="shared" si="576"/>
        <v>0</v>
      </c>
      <c r="R2042" s="166">
        <f t="shared" si="577"/>
        <v>0</v>
      </c>
      <c r="S2042" s="172" t="str">
        <f t="shared" si="585"/>
        <v>A+J=</v>
      </c>
      <c r="T2042" s="167">
        <f t="shared" si="586"/>
        <v>45821</v>
      </c>
      <c r="U2042" s="10"/>
      <c r="V2042" s="10"/>
      <c r="W2042" s="10"/>
      <c r="X2042" s="45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ht="12.75" x14ac:dyDescent="0.2">
      <c r="A2043" s="162">
        <f t="shared" si="578"/>
        <v>45660</v>
      </c>
      <c r="B2043" s="163" t="str">
        <f t="shared" ca="1" si="587"/>
        <v>n.d</v>
      </c>
      <c r="C2043" s="164">
        <f t="shared" si="579"/>
        <v>285860</v>
      </c>
      <c r="D2043" s="154">
        <f ca="1">IF(A2043&lt;$B$1,VLOOKUP(A2043,[1]DI!$A$4:$B$15000,2,FALSE),0)</f>
        <v>0</v>
      </c>
      <c r="E2043" s="166">
        <f t="shared" ca="1" si="588"/>
        <v>1</v>
      </c>
      <c r="F2043" s="166">
        <f ca="1">(TRUNC(PRODUCT($E$12:$E2042),16))</f>
        <v>1.51318098795413</v>
      </c>
      <c r="G2043" s="166">
        <f t="shared" ca="1" si="589"/>
        <v>1.51318098795413</v>
      </c>
      <c r="H2043" s="166">
        <f t="shared" ca="1" si="590"/>
        <v>1</v>
      </c>
      <c r="I2043" s="165">
        <f t="shared" si="580"/>
        <v>1.7999999999999999E-2</v>
      </c>
      <c r="J2043" s="167">
        <f t="shared" si="581"/>
        <v>45639</v>
      </c>
      <c r="K2043" s="168">
        <f t="shared" si="582"/>
        <v>13</v>
      </c>
      <c r="L2043" s="169">
        <f t="shared" si="583"/>
        <v>13</v>
      </c>
      <c r="M2043" s="170">
        <f t="shared" si="573"/>
        <v>1.0009207369999999</v>
      </c>
      <c r="N2043" s="170">
        <f t="shared" ca="1" si="574"/>
        <v>1.0009207369999999</v>
      </c>
      <c r="O2043" s="169">
        <f t="shared" si="584"/>
        <v>0</v>
      </c>
      <c r="P2043" s="166">
        <f t="shared" ca="1" si="575"/>
        <v>263.20187880999998</v>
      </c>
      <c r="Q2043" s="171">
        <f t="shared" si="576"/>
        <v>0</v>
      </c>
      <c r="R2043" s="166">
        <f t="shared" si="577"/>
        <v>0</v>
      </c>
      <c r="S2043" s="172" t="str">
        <f t="shared" si="585"/>
        <v>A+J=</v>
      </c>
      <c r="T2043" s="167">
        <f t="shared" si="586"/>
        <v>45821</v>
      </c>
      <c r="U2043" s="10"/>
      <c r="V2043" s="10"/>
      <c r="W2043" s="10"/>
      <c r="X2043" s="45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ht="12.75" x14ac:dyDescent="0.2">
      <c r="A2044" s="162">
        <f t="shared" si="578"/>
        <v>45661</v>
      </c>
      <c r="B2044" s="163" t="str">
        <f t="shared" ca="1" si="587"/>
        <v>n.d</v>
      </c>
      <c r="C2044" s="164">
        <f t="shared" si="579"/>
        <v>285860</v>
      </c>
      <c r="D2044" s="154">
        <f ca="1">IF(A2044&lt;$B$1,VLOOKUP(A2044,[1]DI!$A$4:$B$15000,2,FALSE),0)</f>
        <v>0</v>
      </c>
      <c r="E2044" s="166">
        <f t="shared" ca="1" si="588"/>
        <v>1</v>
      </c>
      <c r="F2044" s="166">
        <f ca="1">(TRUNC(PRODUCT($E$12:$E2043),16))</f>
        <v>1.51318098795413</v>
      </c>
      <c r="G2044" s="166">
        <f t="shared" ca="1" si="589"/>
        <v>1.51318098795413</v>
      </c>
      <c r="H2044" s="166">
        <f t="shared" ca="1" si="590"/>
        <v>1</v>
      </c>
      <c r="I2044" s="165">
        <f t="shared" si="580"/>
        <v>1.7999999999999999E-2</v>
      </c>
      <c r="J2044" s="167">
        <f t="shared" si="581"/>
        <v>45639</v>
      </c>
      <c r="K2044" s="168">
        <f t="shared" si="582"/>
        <v>13</v>
      </c>
      <c r="L2044" s="169">
        <f t="shared" si="583"/>
        <v>14</v>
      </c>
      <c r="M2044" s="170">
        <f t="shared" si="573"/>
        <v>1.0009915979999999</v>
      </c>
      <c r="N2044" s="170">
        <f t="shared" ca="1" si="574"/>
        <v>1.0009915979999999</v>
      </c>
      <c r="O2044" s="169">
        <f t="shared" si="584"/>
        <v>0</v>
      </c>
      <c r="P2044" s="166">
        <f t="shared" ca="1" si="575"/>
        <v>283.45820427000001</v>
      </c>
      <c r="Q2044" s="171">
        <f t="shared" si="576"/>
        <v>0</v>
      </c>
      <c r="R2044" s="166">
        <f t="shared" si="577"/>
        <v>0</v>
      </c>
      <c r="S2044" s="172" t="str">
        <f t="shared" si="585"/>
        <v>A+J=</v>
      </c>
      <c r="T2044" s="167">
        <f t="shared" si="586"/>
        <v>45821</v>
      </c>
      <c r="U2044" s="10"/>
      <c r="V2044" s="10"/>
      <c r="W2044" s="10"/>
      <c r="X2044" s="45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ht="12.75" x14ac:dyDescent="0.2">
      <c r="A2045" s="162">
        <f t="shared" si="578"/>
        <v>45662</v>
      </c>
      <c r="B2045" s="163" t="str">
        <f t="shared" ca="1" si="587"/>
        <v>n.d</v>
      </c>
      <c r="C2045" s="164">
        <f t="shared" si="579"/>
        <v>285860</v>
      </c>
      <c r="D2045" s="154">
        <f ca="1">IF(A2045&lt;$B$1,VLOOKUP(A2045,[1]DI!$A$4:$B$15000,2,FALSE),0)</f>
        <v>0</v>
      </c>
      <c r="E2045" s="166">
        <f t="shared" ca="1" si="588"/>
        <v>1</v>
      </c>
      <c r="F2045" s="166">
        <f ca="1">(TRUNC(PRODUCT($E$12:$E2044),16))</f>
        <v>1.51318098795413</v>
      </c>
      <c r="G2045" s="166">
        <f t="shared" ca="1" si="589"/>
        <v>1.51318098795413</v>
      </c>
      <c r="H2045" s="166">
        <f t="shared" ca="1" si="590"/>
        <v>1</v>
      </c>
      <c r="I2045" s="165">
        <f t="shared" si="580"/>
        <v>1.7999999999999999E-2</v>
      </c>
      <c r="J2045" s="167">
        <f t="shared" si="581"/>
        <v>45639</v>
      </c>
      <c r="K2045" s="168">
        <f t="shared" si="582"/>
        <v>13</v>
      </c>
      <c r="L2045" s="169">
        <f t="shared" si="583"/>
        <v>14</v>
      </c>
      <c r="M2045" s="170">
        <f t="shared" si="573"/>
        <v>1.0009915979999999</v>
      </c>
      <c r="N2045" s="170">
        <f t="shared" ca="1" si="574"/>
        <v>1.0009915979999999</v>
      </c>
      <c r="O2045" s="169">
        <f t="shared" si="584"/>
        <v>0</v>
      </c>
      <c r="P2045" s="166">
        <f t="shared" ca="1" si="575"/>
        <v>283.45820427000001</v>
      </c>
      <c r="Q2045" s="171">
        <f t="shared" si="576"/>
        <v>0</v>
      </c>
      <c r="R2045" s="166">
        <f t="shared" si="577"/>
        <v>0</v>
      </c>
      <c r="S2045" s="172" t="str">
        <f t="shared" si="585"/>
        <v>A+J=</v>
      </c>
      <c r="T2045" s="167">
        <f t="shared" si="586"/>
        <v>45821</v>
      </c>
      <c r="U2045" s="10"/>
      <c r="V2045" s="10"/>
      <c r="W2045" s="10"/>
      <c r="X2045" s="45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ht="12.75" x14ac:dyDescent="0.2">
      <c r="A2046" s="162">
        <f t="shared" si="578"/>
        <v>45663</v>
      </c>
      <c r="B2046" s="163" t="str">
        <f t="shared" ca="1" si="587"/>
        <v>n.d</v>
      </c>
      <c r="C2046" s="164">
        <f t="shared" si="579"/>
        <v>285860</v>
      </c>
      <c r="D2046" s="154">
        <f ca="1">IF(A2046&lt;$B$1,VLOOKUP(A2046,[1]DI!$A$4:$B$15000,2,FALSE),0)</f>
        <v>0</v>
      </c>
      <c r="E2046" s="166">
        <f t="shared" ca="1" si="588"/>
        <v>1</v>
      </c>
      <c r="F2046" s="166">
        <f ca="1">(TRUNC(PRODUCT($E$12:$E2045),16))</f>
        <v>1.51318098795413</v>
      </c>
      <c r="G2046" s="166">
        <f t="shared" ca="1" si="589"/>
        <v>1.51318098795413</v>
      </c>
      <c r="H2046" s="166">
        <f t="shared" ca="1" si="590"/>
        <v>1</v>
      </c>
      <c r="I2046" s="165">
        <f t="shared" si="580"/>
        <v>1.7999999999999999E-2</v>
      </c>
      <c r="J2046" s="167">
        <f t="shared" si="581"/>
        <v>45639</v>
      </c>
      <c r="K2046" s="168">
        <f t="shared" si="582"/>
        <v>14</v>
      </c>
      <c r="L2046" s="169">
        <f t="shared" si="583"/>
        <v>14</v>
      </c>
      <c r="M2046" s="170">
        <f t="shared" si="573"/>
        <v>1.0009915979999999</v>
      </c>
      <c r="N2046" s="170">
        <f t="shared" ca="1" si="574"/>
        <v>1.0009915979999999</v>
      </c>
      <c r="O2046" s="169">
        <f t="shared" si="584"/>
        <v>0</v>
      </c>
      <c r="P2046" s="166">
        <f t="shared" ca="1" si="575"/>
        <v>283.45820427000001</v>
      </c>
      <c r="Q2046" s="171">
        <f t="shared" si="576"/>
        <v>0</v>
      </c>
      <c r="R2046" s="166">
        <f t="shared" si="577"/>
        <v>0</v>
      </c>
      <c r="S2046" s="172" t="str">
        <f t="shared" si="585"/>
        <v>A+J=</v>
      </c>
      <c r="T2046" s="167">
        <f t="shared" si="586"/>
        <v>45821</v>
      </c>
      <c r="U2046" s="10"/>
      <c r="V2046" s="10"/>
      <c r="W2046" s="10"/>
      <c r="X2046" s="45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ht="12.75" x14ac:dyDescent="0.2">
      <c r="A2047" s="162">
        <f t="shared" si="578"/>
        <v>45664</v>
      </c>
      <c r="B2047" s="163" t="str">
        <f t="shared" ca="1" si="587"/>
        <v>n.d</v>
      </c>
      <c r="C2047" s="164">
        <f t="shared" si="579"/>
        <v>285860</v>
      </c>
      <c r="D2047" s="154">
        <f ca="1">IF(A2047&lt;$B$1,VLOOKUP(A2047,[1]DI!$A$4:$B$15000,2,FALSE),0)</f>
        <v>0</v>
      </c>
      <c r="E2047" s="166">
        <f t="shared" ca="1" si="588"/>
        <v>1</v>
      </c>
      <c r="F2047" s="166">
        <f ca="1">(TRUNC(PRODUCT($E$12:$E2046),16))</f>
        <v>1.51318098795413</v>
      </c>
      <c r="G2047" s="166">
        <f t="shared" ca="1" si="589"/>
        <v>1.51318098795413</v>
      </c>
      <c r="H2047" s="166">
        <f t="shared" ca="1" si="590"/>
        <v>1</v>
      </c>
      <c r="I2047" s="165">
        <f t="shared" si="580"/>
        <v>1.7999999999999999E-2</v>
      </c>
      <c r="J2047" s="167">
        <f t="shared" si="581"/>
        <v>45639</v>
      </c>
      <c r="K2047" s="168">
        <f t="shared" si="582"/>
        <v>15</v>
      </c>
      <c r="L2047" s="169">
        <f t="shared" si="583"/>
        <v>15</v>
      </c>
      <c r="M2047" s="170">
        <f t="shared" si="573"/>
        <v>1.0010624640000001</v>
      </c>
      <c r="N2047" s="170">
        <f t="shared" ca="1" si="574"/>
        <v>1.0010624640000001</v>
      </c>
      <c r="O2047" s="169">
        <f t="shared" si="584"/>
        <v>0</v>
      </c>
      <c r="P2047" s="166">
        <f t="shared" ca="1" si="575"/>
        <v>303.71595903999997</v>
      </c>
      <c r="Q2047" s="171">
        <f t="shared" si="576"/>
        <v>0</v>
      </c>
      <c r="R2047" s="166">
        <f t="shared" si="577"/>
        <v>0</v>
      </c>
      <c r="S2047" s="172" t="str">
        <f t="shared" si="585"/>
        <v>A+J=</v>
      </c>
      <c r="T2047" s="167">
        <f t="shared" si="586"/>
        <v>45821</v>
      </c>
      <c r="U2047" s="10"/>
      <c r="V2047" s="10"/>
      <c r="W2047" s="10"/>
      <c r="X2047" s="45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ht="12.75" x14ac:dyDescent="0.2">
      <c r="A2048" s="162">
        <f t="shared" si="578"/>
        <v>45665</v>
      </c>
      <c r="B2048" s="163" t="str">
        <f t="shared" ca="1" si="587"/>
        <v>n.d</v>
      </c>
      <c r="C2048" s="164">
        <f t="shared" si="579"/>
        <v>285860</v>
      </c>
      <c r="D2048" s="154">
        <f ca="1">IF(A2048&lt;$B$1,VLOOKUP(A2048,[1]DI!$A$4:$B$15000,2,FALSE),0)</f>
        <v>0</v>
      </c>
      <c r="E2048" s="166">
        <f t="shared" ca="1" si="588"/>
        <v>1</v>
      </c>
      <c r="F2048" s="166">
        <f ca="1">(TRUNC(PRODUCT($E$12:$E2047),16))</f>
        <v>1.51318098795413</v>
      </c>
      <c r="G2048" s="166">
        <f t="shared" ca="1" si="589"/>
        <v>1.51318098795413</v>
      </c>
      <c r="H2048" s="166">
        <f t="shared" ca="1" si="590"/>
        <v>1</v>
      </c>
      <c r="I2048" s="165">
        <f t="shared" si="580"/>
        <v>1.7999999999999999E-2</v>
      </c>
      <c r="J2048" s="167">
        <f t="shared" si="581"/>
        <v>45639</v>
      </c>
      <c r="K2048" s="168">
        <f t="shared" si="582"/>
        <v>16</v>
      </c>
      <c r="L2048" s="169">
        <f t="shared" si="583"/>
        <v>16</v>
      </c>
      <c r="M2048" s="170">
        <f t="shared" si="573"/>
        <v>1.001133335</v>
      </c>
      <c r="N2048" s="170">
        <f t="shared" ca="1" si="574"/>
        <v>1.001133335</v>
      </c>
      <c r="O2048" s="169">
        <f t="shared" si="584"/>
        <v>0</v>
      </c>
      <c r="P2048" s="166">
        <f t="shared" ca="1" si="575"/>
        <v>323.97514310000003</v>
      </c>
      <c r="Q2048" s="171">
        <f t="shared" si="576"/>
        <v>0</v>
      </c>
      <c r="R2048" s="166">
        <f t="shared" si="577"/>
        <v>0</v>
      </c>
      <c r="S2048" s="172" t="str">
        <f t="shared" si="585"/>
        <v>A+J=</v>
      </c>
      <c r="T2048" s="167">
        <f t="shared" si="586"/>
        <v>45821</v>
      </c>
      <c r="U2048" s="10"/>
      <c r="V2048" s="10"/>
      <c r="W2048" s="10"/>
      <c r="X2048" s="45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ht="12.75" x14ac:dyDescent="0.2">
      <c r="A2049" s="162">
        <f t="shared" si="578"/>
        <v>45666</v>
      </c>
      <c r="B2049" s="163" t="str">
        <f t="shared" ca="1" si="587"/>
        <v>n.d</v>
      </c>
      <c r="C2049" s="164">
        <f t="shared" si="579"/>
        <v>285860</v>
      </c>
      <c r="D2049" s="154">
        <f ca="1">IF(A2049&lt;$B$1,VLOOKUP(A2049,[1]DI!$A$4:$B$15000,2,FALSE),0)</f>
        <v>0</v>
      </c>
      <c r="E2049" s="166">
        <f t="shared" ca="1" si="588"/>
        <v>1</v>
      </c>
      <c r="F2049" s="166">
        <f ca="1">(TRUNC(PRODUCT($E$12:$E2048),16))</f>
        <v>1.51318098795413</v>
      </c>
      <c r="G2049" s="166">
        <f t="shared" ca="1" si="589"/>
        <v>1.51318098795413</v>
      </c>
      <c r="H2049" s="166">
        <f t="shared" ca="1" si="590"/>
        <v>1</v>
      </c>
      <c r="I2049" s="165">
        <f t="shared" si="580"/>
        <v>1.7999999999999999E-2</v>
      </c>
      <c r="J2049" s="167">
        <f t="shared" si="581"/>
        <v>45639</v>
      </c>
      <c r="K2049" s="168">
        <f t="shared" si="582"/>
        <v>17</v>
      </c>
      <c r="L2049" s="169">
        <f t="shared" si="583"/>
        <v>17</v>
      </c>
      <c r="M2049" s="170">
        <f t="shared" si="573"/>
        <v>1.0012042109999999</v>
      </c>
      <c r="N2049" s="170">
        <f t="shared" ca="1" si="574"/>
        <v>1.0012042109999999</v>
      </c>
      <c r="O2049" s="169">
        <f t="shared" si="584"/>
        <v>0</v>
      </c>
      <c r="P2049" s="166">
        <f t="shared" ca="1" si="575"/>
        <v>344.23575645</v>
      </c>
      <c r="Q2049" s="171">
        <f t="shared" si="576"/>
        <v>0</v>
      </c>
      <c r="R2049" s="166">
        <f t="shared" si="577"/>
        <v>0</v>
      </c>
      <c r="S2049" s="172" t="str">
        <f t="shared" si="585"/>
        <v>A+J=</v>
      </c>
      <c r="T2049" s="167">
        <f t="shared" si="586"/>
        <v>45821</v>
      </c>
      <c r="U2049" s="10"/>
      <c r="V2049" s="10"/>
      <c r="W2049" s="10"/>
      <c r="X2049" s="45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ht="12.75" x14ac:dyDescent="0.2">
      <c r="A2050" s="162">
        <f t="shared" si="578"/>
        <v>45667</v>
      </c>
      <c r="B2050" s="163" t="str">
        <f t="shared" ca="1" si="587"/>
        <v>n.d</v>
      </c>
      <c r="C2050" s="164">
        <f t="shared" si="579"/>
        <v>285860</v>
      </c>
      <c r="D2050" s="154">
        <f ca="1">IF(A2050&lt;$B$1,VLOOKUP(A2050,[1]DI!$A$4:$B$15000,2,FALSE),0)</f>
        <v>0</v>
      </c>
      <c r="E2050" s="166">
        <f t="shared" ca="1" si="588"/>
        <v>1</v>
      </c>
      <c r="F2050" s="166">
        <f ca="1">(TRUNC(PRODUCT($E$12:$E2049),16))</f>
        <v>1.51318098795413</v>
      </c>
      <c r="G2050" s="166">
        <f t="shared" ca="1" si="589"/>
        <v>1.51318098795413</v>
      </c>
      <c r="H2050" s="166">
        <f t="shared" ca="1" si="590"/>
        <v>1</v>
      </c>
      <c r="I2050" s="165">
        <f t="shared" si="580"/>
        <v>1.7999999999999999E-2</v>
      </c>
      <c r="J2050" s="167">
        <f t="shared" si="581"/>
        <v>45639</v>
      </c>
      <c r="K2050" s="168">
        <f t="shared" si="582"/>
        <v>18</v>
      </c>
      <c r="L2050" s="169">
        <f t="shared" si="583"/>
        <v>18</v>
      </c>
      <c r="M2050" s="170">
        <f t="shared" si="573"/>
        <v>1.001275092</v>
      </c>
      <c r="N2050" s="170">
        <f t="shared" ca="1" si="574"/>
        <v>1.001275092</v>
      </c>
      <c r="O2050" s="169">
        <f t="shared" si="584"/>
        <v>0</v>
      </c>
      <c r="P2050" s="166">
        <f t="shared" ca="1" si="575"/>
        <v>364.49779911000002</v>
      </c>
      <c r="Q2050" s="171">
        <f t="shared" si="576"/>
        <v>0</v>
      </c>
      <c r="R2050" s="166">
        <f t="shared" si="577"/>
        <v>0</v>
      </c>
      <c r="S2050" s="172" t="str">
        <f t="shared" si="585"/>
        <v>A+J=</v>
      </c>
      <c r="T2050" s="167">
        <f t="shared" si="586"/>
        <v>45821</v>
      </c>
      <c r="U2050" s="10"/>
      <c r="V2050" s="10"/>
      <c r="W2050" s="10"/>
      <c r="X2050" s="45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ht="12.75" x14ac:dyDescent="0.2">
      <c r="A2051" s="162">
        <f t="shared" si="578"/>
        <v>45668</v>
      </c>
      <c r="B2051" s="163" t="str">
        <f t="shared" ca="1" si="587"/>
        <v>n.d</v>
      </c>
      <c r="C2051" s="164">
        <f t="shared" si="579"/>
        <v>285860</v>
      </c>
      <c r="D2051" s="154">
        <f ca="1">IF(A2051&lt;$B$1,VLOOKUP(A2051,[1]DI!$A$4:$B$15000,2,FALSE),0)</f>
        <v>0</v>
      </c>
      <c r="E2051" s="166">
        <f t="shared" ca="1" si="588"/>
        <v>1</v>
      </c>
      <c r="F2051" s="166">
        <f ca="1">(TRUNC(PRODUCT($E$12:$E2050),16))</f>
        <v>1.51318098795413</v>
      </c>
      <c r="G2051" s="166">
        <f t="shared" ca="1" si="589"/>
        <v>1.51318098795413</v>
      </c>
      <c r="H2051" s="166">
        <f t="shared" ca="1" si="590"/>
        <v>1</v>
      </c>
      <c r="I2051" s="165">
        <f t="shared" si="580"/>
        <v>1.7999999999999999E-2</v>
      </c>
      <c r="J2051" s="167">
        <f t="shared" si="581"/>
        <v>45639</v>
      </c>
      <c r="K2051" s="168">
        <f t="shared" si="582"/>
        <v>18</v>
      </c>
      <c r="L2051" s="169">
        <f t="shared" si="583"/>
        <v>19</v>
      </c>
      <c r="M2051" s="170">
        <f t="shared" si="573"/>
        <v>1.001345978</v>
      </c>
      <c r="N2051" s="170">
        <f t="shared" ca="1" si="574"/>
        <v>1.001345978</v>
      </c>
      <c r="O2051" s="169">
        <f t="shared" si="584"/>
        <v>0</v>
      </c>
      <c r="P2051" s="166">
        <f t="shared" ca="1" si="575"/>
        <v>384.76127107999997</v>
      </c>
      <c r="Q2051" s="171">
        <f t="shared" si="576"/>
        <v>0</v>
      </c>
      <c r="R2051" s="166">
        <f t="shared" si="577"/>
        <v>0</v>
      </c>
      <c r="S2051" s="172" t="str">
        <f t="shared" si="585"/>
        <v>A+J=</v>
      </c>
      <c r="T2051" s="167">
        <f t="shared" si="586"/>
        <v>45821</v>
      </c>
      <c r="U2051" s="10"/>
      <c r="V2051" s="10"/>
      <c r="W2051" s="10"/>
      <c r="X2051" s="45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ht="12.75" x14ac:dyDescent="0.2">
      <c r="A2052" s="162">
        <f t="shared" si="578"/>
        <v>45669</v>
      </c>
      <c r="B2052" s="163" t="str">
        <f t="shared" ca="1" si="587"/>
        <v>n.d</v>
      </c>
      <c r="C2052" s="164">
        <f t="shared" si="579"/>
        <v>285860</v>
      </c>
      <c r="D2052" s="154">
        <f ca="1">IF(A2052&lt;$B$1,VLOOKUP(A2052,[1]DI!$A$4:$B$15000,2,FALSE),0)</f>
        <v>0</v>
      </c>
      <c r="E2052" s="166">
        <f t="shared" ca="1" si="588"/>
        <v>1</v>
      </c>
      <c r="F2052" s="166">
        <f ca="1">(TRUNC(PRODUCT($E$12:$E2051),16))</f>
        <v>1.51318098795413</v>
      </c>
      <c r="G2052" s="166">
        <f t="shared" ca="1" si="589"/>
        <v>1.51318098795413</v>
      </c>
      <c r="H2052" s="166">
        <f t="shared" ca="1" si="590"/>
        <v>1</v>
      </c>
      <c r="I2052" s="165">
        <f t="shared" si="580"/>
        <v>1.7999999999999999E-2</v>
      </c>
      <c r="J2052" s="167">
        <f t="shared" si="581"/>
        <v>45639</v>
      </c>
      <c r="K2052" s="168">
        <f t="shared" si="582"/>
        <v>18</v>
      </c>
      <c r="L2052" s="169">
        <f t="shared" si="583"/>
        <v>19</v>
      </c>
      <c r="M2052" s="170">
        <f t="shared" si="573"/>
        <v>1.001345978</v>
      </c>
      <c r="N2052" s="170">
        <f t="shared" ca="1" si="574"/>
        <v>1.001345978</v>
      </c>
      <c r="O2052" s="169">
        <f t="shared" si="584"/>
        <v>0</v>
      </c>
      <c r="P2052" s="166">
        <f t="shared" ca="1" si="575"/>
        <v>384.76127107999997</v>
      </c>
      <c r="Q2052" s="171">
        <f t="shared" si="576"/>
        <v>0</v>
      </c>
      <c r="R2052" s="166">
        <f t="shared" si="577"/>
        <v>0</v>
      </c>
      <c r="S2052" s="172" t="str">
        <f t="shared" si="585"/>
        <v>A+J=</v>
      </c>
      <c r="T2052" s="167">
        <f t="shared" si="586"/>
        <v>45821</v>
      </c>
      <c r="U2052" s="10"/>
      <c r="V2052" s="10"/>
      <c r="W2052" s="10"/>
      <c r="X2052" s="45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ht="12.75" x14ac:dyDescent="0.2">
      <c r="A2053" s="162">
        <f t="shared" si="578"/>
        <v>45670</v>
      </c>
      <c r="B2053" s="163" t="str">
        <f t="shared" ca="1" si="587"/>
        <v>n.d</v>
      </c>
      <c r="C2053" s="164">
        <f t="shared" si="579"/>
        <v>285860</v>
      </c>
      <c r="D2053" s="154">
        <f ca="1">IF(A2053&lt;$B$1,VLOOKUP(A2053,[1]DI!$A$4:$B$15000,2,FALSE),0)</f>
        <v>0</v>
      </c>
      <c r="E2053" s="166">
        <f t="shared" ca="1" si="588"/>
        <v>1</v>
      </c>
      <c r="F2053" s="166">
        <f ca="1">(TRUNC(PRODUCT($E$12:$E2052),16))</f>
        <v>1.51318098795413</v>
      </c>
      <c r="G2053" s="166">
        <f t="shared" ca="1" si="589"/>
        <v>1.51318098795413</v>
      </c>
      <c r="H2053" s="166">
        <f t="shared" ca="1" si="590"/>
        <v>1</v>
      </c>
      <c r="I2053" s="165">
        <f t="shared" si="580"/>
        <v>1.7999999999999999E-2</v>
      </c>
      <c r="J2053" s="167">
        <f t="shared" si="581"/>
        <v>45639</v>
      </c>
      <c r="K2053" s="168">
        <f t="shared" si="582"/>
        <v>19</v>
      </c>
      <c r="L2053" s="169">
        <f t="shared" si="583"/>
        <v>19</v>
      </c>
      <c r="M2053" s="170">
        <f t="shared" si="573"/>
        <v>1.001345978</v>
      </c>
      <c r="N2053" s="170">
        <f t="shared" ca="1" si="574"/>
        <v>1.001345978</v>
      </c>
      <c r="O2053" s="169">
        <f t="shared" si="584"/>
        <v>0</v>
      </c>
      <c r="P2053" s="166">
        <f t="shared" ca="1" si="575"/>
        <v>384.76127107999997</v>
      </c>
      <c r="Q2053" s="171">
        <f t="shared" si="576"/>
        <v>0</v>
      </c>
      <c r="R2053" s="166">
        <f t="shared" si="577"/>
        <v>0</v>
      </c>
      <c r="S2053" s="172" t="str">
        <f t="shared" si="585"/>
        <v>A+J=</v>
      </c>
      <c r="T2053" s="167">
        <f t="shared" si="586"/>
        <v>45821</v>
      </c>
      <c r="U2053" s="10"/>
      <c r="V2053" s="10"/>
      <c r="W2053" s="10"/>
      <c r="X2053" s="45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ht="12.75" x14ac:dyDescent="0.2">
      <c r="A2054" s="162">
        <f t="shared" si="578"/>
        <v>45671</v>
      </c>
      <c r="B2054" s="163" t="str">
        <f t="shared" ca="1" si="587"/>
        <v>n.d</v>
      </c>
      <c r="C2054" s="164">
        <f t="shared" si="579"/>
        <v>285860</v>
      </c>
      <c r="D2054" s="154">
        <f ca="1">IF(A2054&lt;$B$1,VLOOKUP(A2054,[1]DI!$A$4:$B$15000,2,FALSE),0)</f>
        <v>0</v>
      </c>
      <c r="E2054" s="166">
        <f t="shared" ca="1" si="588"/>
        <v>1</v>
      </c>
      <c r="F2054" s="166">
        <f ca="1">(TRUNC(PRODUCT($E$12:$E2053),16))</f>
        <v>1.51318098795413</v>
      </c>
      <c r="G2054" s="166">
        <f t="shared" ca="1" si="589"/>
        <v>1.51318098795413</v>
      </c>
      <c r="H2054" s="166">
        <f t="shared" ca="1" si="590"/>
        <v>1</v>
      </c>
      <c r="I2054" s="165">
        <f t="shared" si="580"/>
        <v>1.7999999999999999E-2</v>
      </c>
      <c r="J2054" s="167">
        <f t="shared" si="581"/>
        <v>45639</v>
      </c>
      <c r="K2054" s="168">
        <f t="shared" si="582"/>
        <v>20</v>
      </c>
      <c r="L2054" s="169">
        <f t="shared" si="583"/>
        <v>20</v>
      </c>
      <c r="M2054" s="170">
        <f t="shared" si="573"/>
        <v>1.001416869</v>
      </c>
      <c r="N2054" s="170">
        <f t="shared" ca="1" si="574"/>
        <v>1.001416869</v>
      </c>
      <c r="O2054" s="169">
        <f t="shared" si="584"/>
        <v>0</v>
      </c>
      <c r="P2054" s="166">
        <f t="shared" ca="1" si="575"/>
        <v>405.02617234000002</v>
      </c>
      <c r="Q2054" s="171">
        <f t="shared" si="576"/>
        <v>0</v>
      </c>
      <c r="R2054" s="166">
        <f t="shared" si="577"/>
        <v>0</v>
      </c>
      <c r="S2054" s="172" t="str">
        <f t="shared" si="585"/>
        <v>A+J=</v>
      </c>
      <c r="T2054" s="167">
        <f t="shared" si="586"/>
        <v>45821</v>
      </c>
      <c r="U2054" s="10"/>
      <c r="V2054" s="10"/>
      <c r="W2054" s="10"/>
      <c r="X2054" s="45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ht="12.75" x14ac:dyDescent="0.2">
      <c r="A2055" s="162">
        <f t="shared" si="578"/>
        <v>45672</v>
      </c>
      <c r="B2055" s="163" t="str">
        <f t="shared" ca="1" si="587"/>
        <v>n.d</v>
      </c>
      <c r="C2055" s="164">
        <f t="shared" si="579"/>
        <v>285860</v>
      </c>
      <c r="D2055" s="154">
        <f ca="1">IF(A2055&lt;$B$1,VLOOKUP(A2055,[1]DI!$A$4:$B$15000,2,FALSE),0)</f>
        <v>0</v>
      </c>
      <c r="E2055" s="166">
        <f t="shared" ca="1" si="588"/>
        <v>1</v>
      </c>
      <c r="F2055" s="166">
        <f ca="1">(TRUNC(PRODUCT($E$12:$E2054),16))</f>
        <v>1.51318098795413</v>
      </c>
      <c r="G2055" s="166">
        <f t="shared" ca="1" si="589"/>
        <v>1.51318098795413</v>
      </c>
      <c r="H2055" s="166">
        <f t="shared" ca="1" si="590"/>
        <v>1</v>
      </c>
      <c r="I2055" s="165">
        <f t="shared" si="580"/>
        <v>1.7999999999999999E-2</v>
      </c>
      <c r="J2055" s="167">
        <f t="shared" si="581"/>
        <v>45639</v>
      </c>
      <c r="K2055" s="168">
        <f t="shared" si="582"/>
        <v>21</v>
      </c>
      <c r="L2055" s="169">
        <f t="shared" si="583"/>
        <v>21</v>
      </c>
      <c r="M2055" s="170">
        <f t="shared" si="573"/>
        <v>1.001487765</v>
      </c>
      <c r="N2055" s="170">
        <f t="shared" ca="1" si="574"/>
        <v>1.001487765</v>
      </c>
      <c r="O2055" s="169">
        <f t="shared" si="584"/>
        <v>0</v>
      </c>
      <c r="P2055" s="166">
        <f t="shared" ca="1" si="575"/>
        <v>425.29250289999999</v>
      </c>
      <c r="Q2055" s="171">
        <f t="shared" si="576"/>
        <v>0</v>
      </c>
      <c r="R2055" s="166">
        <f t="shared" si="577"/>
        <v>0</v>
      </c>
      <c r="S2055" s="172" t="str">
        <f t="shared" si="585"/>
        <v>A+J=</v>
      </c>
      <c r="T2055" s="167">
        <f t="shared" si="586"/>
        <v>45821</v>
      </c>
      <c r="U2055" s="10"/>
      <c r="V2055" s="10"/>
      <c r="W2055" s="10"/>
      <c r="X2055" s="45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ht="12.75" x14ac:dyDescent="0.2">
      <c r="A2056" s="162">
        <f t="shared" si="578"/>
        <v>45673</v>
      </c>
      <c r="B2056" s="163" t="str">
        <f t="shared" ca="1" si="587"/>
        <v>n.d</v>
      </c>
      <c r="C2056" s="164">
        <f t="shared" si="579"/>
        <v>285860</v>
      </c>
      <c r="D2056" s="154">
        <f ca="1">IF(A2056&lt;$B$1,VLOOKUP(A2056,[1]DI!$A$4:$B$15000,2,FALSE),0)</f>
        <v>0</v>
      </c>
      <c r="E2056" s="166">
        <f t="shared" ca="1" si="588"/>
        <v>1</v>
      </c>
      <c r="F2056" s="166">
        <f ca="1">(TRUNC(PRODUCT($E$12:$E2055),16))</f>
        <v>1.51318098795413</v>
      </c>
      <c r="G2056" s="166">
        <f t="shared" ca="1" si="589"/>
        <v>1.51318098795413</v>
      </c>
      <c r="H2056" s="166">
        <f t="shared" ca="1" si="590"/>
        <v>1</v>
      </c>
      <c r="I2056" s="165">
        <f t="shared" si="580"/>
        <v>1.7999999999999999E-2</v>
      </c>
      <c r="J2056" s="167">
        <f t="shared" si="581"/>
        <v>45639</v>
      </c>
      <c r="K2056" s="168">
        <f t="shared" si="582"/>
        <v>22</v>
      </c>
      <c r="L2056" s="169">
        <f t="shared" si="583"/>
        <v>22</v>
      </c>
      <c r="M2056" s="170">
        <f t="shared" si="573"/>
        <v>1.0015586670000001</v>
      </c>
      <c r="N2056" s="170">
        <f t="shared" ca="1" si="574"/>
        <v>1.0015586670000001</v>
      </c>
      <c r="O2056" s="169">
        <f t="shared" si="584"/>
        <v>0</v>
      </c>
      <c r="P2056" s="166">
        <f t="shared" ca="1" si="575"/>
        <v>445.56054862000002</v>
      </c>
      <c r="Q2056" s="171">
        <f t="shared" si="576"/>
        <v>0</v>
      </c>
      <c r="R2056" s="166">
        <f t="shared" si="577"/>
        <v>0</v>
      </c>
      <c r="S2056" s="172" t="str">
        <f t="shared" si="585"/>
        <v>A+J=</v>
      </c>
      <c r="T2056" s="167">
        <f t="shared" si="586"/>
        <v>45821</v>
      </c>
      <c r="U2056" s="10"/>
      <c r="V2056" s="10"/>
      <c r="W2056" s="10"/>
      <c r="X2056" s="45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ht="12.75" x14ac:dyDescent="0.2">
      <c r="A2057" s="162">
        <f t="shared" si="578"/>
        <v>45674</v>
      </c>
      <c r="B2057" s="163" t="str">
        <f t="shared" ca="1" si="587"/>
        <v>n.d</v>
      </c>
      <c r="C2057" s="164">
        <f t="shared" si="579"/>
        <v>285860</v>
      </c>
      <c r="D2057" s="154">
        <f ca="1">IF(A2057&lt;$B$1,VLOOKUP(A2057,[1]DI!$A$4:$B$15000,2,FALSE),0)</f>
        <v>0</v>
      </c>
      <c r="E2057" s="166">
        <f t="shared" ca="1" si="588"/>
        <v>1</v>
      </c>
      <c r="F2057" s="166">
        <f ca="1">(TRUNC(PRODUCT($E$12:$E2056),16))</f>
        <v>1.51318098795413</v>
      </c>
      <c r="G2057" s="166">
        <f t="shared" ca="1" si="589"/>
        <v>1.51318098795413</v>
      </c>
      <c r="H2057" s="166">
        <f t="shared" ca="1" si="590"/>
        <v>1</v>
      </c>
      <c r="I2057" s="165">
        <f t="shared" si="580"/>
        <v>1.7999999999999999E-2</v>
      </c>
      <c r="J2057" s="167">
        <f t="shared" si="581"/>
        <v>45639</v>
      </c>
      <c r="K2057" s="168">
        <f t="shared" si="582"/>
        <v>23</v>
      </c>
      <c r="L2057" s="169">
        <f t="shared" si="583"/>
        <v>23</v>
      </c>
      <c r="M2057" s="170">
        <f t="shared" si="573"/>
        <v>1.001629573</v>
      </c>
      <c r="N2057" s="170">
        <f t="shared" ca="1" si="574"/>
        <v>1.001629573</v>
      </c>
      <c r="O2057" s="169">
        <f t="shared" si="584"/>
        <v>0</v>
      </c>
      <c r="P2057" s="166">
        <f t="shared" ca="1" si="575"/>
        <v>465.82973777000001</v>
      </c>
      <c r="Q2057" s="171">
        <f t="shared" si="576"/>
        <v>0</v>
      </c>
      <c r="R2057" s="166">
        <f t="shared" si="577"/>
        <v>0</v>
      </c>
      <c r="S2057" s="172" t="str">
        <f t="shared" si="585"/>
        <v>A+J=</v>
      </c>
      <c r="T2057" s="167">
        <f t="shared" si="586"/>
        <v>45821</v>
      </c>
      <c r="U2057" s="10"/>
      <c r="V2057" s="10"/>
      <c r="W2057" s="10"/>
      <c r="X2057" s="45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ht="12.75" x14ac:dyDescent="0.2">
      <c r="A2058" s="162">
        <f t="shared" si="578"/>
        <v>45675</v>
      </c>
      <c r="B2058" s="163" t="str">
        <f t="shared" ca="1" si="587"/>
        <v>n.d</v>
      </c>
      <c r="C2058" s="164">
        <f t="shared" si="579"/>
        <v>285860</v>
      </c>
      <c r="D2058" s="154">
        <f ca="1">IF(A2058&lt;$B$1,VLOOKUP(A2058,[1]DI!$A$4:$B$15000,2,FALSE),0)</f>
        <v>0</v>
      </c>
      <c r="E2058" s="166">
        <f t="shared" ca="1" si="588"/>
        <v>1</v>
      </c>
      <c r="F2058" s="166">
        <f ca="1">(TRUNC(PRODUCT($E$12:$E2057),16))</f>
        <v>1.51318098795413</v>
      </c>
      <c r="G2058" s="166">
        <f t="shared" ca="1" si="589"/>
        <v>1.51318098795413</v>
      </c>
      <c r="H2058" s="166">
        <f t="shared" ca="1" si="590"/>
        <v>1</v>
      </c>
      <c r="I2058" s="165">
        <f t="shared" si="580"/>
        <v>1.7999999999999999E-2</v>
      </c>
      <c r="J2058" s="167">
        <f t="shared" si="581"/>
        <v>45639</v>
      </c>
      <c r="K2058" s="168">
        <f t="shared" si="582"/>
        <v>23</v>
      </c>
      <c r="L2058" s="169">
        <f t="shared" si="583"/>
        <v>24</v>
      </c>
      <c r="M2058" s="170">
        <f t="shared" si="573"/>
        <v>1.0017004839999999</v>
      </c>
      <c r="N2058" s="170">
        <f t="shared" ca="1" si="574"/>
        <v>1.0017004839999999</v>
      </c>
      <c r="O2058" s="169">
        <f t="shared" si="584"/>
        <v>0</v>
      </c>
      <c r="P2058" s="166">
        <f t="shared" ca="1" si="575"/>
        <v>486.10035622999999</v>
      </c>
      <c r="Q2058" s="171">
        <f t="shared" si="576"/>
        <v>0</v>
      </c>
      <c r="R2058" s="166">
        <f t="shared" si="577"/>
        <v>0</v>
      </c>
      <c r="S2058" s="172" t="str">
        <f t="shared" si="585"/>
        <v>A+J=</v>
      </c>
      <c r="T2058" s="167">
        <f t="shared" si="586"/>
        <v>45821</v>
      </c>
      <c r="U2058" s="10"/>
      <c r="V2058" s="10"/>
      <c r="W2058" s="10"/>
      <c r="X2058" s="45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ht="12.75" x14ac:dyDescent="0.2">
      <c r="A2059" s="162">
        <f t="shared" si="578"/>
        <v>45676</v>
      </c>
      <c r="B2059" s="163" t="str">
        <f t="shared" ca="1" si="587"/>
        <v>n.d</v>
      </c>
      <c r="C2059" s="164">
        <f t="shared" si="579"/>
        <v>285860</v>
      </c>
      <c r="D2059" s="154">
        <f ca="1">IF(A2059&lt;$B$1,VLOOKUP(A2059,[1]DI!$A$4:$B$15000,2,FALSE),0)</f>
        <v>0</v>
      </c>
      <c r="E2059" s="166">
        <f t="shared" ca="1" si="588"/>
        <v>1</v>
      </c>
      <c r="F2059" s="166">
        <f ca="1">(TRUNC(PRODUCT($E$12:$E2058),16))</f>
        <v>1.51318098795413</v>
      </c>
      <c r="G2059" s="166">
        <f t="shared" ca="1" si="589"/>
        <v>1.51318098795413</v>
      </c>
      <c r="H2059" s="166">
        <f t="shared" ca="1" si="590"/>
        <v>1</v>
      </c>
      <c r="I2059" s="165">
        <f t="shared" si="580"/>
        <v>1.7999999999999999E-2</v>
      </c>
      <c r="J2059" s="167">
        <f t="shared" si="581"/>
        <v>45639</v>
      </c>
      <c r="K2059" s="168">
        <f t="shared" si="582"/>
        <v>23</v>
      </c>
      <c r="L2059" s="169">
        <f t="shared" si="583"/>
        <v>24</v>
      </c>
      <c r="M2059" s="170">
        <f t="shared" si="573"/>
        <v>1.0017004839999999</v>
      </c>
      <c r="N2059" s="170">
        <f t="shared" ca="1" si="574"/>
        <v>1.0017004839999999</v>
      </c>
      <c r="O2059" s="169">
        <f t="shared" si="584"/>
        <v>0</v>
      </c>
      <c r="P2059" s="166">
        <f t="shared" ca="1" si="575"/>
        <v>486.10035622999999</v>
      </c>
      <c r="Q2059" s="171">
        <f t="shared" si="576"/>
        <v>0</v>
      </c>
      <c r="R2059" s="166">
        <f t="shared" si="577"/>
        <v>0</v>
      </c>
      <c r="S2059" s="172" t="str">
        <f t="shared" si="585"/>
        <v>A+J=</v>
      </c>
      <c r="T2059" s="167">
        <f t="shared" si="586"/>
        <v>45821</v>
      </c>
      <c r="U2059" s="10"/>
      <c r="V2059" s="10"/>
      <c r="W2059" s="10"/>
      <c r="X2059" s="45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ht="12.75" x14ac:dyDescent="0.2">
      <c r="A2060" s="162">
        <f t="shared" si="578"/>
        <v>45677</v>
      </c>
      <c r="B2060" s="163" t="str">
        <f t="shared" ca="1" si="587"/>
        <v>n.d</v>
      </c>
      <c r="C2060" s="164">
        <f t="shared" si="579"/>
        <v>285860</v>
      </c>
      <c r="D2060" s="154">
        <f ca="1">IF(A2060&lt;$B$1,VLOOKUP(A2060,[1]DI!$A$4:$B$15000,2,FALSE),0)</f>
        <v>0</v>
      </c>
      <c r="E2060" s="166">
        <f t="shared" ca="1" si="588"/>
        <v>1</v>
      </c>
      <c r="F2060" s="166">
        <f ca="1">(TRUNC(PRODUCT($E$12:$E2059),16))</f>
        <v>1.51318098795413</v>
      </c>
      <c r="G2060" s="166">
        <f t="shared" ca="1" si="589"/>
        <v>1.51318098795413</v>
      </c>
      <c r="H2060" s="166">
        <f t="shared" ca="1" si="590"/>
        <v>1</v>
      </c>
      <c r="I2060" s="165">
        <f t="shared" si="580"/>
        <v>1.7999999999999999E-2</v>
      </c>
      <c r="J2060" s="167">
        <f t="shared" si="581"/>
        <v>45639</v>
      </c>
      <c r="K2060" s="168">
        <f t="shared" si="582"/>
        <v>24</v>
      </c>
      <c r="L2060" s="169">
        <f t="shared" si="583"/>
        <v>24</v>
      </c>
      <c r="M2060" s="170">
        <f t="shared" ref="M2060:M2123" si="591">ROUND((I2060+1)^(L2060/252),9)</f>
        <v>1.0017004839999999</v>
      </c>
      <c r="N2060" s="170">
        <f t="shared" ref="N2060:N2123" ca="1" si="592">ROUND(H2060*M2060,9)</f>
        <v>1.0017004839999999</v>
      </c>
      <c r="O2060" s="169">
        <f t="shared" si="584"/>
        <v>0</v>
      </c>
      <c r="P2060" s="166">
        <f t="shared" ref="P2060:P2123" ca="1" si="593">TRUNC(((N2060-1)*C2060),8)</f>
        <v>486.10035622999999</v>
      </c>
      <c r="Q2060" s="171">
        <f t="shared" ref="Q2060:Q2123" si="594">IF($O2060&gt;0,VLOOKUP($O2060,$W$12:$AC$150,7),0)</f>
        <v>0</v>
      </c>
      <c r="R2060" s="166">
        <f t="shared" ref="R2060:R2123" si="595">IF(Q2060&gt;0,TRUNC(Q2060*C$12,8),0)</f>
        <v>0</v>
      </c>
      <c r="S2060" s="172" t="str">
        <f t="shared" si="585"/>
        <v>A+J=</v>
      </c>
      <c r="T2060" s="167">
        <f t="shared" si="586"/>
        <v>45821</v>
      </c>
      <c r="U2060" s="10"/>
      <c r="V2060" s="10"/>
      <c r="W2060" s="10"/>
      <c r="X2060" s="45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ht="12.75" x14ac:dyDescent="0.2">
      <c r="A2061" s="162">
        <f t="shared" ref="A2061:A2124" si="596">(A2060+1)</f>
        <v>45678</v>
      </c>
      <c r="B2061" s="163" t="str">
        <f t="shared" ca="1" si="587"/>
        <v>n.d</v>
      </c>
      <c r="C2061" s="164">
        <f t="shared" ref="C2061:C2124" si="597">(C2060-R2060)</f>
        <v>285860</v>
      </c>
      <c r="D2061" s="154">
        <f ca="1">IF(A2061&lt;$B$1,VLOOKUP(A2061,[1]DI!$A$4:$B$15000,2,FALSE),0)</f>
        <v>0</v>
      </c>
      <c r="E2061" s="166">
        <f t="shared" ca="1" si="588"/>
        <v>1</v>
      </c>
      <c r="F2061" s="166">
        <f ca="1">(TRUNC(PRODUCT($E$12:$E2060),16))</f>
        <v>1.51318098795413</v>
      </c>
      <c r="G2061" s="166">
        <f t="shared" ca="1" si="589"/>
        <v>1.51318098795413</v>
      </c>
      <c r="H2061" s="166">
        <f t="shared" ca="1" si="590"/>
        <v>1</v>
      </c>
      <c r="I2061" s="165">
        <f t="shared" ref="I2061:I2124" si="598">I2060</f>
        <v>1.7999999999999999E-2</v>
      </c>
      <c r="J2061" s="167">
        <f t="shared" ref="J2061:J2124" si="599">IF(O2060&gt;0,VLOOKUP(O2060,W$12:AG$150,2),J2060)</f>
        <v>45639</v>
      </c>
      <c r="K2061" s="168">
        <f t="shared" ref="K2061:K2124" si="600">IF(A2061&gt;J2061,IF(NETWORKDAYS(J2061,A2061,$W$160:$W$544)-1=0,1,NETWORKDAYS(J2061,A2061,$W$160:$W$544)-1),0)</f>
        <v>25</v>
      </c>
      <c r="L2061" s="169">
        <f t="shared" ref="L2061:L2124" si="601">IF(AND(K2061=1,K2060=1),1,IF(K2061&gt;0,IF(K2061=K2060,K2061+1,K2061),0))</f>
        <v>25</v>
      </c>
      <c r="M2061" s="170">
        <f t="shared" si="591"/>
        <v>1.0017714</v>
      </c>
      <c r="N2061" s="170">
        <f t="shared" ca="1" si="592"/>
        <v>1.0017714</v>
      </c>
      <c r="O2061" s="169">
        <f t="shared" ref="O2061:O2124" si="602">IF(VLOOKUP(A2061,X$12:AE$150,8)=VLOOKUP(A2060,X$12:AE$150,8),0,VLOOKUP(A2061,X$12:AE$150,8))</f>
        <v>0</v>
      </c>
      <c r="P2061" s="166">
        <f t="shared" ca="1" si="593"/>
        <v>506.37240399000001</v>
      </c>
      <c r="Q2061" s="171">
        <f t="shared" si="594"/>
        <v>0</v>
      </c>
      <c r="R2061" s="166">
        <f t="shared" si="595"/>
        <v>0</v>
      </c>
      <c r="S2061" s="172" t="str">
        <f t="shared" ref="S2061:S2124" si="603">IF(O2060&gt;0,VLOOKUP(O2060,W$12:AG$150,10),S2060)</f>
        <v>A+J=</v>
      </c>
      <c r="T2061" s="167">
        <f t="shared" ref="T2061:T2124" si="604">IF(O2060&gt;0,VLOOKUP(O2060,W$12:AG$150,11),T2060)</f>
        <v>45821</v>
      </c>
      <c r="U2061" s="10"/>
      <c r="V2061" s="10"/>
      <c r="W2061" s="10"/>
      <c r="X2061" s="45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ht="12.75" x14ac:dyDescent="0.2">
      <c r="A2062" s="162">
        <f t="shared" si="596"/>
        <v>45679</v>
      </c>
      <c r="B2062" s="163" t="str">
        <f t="shared" ref="B2062:B2125" ca="1" si="605">IF(A2062&lt;=TODAY(),C2062+P2062,IF(AND(A2062&gt;TODAY(),A2062&lt;=$B$1),IF(VLOOKUP(TODAY(),$A$10:$D$5000,4,FALSE)=0,"n.d",C2062+P2062),"n.d"))</f>
        <v>n.d</v>
      </c>
      <c r="C2062" s="164">
        <f t="shared" si="597"/>
        <v>285860</v>
      </c>
      <c r="D2062" s="154">
        <f ca="1">IF(A2062&lt;$B$1,VLOOKUP(A2062,[1]DI!$A$4:$B$15000,2,FALSE),0)</f>
        <v>0</v>
      </c>
      <c r="E2062" s="166">
        <f t="shared" ref="E2062:E2125" ca="1" si="606">ROUND(((1+D2062)^(1/252)),8)</f>
        <v>1</v>
      </c>
      <c r="F2062" s="166">
        <f ca="1">(TRUNC(PRODUCT($E$12:$E2061),16))</f>
        <v>1.51318098795413</v>
      </c>
      <c r="G2062" s="166">
        <f t="shared" ref="G2062:G2125" ca="1" si="607">IF(O2061&gt;0,F2061,G2061)</f>
        <v>1.51318098795413</v>
      </c>
      <c r="H2062" s="166">
        <f t="shared" ref="H2062:H2125" ca="1" si="608">ROUND(F2062/G2062,8)</f>
        <v>1</v>
      </c>
      <c r="I2062" s="165">
        <f t="shared" si="598"/>
        <v>1.7999999999999999E-2</v>
      </c>
      <c r="J2062" s="167">
        <f t="shared" si="599"/>
        <v>45639</v>
      </c>
      <c r="K2062" s="168">
        <f t="shared" si="600"/>
        <v>26</v>
      </c>
      <c r="L2062" s="169">
        <f t="shared" si="601"/>
        <v>26</v>
      </c>
      <c r="M2062" s="170">
        <f t="shared" si="591"/>
        <v>1.001842321</v>
      </c>
      <c r="N2062" s="170">
        <f t="shared" ca="1" si="592"/>
        <v>1.001842321</v>
      </c>
      <c r="O2062" s="169">
        <f t="shared" si="602"/>
        <v>0</v>
      </c>
      <c r="P2062" s="166">
        <f t="shared" ca="1" si="593"/>
        <v>526.64588105999997</v>
      </c>
      <c r="Q2062" s="171">
        <f t="shared" si="594"/>
        <v>0</v>
      </c>
      <c r="R2062" s="166">
        <f t="shared" si="595"/>
        <v>0</v>
      </c>
      <c r="S2062" s="172" t="str">
        <f t="shared" si="603"/>
        <v>A+J=</v>
      </c>
      <c r="T2062" s="167">
        <f t="shared" si="604"/>
        <v>45821</v>
      </c>
      <c r="U2062" s="10"/>
      <c r="V2062" s="10"/>
      <c r="W2062" s="10"/>
      <c r="X2062" s="45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ht="12.75" x14ac:dyDescent="0.2">
      <c r="A2063" s="162">
        <f t="shared" si="596"/>
        <v>45680</v>
      </c>
      <c r="B2063" s="163" t="str">
        <f t="shared" ca="1" si="605"/>
        <v>n.d</v>
      </c>
      <c r="C2063" s="164">
        <f t="shared" si="597"/>
        <v>285860</v>
      </c>
      <c r="D2063" s="154">
        <f ca="1">IF(A2063&lt;$B$1,VLOOKUP(A2063,[1]DI!$A$4:$B$15000,2,FALSE),0)</f>
        <v>0</v>
      </c>
      <c r="E2063" s="166">
        <f t="shared" ca="1" si="606"/>
        <v>1</v>
      </c>
      <c r="F2063" s="166">
        <f ca="1">(TRUNC(PRODUCT($E$12:$E2062),16))</f>
        <v>1.51318098795413</v>
      </c>
      <c r="G2063" s="166">
        <f t="shared" ca="1" si="607"/>
        <v>1.51318098795413</v>
      </c>
      <c r="H2063" s="166">
        <f t="shared" ca="1" si="608"/>
        <v>1</v>
      </c>
      <c r="I2063" s="165">
        <f t="shared" si="598"/>
        <v>1.7999999999999999E-2</v>
      </c>
      <c r="J2063" s="167">
        <f t="shared" si="599"/>
        <v>45639</v>
      </c>
      <c r="K2063" s="168">
        <f t="shared" si="600"/>
        <v>27</v>
      </c>
      <c r="L2063" s="169">
        <f t="shared" si="601"/>
        <v>27</v>
      </c>
      <c r="M2063" s="170">
        <f t="shared" si="591"/>
        <v>1.0019132479999999</v>
      </c>
      <c r="N2063" s="170">
        <f t="shared" ca="1" si="592"/>
        <v>1.0019132479999999</v>
      </c>
      <c r="O2063" s="169">
        <f t="shared" si="602"/>
        <v>0</v>
      </c>
      <c r="P2063" s="166">
        <f t="shared" ca="1" si="593"/>
        <v>546.92107326999997</v>
      </c>
      <c r="Q2063" s="171">
        <f t="shared" si="594"/>
        <v>0</v>
      </c>
      <c r="R2063" s="166">
        <f t="shared" si="595"/>
        <v>0</v>
      </c>
      <c r="S2063" s="172" t="str">
        <f t="shared" si="603"/>
        <v>A+J=</v>
      </c>
      <c r="T2063" s="167">
        <f t="shared" si="604"/>
        <v>45821</v>
      </c>
      <c r="U2063" s="10"/>
      <c r="V2063" s="10"/>
      <c r="W2063" s="10"/>
      <c r="X2063" s="45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ht="12.75" x14ac:dyDescent="0.2">
      <c r="A2064" s="162">
        <f t="shared" si="596"/>
        <v>45681</v>
      </c>
      <c r="B2064" s="163" t="str">
        <f t="shared" ca="1" si="605"/>
        <v>n.d</v>
      </c>
      <c r="C2064" s="164">
        <f t="shared" si="597"/>
        <v>285860</v>
      </c>
      <c r="D2064" s="154">
        <f ca="1">IF(A2064&lt;$B$1,VLOOKUP(A2064,[1]DI!$A$4:$B$15000,2,FALSE),0)</f>
        <v>0</v>
      </c>
      <c r="E2064" s="166">
        <f t="shared" ca="1" si="606"/>
        <v>1</v>
      </c>
      <c r="F2064" s="166">
        <f ca="1">(TRUNC(PRODUCT($E$12:$E2063),16))</f>
        <v>1.51318098795413</v>
      </c>
      <c r="G2064" s="166">
        <f t="shared" ca="1" si="607"/>
        <v>1.51318098795413</v>
      </c>
      <c r="H2064" s="166">
        <f t="shared" ca="1" si="608"/>
        <v>1</v>
      </c>
      <c r="I2064" s="165">
        <f t="shared" si="598"/>
        <v>1.7999999999999999E-2</v>
      </c>
      <c r="J2064" s="167">
        <f t="shared" si="599"/>
        <v>45639</v>
      </c>
      <c r="K2064" s="168">
        <f t="shared" si="600"/>
        <v>28</v>
      </c>
      <c r="L2064" s="169">
        <f t="shared" si="601"/>
        <v>28</v>
      </c>
      <c r="M2064" s="170">
        <f t="shared" si="591"/>
        <v>1.0019841789999999</v>
      </c>
      <c r="N2064" s="170">
        <f t="shared" ca="1" si="592"/>
        <v>1.0019841789999999</v>
      </c>
      <c r="O2064" s="169">
        <f t="shared" si="602"/>
        <v>0</v>
      </c>
      <c r="P2064" s="166">
        <f t="shared" ca="1" si="593"/>
        <v>567.19740893000005</v>
      </c>
      <c r="Q2064" s="171">
        <f t="shared" si="594"/>
        <v>0</v>
      </c>
      <c r="R2064" s="166">
        <f t="shared" si="595"/>
        <v>0</v>
      </c>
      <c r="S2064" s="172" t="str">
        <f t="shared" si="603"/>
        <v>A+J=</v>
      </c>
      <c r="T2064" s="167">
        <f t="shared" si="604"/>
        <v>45821</v>
      </c>
      <c r="U2064" s="10"/>
      <c r="V2064" s="10"/>
      <c r="W2064" s="10"/>
      <c r="X2064" s="45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ht="12.75" x14ac:dyDescent="0.2">
      <c r="A2065" s="162">
        <f t="shared" si="596"/>
        <v>45682</v>
      </c>
      <c r="B2065" s="163" t="str">
        <f t="shared" ca="1" si="605"/>
        <v>n.d</v>
      </c>
      <c r="C2065" s="164">
        <f t="shared" si="597"/>
        <v>285860</v>
      </c>
      <c r="D2065" s="154">
        <f ca="1">IF(A2065&lt;$B$1,VLOOKUP(A2065,[1]DI!$A$4:$B$15000,2,FALSE),0)</f>
        <v>0</v>
      </c>
      <c r="E2065" s="166">
        <f t="shared" ca="1" si="606"/>
        <v>1</v>
      </c>
      <c r="F2065" s="166">
        <f ca="1">(TRUNC(PRODUCT($E$12:$E2064),16))</f>
        <v>1.51318098795413</v>
      </c>
      <c r="G2065" s="166">
        <f t="shared" ca="1" si="607"/>
        <v>1.51318098795413</v>
      </c>
      <c r="H2065" s="166">
        <f t="shared" ca="1" si="608"/>
        <v>1</v>
      </c>
      <c r="I2065" s="165">
        <f t="shared" si="598"/>
        <v>1.7999999999999999E-2</v>
      </c>
      <c r="J2065" s="167">
        <f t="shared" si="599"/>
        <v>45639</v>
      </c>
      <c r="K2065" s="168">
        <f t="shared" si="600"/>
        <v>28</v>
      </c>
      <c r="L2065" s="169">
        <f t="shared" si="601"/>
        <v>29</v>
      </c>
      <c r="M2065" s="170">
        <f t="shared" si="591"/>
        <v>1.0020551150000001</v>
      </c>
      <c r="N2065" s="170">
        <f t="shared" ca="1" si="592"/>
        <v>1.0020551150000001</v>
      </c>
      <c r="O2065" s="169">
        <f t="shared" si="602"/>
        <v>0</v>
      </c>
      <c r="P2065" s="166">
        <f t="shared" ca="1" si="593"/>
        <v>587.47517389999996</v>
      </c>
      <c r="Q2065" s="171">
        <f t="shared" si="594"/>
        <v>0</v>
      </c>
      <c r="R2065" s="166">
        <f t="shared" si="595"/>
        <v>0</v>
      </c>
      <c r="S2065" s="172" t="str">
        <f t="shared" si="603"/>
        <v>A+J=</v>
      </c>
      <c r="T2065" s="167">
        <f t="shared" si="604"/>
        <v>45821</v>
      </c>
      <c r="U2065" s="10"/>
      <c r="V2065" s="10"/>
      <c r="W2065" s="10"/>
      <c r="X2065" s="45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ht="12.75" x14ac:dyDescent="0.2">
      <c r="A2066" s="162">
        <f t="shared" si="596"/>
        <v>45683</v>
      </c>
      <c r="B2066" s="163" t="str">
        <f t="shared" ca="1" si="605"/>
        <v>n.d</v>
      </c>
      <c r="C2066" s="164">
        <f t="shared" si="597"/>
        <v>285860</v>
      </c>
      <c r="D2066" s="154">
        <f ca="1">IF(A2066&lt;$B$1,VLOOKUP(A2066,[1]DI!$A$4:$B$15000,2,FALSE),0)</f>
        <v>0</v>
      </c>
      <c r="E2066" s="166">
        <f t="shared" ca="1" si="606"/>
        <v>1</v>
      </c>
      <c r="F2066" s="166">
        <f ca="1">(TRUNC(PRODUCT($E$12:$E2065),16))</f>
        <v>1.51318098795413</v>
      </c>
      <c r="G2066" s="166">
        <f t="shared" ca="1" si="607"/>
        <v>1.51318098795413</v>
      </c>
      <c r="H2066" s="166">
        <f t="shared" ca="1" si="608"/>
        <v>1</v>
      </c>
      <c r="I2066" s="165">
        <f t="shared" si="598"/>
        <v>1.7999999999999999E-2</v>
      </c>
      <c r="J2066" s="167">
        <f t="shared" si="599"/>
        <v>45639</v>
      </c>
      <c r="K2066" s="168">
        <f t="shared" si="600"/>
        <v>28</v>
      </c>
      <c r="L2066" s="169">
        <f t="shared" si="601"/>
        <v>29</v>
      </c>
      <c r="M2066" s="170">
        <f t="shared" si="591"/>
        <v>1.0020551150000001</v>
      </c>
      <c r="N2066" s="170">
        <f t="shared" ca="1" si="592"/>
        <v>1.0020551150000001</v>
      </c>
      <c r="O2066" s="169">
        <f t="shared" si="602"/>
        <v>0</v>
      </c>
      <c r="P2066" s="166">
        <f t="shared" ca="1" si="593"/>
        <v>587.47517389999996</v>
      </c>
      <c r="Q2066" s="171">
        <f t="shared" si="594"/>
        <v>0</v>
      </c>
      <c r="R2066" s="166">
        <f t="shared" si="595"/>
        <v>0</v>
      </c>
      <c r="S2066" s="172" t="str">
        <f t="shared" si="603"/>
        <v>A+J=</v>
      </c>
      <c r="T2066" s="167">
        <f t="shared" si="604"/>
        <v>45821</v>
      </c>
      <c r="U2066" s="10"/>
      <c r="V2066" s="10"/>
      <c r="W2066" s="10"/>
      <c r="X2066" s="45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ht="12.75" x14ac:dyDescent="0.2">
      <c r="A2067" s="162">
        <f t="shared" si="596"/>
        <v>45684</v>
      </c>
      <c r="B2067" s="163" t="str">
        <f t="shared" ca="1" si="605"/>
        <v>n.d</v>
      </c>
      <c r="C2067" s="164">
        <f t="shared" si="597"/>
        <v>285860</v>
      </c>
      <c r="D2067" s="154">
        <f ca="1">IF(A2067&lt;$B$1,VLOOKUP(A2067,[1]DI!$A$4:$B$15000,2,FALSE),0)</f>
        <v>0</v>
      </c>
      <c r="E2067" s="166">
        <f t="shared" ca="1" si="606"/>
        <v>1</v>
      </c>
      <c r="F2067" s="166">
        <f ca="1">(TRUNC(PRODUCT($E$12:$E2066),16))</f>
        <v>1.51318098795413</v>
      </c>
      <c r="G2067" s="166">
        <f t="shared" ca="1" si="607"/>
        <v>1.51318098795413</v>
      </c>
      <c r="H2067" s="166">
        <f t="shared" ca="1" si="608"/>
        <v>1</v>
      </c>
      <c r="I2067" s="165">
        <f t="shared" si="598"/>
        <v>1.7999999999999999E-2</v>
      </c>
      <c r="J2067" s="167">
        <f t="shared" si="599"/>
        <v>45639</v>
      </c>
      <c r="K2067" s="168">
        <f t="shared" si="600"/>
        <v>29</v>
      </c>
      <c r="L2067" s="169">
        <f t="shared" si="601"/>
        <v>29</v>
      </c>
      <c r="M2067" s="170">
        <f t="shared" si="591"/>
        <v>1.0020551150000001</v>
      </c>
      <c r="N2067" s="170">
        <f t="shared" ca="1" si="592"/>
        <v>1.0020551150000001</v>
      </c>
      <c r="O2067" s="169">
        <f t="shared" si="602"/>
        <v>0</v>
      </c>
      <c r="P2067" s="166">
        <f t="shared" ca="1" si="593"/>
        <v>587.47517389999996</v>
      </c>
      <c r="Q2067" s="171">
        <f t="shared" si="594"/>
        <v>0</v>
      </c>
      <c r="R2067" s="166">
        <f t="shared" si="595"/>
        <v>0</v>
      </c>
      <c r="S2067" s="172" t="str">
        <f t="shared" si="603"/>
        <v>A+J=</v>
      </c>
      <c r="T2067" s="167">
        <f t="shared" si="604"/>
        <v>45821</v>
      </c>
      <c r="U2067" s="10"/>
      <c r="V2067" s="10"/>
      <c r="W2067" s="10"/>
      <c r="X2067" s="45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ht="12.75" x14ac:dyDescent="0.2">
      <c r="A2068" s="162">
        <f t="shared" si="596"/>
        <v>45685</v>
      </c>
      <c r="B2068" s="163" t="str">
        <f t="shared" ca="1" si="605"/>
        <v>n.d</v>
      </c>
      <c r="C2068" s="164">
        <f t="shared" si="597"/>
        <v>285860</v>
      </c>
      <c r="D2068" s="154">
        <f ca="1">IF(A2068&lt;$B$1,VLOOKUP(A2068,[1]DI!$A$4:$B$15000,2,FALSE),0)</f>
        <v>0</v>
      </c>
      <c r="E2068" s="166">
        <f t="shared" ca="1" si="606"/>
        <v>1</v>
      </c>
      <c r="F2068" s="166">
        <f ca="1">(TRUNC(PRODUCT($E$12:$E2067),16))</f>
        <v>1.51318098795413</v>
      </c>
      <c r="G2068" s="166">
        <f t="shared" ca="1" si="607"/>
        <v>1.51318098795413</v>
      </c>
      <c r="H2068" s="166">
        <f t="shared" ca="1" si="608"/>
        <v>1</v>
      </c>
      <c r="I2068" s="165">
        <f t="shared" si="598"/>
        <v>1.7999999999999999E-2</v>
      </c>
      <c r="J2068" s="167">
        <f t="shared" si="599"/>
        <v>45639</v>
      </c>
      <c r="K2068" s="168">
        <f t="shared" si="600"/>
        <v>30</v>
      </c>
      <c r="L2068" s="169">
        <f t="shared" si="601"/>
        <v>30</v>
      </c>
      <c r="M2068" s="170">
        <f t="shared" si="591"/>
        <v>1.0021260569999999</v>
      </c>
      <c r="N2068" s="170">
        <f t="shared" ca="1" si="592"/>
        <v>1.0021260569999999</v>
      </c>
      <c r="O2068" s="169">
        <f t="shared" si="602"/>
        <v>0</v>
      </c>
      <c r="P2068" s="166">
        <f t="shared" ca="1" si="593"/>
        <v>607.75465400999997</v>
      </c>
      <c r="Q2068" s="171">
        <f t="shared" si="594"/>
        <v>0</v>
      </c>
      <c r="R2068" s="166">
        <f t="shared" si="595"/>
        <v>0</v>
      </c>
      <c r="S2068" s="172" t="str">
        <f t="shared" si="603"/>
        <v>A+J=</v>
      </c>
      <c r="T2068" s="167">
        <f t="shared" si="604"/>
        <v>45821</v>
      </c>
      <c r="U2068" s="10"/>
      <c r="V2068" s="10"/>
      <c r="W2068" s="10"/>
      <c r="X2068" s="45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ht="12.75" x14ac:dyDescent="0.2">
      <c r="A2069" s="162">
        <f t="shared" si="596"/>
        <v>45686</v>
      </c>
      <c r="B2069" s="163" t="str">
        <f t="shared" ca="1" si="605"/>
        <v>n.d</v>
      </c>
      <c r="C2069" s="164">
        <f t="shared" si="597"/>
        <v>285860</v>
      </c>
      <c r="D2069" s="154">
        <f ca="1">IF(A2069&lt;$B$1,VLOOKUP(A2069,[1]DI!$A$4:$B$15000,2,FALSE),0)</f>
        <v>0</v>
      </c>
      <c r="E2069" s="166">
        <f t="shared" ca="1" si="606"/>
        <v>1</v>
      </c>
      <c r="F2069" s="166">
        <f ca="1">(TRUNC(PRODUCT($E$12:$E2068),16))</f>
        <v>1.51318098795413</v>
      </c>
      <c r="G2069" s="166">
        <f t="shared" ca="1" si="607"/>
        <v>1.51318098795413</v>
      </c>
      <c r="H2069" s="166">
        <f t="shared" ca="1" si="608"/>
        <v>1</v>
      </c>
      <c r="I2069" s="165">
        <f t="shared" si="598"/>
        <v>1.7999999999999999E-2</v>
      </c>
      <c r="J2069" s="167">
        <f t="shared" si="599"/>
        <v>45639</v>
      </c>
      <c r="K2069" s="168">
        <f t="shared" si="600"/>
        <v>31</v>
      </c>
      <c r="L2069" s="169">
        <f t="shared" si="601"/>
        <v>31</v>
      </c>
      <c r="M2069" s="170">
        <f t="shared" si="591"/>
        <v>1.002197003</v>
      </c>
      <c r="N2069" s="170">
        <f t="shared" ca="1" si="592"/>
        <v>1.002197003</v>
      </c>
      <c r="O2069" s="169">
        <f t="shared" si="602"/>
        <v>0</v>
      </c>
      <c r="P2069" s="166">
        <f t="shared" ca="1" si="593"/>
        <v>628.03527757999996</v>
      </c>
      <c r="Q2069" s="171">
        <f t="shared" si="594"/>
        <v>0</v>
      </c>
      <c r="R2069" s="166">
        <f t="shared" si="595"/>
        <v>0</v>
      </c>
      <c r="S2069" s="172" t="str">
        <f t="shared" si="603"/>
        <v>A+J=</v>
      </c>
      <c r="T2069" s="167">
        <f t="shared" si="604"/>
        <v>45821</v>
      </c>
      <c r="U2069" s="10"/>
      <c r="V2069" s="10"/>
      <c r="W2069" s="10"/>
      <c r="X2069" s="45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ht="12.75" x14ac:dyDescent="0.2">
      <c r="A2070" s="162">
        <f t="shared" si="596"/>
        <v>45687</v>
      </c>
      <c r="B2070" s="163" t="str">
        <f t="shared" ca="1" si="605"/>
        <v>n.d</v>
      </c>
      <c r="C2070" s="164">
        <f t="shared" si="597"/>
        <v>285860</v>
      </c>
      <c r="D2070" s="154">
        <f ca="1">IF(A2070&lt;$B$1,VLOOKUP(A2070,[1]DI!$A$4:$B$15000,2,FALSE),0)</f>
        <v>0</v>
      </c>
      <c r="E2070" s="166">
        <f t="shared" ca="1" si="606"/>
        <v>1</v>
      </c>
      <c r="F2070" s="166">
        <f ca="1">(TRUNC(PRODUCT($E$12:$E2069),16))</f>
        <v>1.51318098795413</v>
      </c>
      <c r="G2070" s="166">
        <f t="shared" ca="1" si="607"/>
        <v>1.51318098795413</v>
      </c>
      <c r="H2070" s="166">
        <f t="shared" ca="1" si="608"/>
        <v>1</v>
      </c>
      <c r="I2070" s="165">
        <f t="shared" si="598"/>
        <v>1.7999999999999999E-2</v>
      </c>
      <c r="J2070" s="167">
        <f t="shared" si="599"/>
        <v>45639</v>
      </c>
      <c r="K2070" s="168">
        <f t="shared" si="600"/>
        <v>32</v>
      </c>
      <c r="L2070" s="169">
        <f t="shared" si="601"/>
        <v>32</v>
      </c>
      <c r="M2070" s="170">
        <f t="shared" si="591"/>
        <v>1.0022679539999999</v>
      </c>
      <c r="N2070" s="170">
        <f t="shared" ca="1" si="592"/>
        <v>1.0022679539999999</v>
      </c>
      <c r="O2070" s="169">
        <f t="shared" si="602"/>
        <v>0</v>
      </c>
      <c r="P2070" s="166">
        <f t="shared" ca="1" si="593"/>
        <v>648.31733042999997</v>
      </c>
      <c r="Q2070" s="171">
        <f t="shared" si="594"/>
        <v>0</v>
      </c>
      <c r="R2070" s="166">
        <f t="shared" si="595"/>
        <v>0</v>
      </c>
      <c r="S2070" s="172" t="str">
        <f t="shared" si="603"/>
        <v>A+J=</v>
      </c>
      <c r="T2070" s="167">
        <f t="shared" si="604"/>
        <v>45821</v>
      </c>
      <c r="U2070" s="10"/>
      <c r="V2070" s="10"/>
      <c r="W2070" s="10"/>
      <c r="X2070" s="45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ht="12.75" x14ac:dyDescent="0.2">
      <c r="A2071" s="162">
        <f t="shared" si="596"/>
        <v>45688</v>
      </c>
      <c r="B2071" s="163" t="str">
        <f t="shared" ca="1" si="605"/>
        <v>n.d</v>
      </c>
      <c r="C2071" s="164">
        <f t="shared" si="597"/>
        <v>285860</v>
      </c>
      <c r="D2071" s="154">
        <f ca="1">IF(A2071&lt;$B$1,VLOOKUP(A2071,[1]DI!$A$4:$B$15000,2,FALSE),0)</f>
        <v>0</v>
      </c>
      <c r="E2071" s="166">
        <f t="shared" ca="1" si="606"/>
        <v>1</v>
      </c>
      <c r="F2071" s="166">
        <f ca="1">(TRUNC(PRODUCT($E$12:$E2070),16))</f>
        <v>1.51318098795413</v>
      </c>
      <c r="G2071" s="166">
        <f t="shared" ca="1" si="607"/>
        <v>1.51318098795413</v>
      </c>
      <c r="H2071" s="166">
        <f t="shared" ca="1" si="608"/>
        <v>1</v>
      </c>
      <c r="I2071" s="165">
        <f t="shared" si="598"/>
        <v>1.7999999999999999E-2</v>
      </c>
      <c r="J2071" s="167">
        <f t="shared" si="599"/>
        <v>45639</v>
      </c>
      <c r="K2071" s="168">
        <f t="shared" si="600"/>
        <v>33</v>
      </c>
      <c r="L2071" s="169">
        <f t="shared" si="601"/>
        <v>33</v>
      </c>
      <c r="M2071" s="170">
        <f t="shared" si="591"/>
        <v>1.0023389110000001</v>
      </c>
      <c r="N2071" s="170">
        <f t="shared" ca="1" si="592"/>
        <v>1.0023389110000001</v>
      </c>
      <c r="O2071" s="169">
        <f t="shared" si="602"/>
        <v>0</v>
      </c>
      <c r="P2071" s="166">
        <f t="shared" ca="1" si="593"/>
        <v>668.60109846</v>
      </c>
      <c r="Q2071" s="171">
        <f t="shared" si="594"/>
        <v>0</v>
      </c>
      <c r="R2071" s="166">
        <f t="shared" si="595"/>
        <v>0</v>
      </c>
      <c r="S2071" s="172" t="str">
        <f t="shared" si="603"/>
        <v>A+J=</v>
      </c>
      <c r="T2071" s="167">
        <f t="shared" si="604"/>
        <v>45821</v>
      </c>
      <c r="U2071" s="10"/>
      <c r="V2071" s="10"/>
      <c r="W2071" s="10"/>
      <c r="X2071" s="45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ht="12.75" x14ac:dyDescent="0.2">
      <c r="A2072" s="162">
        <f t="shared" si="596"/>
        <v>45689</v>
      </c>
      <c r="B2072" s="163" t="str">
        <f t="shared" ca="1" si="605"/>
        <v>n.d</v>
      </c>
      <c r="C2072" s="164">
        <f t="shared" si="597"/>
        <v>285860</v>
      </c>
      <c r="D2072" s="154">
        <f ca="1">IF(A2072&lt;$B$1,VLOOKUP(A2072,[1]DI!$A$4:$B$15000,2,FALSE),0)</f>
        <v>0</v>
      </c>
      <c r="E2072" s="166">
        <f t="shared" ca="1" si="606"/>
        <v>1</v>
      </c>
      <c r="F2072" s="166">
        <f ca="1">(TRUNC(PRODUCT($E$12:$E2071),16))</f>
        <v>1.51318098795413</v>
      </c>
      <c r="G2072" s="166">
        <f t="shared" ca="1" si="607"/>
        <v>1.51318098795413</v>
      </c>
      <c r="H2072" s="166">
        <f t="shared" ca="1" si="608"/>
        <v>1</v>
      </c>
      <c r="I2072" s="165">
        <f t="shared" si="598"/>
        <v>1.7999999999999999E-2</v>
      </c>
      <c r="J2072" s="167">
        <f t="shared" si="599"/>
        <v>45639</v>
      </c>
      <c r="K2072" s="168">
        <f t="shared" si="600"/>
        <v>33</v>
      </c>
      <c r="L2072" s="169">
        <f t="shared" si="601"/>
        <v>34</v>
      </c>
      <c r="M2072" s="170">
        <f t="shared" si="591"/>
        <v>1.0024098720000001</v>
      </c>
      <c r="N2072" s="170">
        <f t="shared" ca="1" si="592"/>
        <v>1.0024098720000001</v>
      </c>
      <c r="O2072" s="169">
        <f t="shared" si="602"/>
        <v>0</v>
      </c>
      <c r="P2072" s="166">
        <f t="shared" ca="1" si="593"/>
        <v>688.88600991999999</v>
      </c>
      <c r="Q2072" s="171">
        <f t="shared" si="594"/>
        <v>0</v>
      </c>
      <c r="R2072" s="166">
        <f t="shared" si="595"/>
        <v>0</v>
      </c>
      <c r="S2072" s="172" t="str">
        <f t="shared" si="603"/>
        <v>A+J=</v>
      </c>
      <c r="T2072" s="167">
        <f t="shared" si="604"/>
        <v>45821</v>
      </c>
      <c r="U2072" s="10"/>
      <c r="V2072" s="10"/>
      <c r="W2072" s="10"/>
      <c r="X2072" s="45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ht="12.75" x14ac:dyDescent="0.2">
      <c r="A2073" s="162">
        <f t="shared" si="596"/>
        <v>45690</v>
      </c>
      <c r="B2073" s="163" t="str">
        <f t="shared" ca="1" si="605"/>
        <v>n.d</v>
      </c>
      <c r="C2073" s="164">
        <f t="shared" si="597"/>
        <v>285860</v>
      </c>
      <c r="D2073" s="154">
        <f ca="1">IF(A2073&lt;$B$1,VLOOKUP(A2073,[1]DI!$A$4:$B$15000,2,FALSE),0)</f>
        <v>0</v>
      </c>
      <c r="E2073" s="166">
        <f t="shared" ca="1" si="606"/>
        <v>1</v>
      </c>
      <c r="F2073" s="166">
        <f ca="1">(TRUNC(PRODUCT($E$12:$E2072),16))</f>
        <v>1.51318098795413</v>
      </c>
      <c r="G2073" s="166">
        <f t="shared" ca="1" si="607"/>
        <v>1.51318098795413</v>
      </c>
      <c r="H2073" s="166">
        <f t="shared" ca="1" si="608"/>
        <v>1</v>
      </c>
      <c r="I2073" s="165">
        <f t="shared" si="598"/>
        <v>1.7999999999999999E-2</v>
      </c>
      <c r="J2073" s="167">
        <f t="shared" si="599"/>
        <v>45639</v>
      </c>
      <c r="K2073" s="168">
        <f t="shared" si="600"/>
        <v>33</v>
      </c>
      <c r="L2073" s="169">
        <f t="shared" si="601"/>
        <v>34</v>
      </c>
      <c r="M2073" s="170">
        <f t="shared" si="591"/>
        <v>1.0024098720000001</v>
      </c>
      <c r="N2073" s="170">
        <f t="shared" ca="1" si="592"/>
        <v>1.0024098720000001</v>
      </c>
      <c r="O2073" s="169">
        <f t="shared" si="602"/>
        <v>0</v>
      </c>
      <c r="P2073" s="166">
        <f t="shared" ca="1" si="593"/>
        <v>688.88600991999999</v>
      </c>
      <c r="Q2073" s="171">
        <f t="shared" si="594"/>
        <v>0</v>
      </c>
      <c r="R2073" s="166">
        <f t="shared" si="595"/>
        <v>0</v>
      </c>
      <c r="S2073" s="172" t="str">
        <f t="shared" si="603"/>
        <v>A+J=</v>
      </c>
      <c r="T2073" s="167">
        <f t="shared" si="604"/>
        <v>45821</v>
      </c>
      <c r="U2073" s="10"/>
      <c r="V2073" s="10"/>
      <c r="W2073" s="10"/>
      <c r="X2073" s="45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ht="12.75" x14ac:dyDescent="0.2">
      <c r="A2074" s="162">
        <f t="shared" si="596"/>
        <v>45691</v>
      </c>
      <c r="B2074" s="163" t="str">
        <f t="shared" ca="1" si="605"/>
        <v>n.d</v>
      </c>
      <c r="C2074" s="164">
        <f t="shared" si="597"/>
        <v>285860</v>
      </c>
      <c r="D2074" s="154">
        <f ca="1">IF(A2074&lt;$B$1,VLOOKUP(A2074,[1]DI!$A$4:$B$15000,2,FALSE),0)</f>
        <v>0</v>
      </c>
      <c r="E2074" s="166">
        <f t="shared" ca="1" si="606"/>
        <v>1</v>
      </c>
      <c r="F2074" s="166">
        <f ca="1">(TRUNC(PRODUCT($E$12:$E2073),16))</f>
        <v>1.51318098795413</v>
      </c>
      <c r="G2074" s="166">
        <f t="shared" ca="1" si="607"/>
        <v>1.51318098795413</v>
      </c>
      <c r="H2074" s="166">
        <f t="shared" ca="1" si="608"/>
        <v>1</v>
      </c>
      <c r="I2074" s="165">
        <f t="shared" si="598"/>
        <v>1.7999999999999999E-2</v>
      </c>
      <c r="J2074" s="167">
        <f t="shared" si="599"/>
        <v>45639</v>
      </c>
      <c r="K2074" s="168">
        <f t="shared" si="600"/>
        <v>34</v>
      </c>
      <c r="L2074" s="169">
        <f t="shared" si="601"/>
        <v>34</v>
      </c>
      <c r="M2074" s="170">
        <f t="shared" si="591"/>
        <v>1.0024098720000001</v>
      </c>
      <c r="N2074" s="170">
        <f t="shared" ca="1" si="592"/>
        <v>1.0024098720000001</v>
      </c>
      <c r="O2074" s="169">
        <f t="shared" si="602"/>
        <v>0</v>
      </c>
      <c r="P2074" s="166">
        <f t="shared" ca="1" si="593"/>
        <v>688.88600991999999</v>
      </c>
      <c r="Q2074" s="171">
        <f t="shared" si="594"/>
        <v>0</v>
      </c>
      <c r="R2074" s="166">
        <f t="shared" si="595"/>
        <v>0</v>
      </c>
      <c r="S2074" s="172" t="str">
        <f t="shared" si="603"/>
        <v>A+J=</v>
      </c>
      <c r="T2074" s="167">
        <f t="shared" si="604"/>
        <v>45821</v>
      </c>
      <c r="U2074" s="10"/>
      <c r="V2074" s="10"/>
      <c r="W2074" s="10"/>
      <c r="X2074" s="45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ht="12.75" x14ac:dyDescent="0.2">
      <c r="A2075" s="162">
        <f t="shared" si="596"/>
        <v>45692</v>
      </c>
      <c r="B2075" s="163" t="str">
        <f t="shared" ca="1" si="605"/>
        <v>n.d</v>
      </c>
      <c r="C2075" s="164">
        <f t="shared" si="597"/>
        <v>285860</v>
      </c>
      <c r="D2075" s="154">
        <f ca="1">IF(A2075&lt;$B$1,VLOOKUP(A2075,[1]DI!$A$4:$B$15000,2,FALSE),0)</f>
        <v>0</v>
      </c>
      <c r="E2075" s="166">
        <f t="shared" ca="1" si="606"/>
        <v>1</v>
      </c>
      <c r="F2075" s="166">
        <f ca="1">(TRUNC(PRODUCT($E$12:$E2074),16))</f>
        <v>1.51318098795413</v>
      </c>
      <c r="G2075" s="166">
        <f t="shared" ca="1" si="607"/>
        <v>1.51318098795413</v>
      </c>
      <c r="H2075" s="166">
        <f t="shared" ca="1" si="608"/>
        <v>1</v>
      </c>
      <c r="I2075" s="165">
        <f t="shared" si="598"/>
        <v>1.7999999999999999E-2</v>
      </c>
      <c r="J2075" s="167">
        <f t="shared" si="599"/>
        <v>45639</v>
      </c>
      <c r="K2075" s="168">
        <f t="shared" si="600"/>
        <v>35</v>
      </c>
      <c r="L2075" s="169">
        <f t="shared" si="601"/>
        <v>35</v>
      </c>
      <c r="M2075" s="170">
        <f t="shared" si="591"/>
        <v>1.002480839</v>
      </c>
      <c r="N2075" s="170">
        <f t="shared" ca="1" si="592"/>
        <v>1.002480839</v>
      </c>
      <c r="O2075" s="169">
        <f t="shared" si="602"/>
        <v>0</v>
      </c>
      <c r="P2075" s="166">
        <f t="shared" ca="1" si="593"/>
        <v>709.17263652999998</v>
      </c>
      <c r="Q2075" s="171">
        <f t="shared" si="594"/>
        <v>0</v>
      </c>
      <c r="R2075" s="166">
        <f t="shared" si="595"/>
        <v>0</v>
      </c>
      <c r="S2075" s="172" t="str">
        <f t="shared" si="603"/>
        <v>A+J=</v>
      </c>
      <c r="T2075" s="167">
        <f t="shared" si="604"/>
        <v>45821</v>
      </c>
      <c r="U2075" s="10"/>
      <c r="V2075" s="10"/>
      <c r="W2075" s="10"/>
      <c r="X2075" s="45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ht="12.75" x14ac:dyDescent="0.2">
      <c r="A2076" s="162">
        <f t="shared" si="596"/>
        <v>45693</v>
      </c>
      <c r="B2076" s="163" t="str">
        <f t="shared" ca="1" si="605"/>
        <v>n.d</v>
      </c>
      <c r="C2076" s="164">
        <f t="shared" si="597"/>
        <v>285860</v>
      </c>
      <c r="D2076" s="154">
        <f ca="1">IF(A2076&lt;$B$1,VLOOKUP(A2076,[1]DI!$A$4:$B$15000,2,FALSE),0)</f>
        <v>0</v>
      </c>
      <c r="E2076" s="166">
        <f t="shared" ca="1" si="606"/>
        <v>1</v>
      </c>
      <c r="F2076" s="166">
        <f ca="1">(TRUNC(PRODUCT($E$12:$E2075),16))</f>
        <v>1.51318098795413</v>
      </c>
      <c r="G2076" s="166">
        <f t="shared" ca="1" si="607"/>
        <v>1.51318098795413</v>
      </c>
      <c r="H2076" s="166">
        <f t="shared" ca="1" si="608"/>
        <v>1</v>
      </c>
      <c r="I2076" s="165">
        <f t="shared" si="598"/>
        <v>1.7999999999999999E-2</v>
      </c>
      <c r="J2076" s="167">
        <f t="shared" si="599"/>
        <v>45639</v>
      </c>
      <c r="K2076" s="168">
        <f t="shared" si="600"/>
        <v>36</v>
      </c>
      <c r="L2076" s="169">
        <f t="shared" si="601"/>
        <v>36</v>
      </c>
      <c r="M2076" s="170">
        <f t="shared" si="591"/>
        <v>1.0025518099999999</v>
      </c>
      <c r="N2076" s="170">
        <f t="shared" ca="1" si="592"/>
        <v>1.0025518099999999</v>
      </c>
      <c r="O2076" s="169">
        <f t="shared" si="602"/>
        <v>0</v>
      </c>
      <c r="P2076" s="166">
        <f t="shared" ca="1" si="593"/>
        <v>729.46040659000005</v>
      </c>
      <c r="Q2076" s="171">
        <f t="shared" si="594"/>
        <v>0</v>
      </c>
      <c r="R2076" s="166">
        <f t="shared" si="595"/>
        <v>0</v>
      </c>
      <c r="S2076" s="172" t="str">
        <f t="shared" si="603"/>
        <v>A+J=</v>
      </c>
      <c r="T2076" s="167">
        <f t="shared" si="604"/>
        <v>45821</v>
      </c>
      <c r="U2076" s="10"/>
      <c r="V2076" s="10"/>
      <c r="W2076" s="10"/>
      <c r="X2076" s="45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ht="12.75" x14ac:dyDescent="0.2">
      <c r="A2077" s="162">
        <f t="shared" si="596"/>
        <v>45694</v>
      </c>
      <c r="B2077" s="163" t="str">
        <f t="shared" ca="1" si="605"/>
        <v>n.d</v>
      </c>
      <c r="C2077" s="164">
        <f t="shared" si="597"/>
        <v>285860</v>
      </c>
      <c r="D2077" s="154">
        <f ca="1">IF(A2077&lt;$B$1,VLOOKUP(A2077,[1]DI!$A$4:$B$15000,2,FALSE),0)</f>
        <v>0</v>
      </c>
      <c r="E2077" s="166">
        <f t="shared" ca="1" si="606"/>
        <v>1</v>
      </c>
      <c r="F2077" s="166">
        <f ca="1">(TRUNC(PRODUCT($E$12:$E2076),16))</f>
        <v>1.51318098795413</v>
      </c>
      <c r="G2077" s="166">
        <f t="shared" ca="1" si="607"/>
        <v>1.51318098795413</v>
      </c>
      <c r="H2077" s="166">
        <f t="shared" ca="1" si="608"/>
        <v>1</v>
      </c>
      <c r="I2077" s="165">
        <f t="shared" si="598"/>
        <v>1.7999999999999999E-2</v>
      </c>
      <c r="J2077" s="167">
        <f t="shared" si="599"/>
        <v>45639</v>
      </c>
      <c r="K2077" s="168">
        <f t="shared" si="600"/>
        <v>37</v>
      </c>
      <c r="L2077" s="169">
        <f t="shared" si="601"/>
        <v>37</v>
      </c>
      <c r="M2077" s="170">
        <f t="shared" si="591"/>
        <v>1.002622787</v>
      </c>
      <c r="N2077" s="170">
        <f t="shared" ca="1" si="592"/>
        <v>1.002622787</v>
      </c>
      <c r="O2077" s="169">
        <f t="shared" si="602"/>
        <v>0</v>
      </c>
      <c r="P2077" s="166">
        <f t="shared" ca="1" si="593"/>
        <v>749.74989181000001</v>
      </c>
      <c r="Q2077" s="171">
        <f t="shared" si="594"/>
        <v>0</v>
      </c>
      <c r="R2077" s="166">
        <f t="shared" si="595"/>
        <v>0</v>
      </c>
      <c r="S2077" s="172" t="str">
        <f t="shared" si="603"/>
        <v>A+J=</v>
      </c>
      <c r="T2077" s="167">
        <f t="shared" si="604"/>
        <v>45821</v>
      </c>
      <c r="U2077" s="10"/>
      <c r="V2077" s="10"/>
      <c r="W2077" s="10"/>
      <c r="X2077" s="45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ht="12.75" x14ac:dyDescent="0.2">
      <c r="A2078" s="162">
        <f t="shared" si="596"/>
        <v>45695</v>
      </c>
      <c r="B2078" s="163" t="str">
        <f t="shared" ca="1" si="605"/>
        <v>n.d</v>
      </c>
      <c r="C2078" s="164">
        <f t="shared" si="597"/>
        <v>285860</v>
      </c>
      <c r="D2078" s="154">
        <f ca="1">IF(A2078&lt;$B$1,VLOOKUP(A2078,[1]DI!$A$4:$B$15000,2,FALSE),0)</f>
        <v>0</v>
      </c>
      <c r="E2078" s="166">
        <f t="shared" ca="1" si="606"/>
        <v>1</v>
      </c>
      <c r="F2078" s="166">
        <f ca="1">(TRUNC(PRODUCT($E$12:$E2077),16))</f>
        <v>1.51318098795413</v>
      </c>
      <c r="G2078" s="166">
        <f t="shared" ca="1" si="607"/>
        <v>1.51318098795413</v>
      </c>
      <c r="H2078" s="166">
        <f t="shared" ca="1" si="608"/>
        <v>1</v>
      </c>
      <c r="I2078" s="165">
        <f t="shared" si="598"/>
        <v>1.7999999999999999E-2</v>
      </c>
      <c r="J2078" s="167">
        <f t="shared" si="599"/>
        <v>45639</v>
      </c>
      <c r="K2078" s="168">
        <f t="shared" si="600"/>
        <v>38</v>
      </c>
      <c r="L2078" s="169">
        <f t="shared" si="601"/>
        <v>38</v>
      </c>
      <c r="M2078" s="170">
        <f t="shared" si="591"/>
        <v>1.0026937680000001</v>
      </c>
      <c r="N2078" s="170">
        <f t="shared" ca="1" si="592"/>
        <v>1.0026937680000001</v>
      </c>
      <c r="O2078" s="169">
        <f t="shared" si="602"/>
        <v>0</v>
      </c>
      <c r="P2078" s="166">
        <f t="shared" ca="1" si="593"/>
        <v>770.04052048000005</v>
      </c>
      <c r="Q2078" s="171">
        <f t="shared" si="594"/>
        <v>0</v>
      </c>
      <c r="R2078" s="166">
        <f t="shared" si="595"/>
        <v>0</v>
      </c>
      <c r="S2078" s="172" t="str">
        <f t="shared" si="603"/>
        <v>A+J=</v>
      </c>
      <c r="T2078" s="167">
        <f t="shared" si="604"/>
        <v>45821</v>
      </c>
      <c r="U2078" s="10"/>
      <c r="V2078" s="10"/>
      <c r="W2078" s="10"/>
      <c r="X2078" s="45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ht="12.75" x14ac:dyDescent="0.2">
      <c r="A2079" s="162">
        <f t="shared" si="596"/>
        <v>45696</v>
      </c>
      <c r="B2079" s="163" t="str">
        <f t="shared" ca="1" si="605"/>
        <v>n.d</v>
      </c>
      <c r="C2079" s="164">
        <f t="shared" si="597"/>
        <v>285860</v>
      </c>
      <c r="D2079" s="154">
        <f ca="1">IF(A2079&lt;$B$1,VLOOKUP(A2079,[1]DI!$A$4:$B$15000,2,FALSE),0)</f>
        <v>0</v>
      </c>
      <c r="E2079" s="166">
        <f t="shared" ca="1" si="606"/>
        <v>1</v>
      </c>
      <c r="F2079" s="166">
        <f ca="1">(TRUNC(PRODUCT($E$12:$E2078),16))</f>
        <v>1.51318098795413</v>
      </c>
      <c r="G2079" s="166">
        <f t="shared" ca="1" si="607"/>
        <v>1.51318098795413</v>
      </c>
      <c r="H2079" s="166">
        <f t="shared" ca="1" si="608"/>
        <v>1</v>
      </c>
      <c r="I2079" s="165">
        <f t="shared" si="598"/>
        <v>1.7999999999999999E-2</v>
      </c>
      <c r="J2079" s="167">
        <f t="shared" si="599"/>
        <v>45639</v>
      </c>
      <c r="K2079" s="168">
        <f t="shared" si="600"/>
        <v>38</v>
      </c>
      <c r="L2079" s="169">
        <f t="shared" si="601"/>
        <v>39</v>
      </c>
      <c r="M2079" s="170">
        <f t="shared" si="591"/>
        <v>1.0027647550000001</v>
      </c>
      <c r="N2079" s="170">
        <f t="shared" ca="1" si="592"/>
        <v>1.0027647550000001</v>
      </c>
      <c r="O2079" s="169">
        <f t="shared" si="602"/>
        <v>0</v>
      </c>
      <c r="P2079" s="166">
        <f t="shared" ca="1" si="593"/>
        <v>790.33286429999998</v>
      </c>
      <c r="Q2079" s="171">
        <f t="shared" si="594"/>
        <v>0</v>
      </c>
      <c r="R2079" s="166">
        <f t="shared" si="595"/>
        <v>0</v>
      </c>
      <c r="S2079" s="172" t="str">
        <f t="shared" si="603"/>
        <v>A+J=</v>
      </c>
      <c r="T2079" s="167">
        <f t="shared" si="604"/>
        <v>45821</v>
      </c>
      <c r="U2079" s="10"/>
      <c r="V2079" s="10"/>
      <c r="W2079" s="10"/>
      <c r="X2079" s="45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ht="12.75" x14ac:dyDescent="0.2">
      <c r="A2080" s="162">
        <f t="shared" si="596"/>
        <v>45697</v>
      </c>
      <c r="B2080" s="163" t="str">
        <f t="shared" ca="1" si="605"/>
        <v>n.d</v>
      </c>
      <c r="C2080" s="164">
        <f t="shared" si="597"/>
        <v>285860</v>
      </c>
      <c r="D2080" s="154">
        <f ca="1">IF(A2080&lt;$B$1,VLOOKUP(A2080,[1]DI!$A$4:$B$15000,2,FALSE),0)</f>
        <v>0</v>
      </c>
      <c r="E2080" s="166">
        <f t="shared" ca="1" si="606"/>
        <v>1</v>
      </c>
      <c r="F2080" s="166">
        <f ca="1">(TRUNC(PRODUCT($E$12:$E2079),16))</f>
        <v>1.51318098795413</v>
      </c>
      <c r="G2080" s="166">
        <f t="shared" ca="1" si="607"/>
        <v>1.51318098795413</v>
      </c>
      <c r="H2080" s="166">
        <f t="shared" ca="1" si="608"/>
        <v>1</v>
      </c>
      <c r="I2080" s="165">
        <f t="shared" si="598"/>
        <v>1.7999999999999999E-2</v>
      </c>
      <c r="J2080" s="167">
        <f t="shared" si="599"/>
        <v>45639</v>
      </c>
      <c r="K2080" s="168">
        <f t="shared" si="600"/>
        <v>38</v>
      </c>
      <c r="L2080" s="169">
        <f t="shared" si="601"/>
        <v>39</v>
      </c>
      <c r="M2080" s="170">
        <f t="shared" si="591"/>
        <v>1.0027647550000001</v>
      </c>
      <c r="N2080" s="170">
        <f t="shared" ca="1" si="592"/>
        <v>1.0027647550000001</v>
      </c>
      <c r="O2080" s="169">
        <f t="shared" si="602"/>
        <v>0</v>
      </c>
      <c r="P2080" s="166">
        <f t="shared" ca="1" si="593"/>
        <v>790.33286429999998</v>
      </c>
      <c r="Q2080" s="171">
        <f t="shared" si="594"/>
        <v>0</v>
      </c>
      <c r="R2080" s="166">
        <f t="shared" si="595"/>
        <v>0</v>
      </c>
      <c r="S2080" s="172" t="str">
        <f t="shared" si="603"/>
        <v>A+J=</v>
      </c>
      <c r="T2080" s="167">
        <f t="shared" si="604"/>
        <v>45821</v>
      </c>
      <c r="U2080" s="10"/>
      <c r="V2080" s="10"/>
      <c r="W2080" s="10"/>
      <c r="X2080" s="45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ht="12.75" x14ac:dyDescent="0.2">
      <c r="A2081" s="162">
        <f t="shared" si="596"/>
        <v>45698</v>
      </c>
      <c r="B2081" s="163" t="str">
        <f t="shared" ca="1" si="605"/>
        <v>n.d</v>
      </c>
      <c r="C2081" s="164">
        <f t="shared" si="597"/>
        <v>285860</v>
      </c>
      <c r="D2081" s="154">
        <f ca="1">IF(A2081&lt;$B$1,VLOOKUP(A2081,[1]DI!$A$4:$B$15000,2,FALSE),0)</f>
        <v>0</v>
      </c>
      <c r="E2081" s="166">
        <f t="shared" ca="1" si="606"/>
        <v>1</v>
      </c>
      <c r="F2081" s="166">
        <f ca="1">(TRUNC(PRODUCT($E$12:$E2080),16))</f>
        <v>1.51318098795413</v>
      </c>
      <c r="G2081" s="166">
        <f t="shared" ca="1" si="607"/>
        <v>1.51318098795413</v>
      </c>
      <c r="H2081" s="166">
        <f t="shared" ca="1" si="608"/>
        <v>1</v>
      </c>
      <c r="I2081" s="165">
        <f t="shared" si="598"/>
        <v>1.7999999999999999E-2</v>
      </c>
      <c r="J2081" s="167">
        <f t="shared" si="599"/>
        <v>45639</v>
      </c>
      <c r="K2081" s="168">
        <f t="shared" si="600"/>
        <v>39</v>
      </c>
      <c r="L2081" s="169">
        <f t="shared" si="601"/>
        <v>39</v>
      </c>
      <c r="M2081" s="170">
        <f t="shared" si="591"/>
        <v>1.0027647550000001</v>
      </c>
      <c r="N2081" s="170">
        <f t="shared" ca="1" si="592"/>
        <v>1.0027647550000001</v>
      </c>
      <c r="O2081" s="169">
        <f t="shared" si="602"/>
        <v>0</v>
      </c>
      <c r="P2081" s="166">
        <f t="shared" ca="1" si="593"/>
        <v>790.33286429999998</v>
      </c>
      <c r="Q2081" s="171">
        <f t="shared" si="594"/>
        <v>0</v>
      </c>
      <c r="R2081" s="166">
        <f t="shared" si="595"/>
        <v>0</v>
      </c>
      <c r="S2081" s="172" t="str">
        <f t="shared" si="603"/>
        <v>A+J=</v>
      </c>
      <c r="T2081" s="167">
        <f t="shared" si="604"/>
        <v>45821</v>
      </c>
      <c r="U2081" s="10"/>
      <c r="V2081" s="10"/>
      <c r="W2081" s="10"/>
      <c r="X2081" s="45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ht="12.75" x14ac:dyDescent="0.2">
      <c r="A2082" s="162">
        <f t="shared" si="596"/>
        <v>45699</v>
      </c>
      <c r="B2082" s="163" t="str">
        <f t="shared" ca="1" si="605"/>
        <v>n.d</v>
      </c>
      <c r="C2082" s="164">
        <f t="shared" si="597"/>
        <v>285860</v>
      </c>
      <c r="D2082" s="154">
        <f ca="1">IF(A2082&lt;$B$1,VLOOKUP(A2082,[1]DI!$A$4:$B$15000,2,FALSE),0)</f>
        <v>0</v>
      </c>
      <c r="E2082" s="166">
        <f t="shared" ca="1" si="606"/>
        <v>1</v>
      </c>
      <c r="F2082" s="166">
        <f ca="1">(TRUNC(PRODUCT($E$12:$E2081),16))</f>
        <v>1.51318098795413</v>
      </c>
      <c r="G2082" s="166">
        <f t="shared" ca="1" si="607"/>
        <v>1.51318098795413</v>
      </c>
      <c r="H2082" s="166">
        <f t="shared" ca="1" si="608"/>
        <v>1</v>
      </c>
      <c r="I2082" s="165">
        <f t="shared" si="598"/>
        <v>1.7999999999999999E-2</v>
      </c>
      <c r="J2082" s="167">
        <f t="shared" si="599"/>
        <v>45639</v>
      </c>
      <c r="K2082" s="168">
        <f t="shared" si="600"/>
        <v>40</v>
      </c>
      <c r="L2082" s="169">
        <f t="shared" si="601"/>
        <v>40</v>
      </c>
      <c r="M2082" s="170">
        <f t="shared" si="591"/>
        <v>1.0028357459999999</v>
      </c>
      <c r="N2082" s="170">
        <f t="shared" ca="1" si="592"/>
        <v>1.0028357459999999</v>
      </c>
      <c r="O2082" s="169">
        <f t="shared" si="602"/>
        <v>0</v>
      </c>
      <c r="P2082" s="166">
        <f t="shared" ca="1" si="593"/>
        <v>810.62635154999998</v>
      </c>
      <c r="Q2082" s="171">
        <f t="shared" si="594"/>
        <v>0</v>
      </c>
      <c r="R2082" s="166">
        <f t="shared" si="595"/>
        <v>0</v>
      </c>
      <c r="S2082" s="172" t="str">
        <f t="shared" si="603"/>
        <v>A+J=</v>
      </c>
      <c r="T2082" s="167">
        <f t="shared" si="604"/>
        <v>45821</v>
      </c>
      <c r="U2082" s="10"/>
      <c r="V2082" s="10"/>
      <c r="W2082" s="10"/>
      <c r="X2082" s="45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ht="12.75" x14ac:dyDescent="0.2">
      <c r="A2083" s="162">
        <f t="shared" si="596"/>
        <v>45700</v>
      </c>
      <c r="B2083" s="163" t="str">
        <f t="shared" ca="1" si="605"/>
        <v>n.d</v>
      </c>
      <c r="C2083" s="164">
        <f t="shared" si="597"/>
        <v>285860</v>
      </c>
      <c r="D2083" s="154">
        <f ca="1">IF(A2083&lt;$B$1,VLOOKUP(A2083,[1]DI!$A$4:$B$15000,2,FALSE),0)</f>
        <v>0</v>
      </c>
      <c r="E2083" s="166">
        <f t="shared" ca="1" si="606"/>
        <v>1</v>
      </c>
      <c r="F2083" s="166">
        <f ca="1">(TRUNC(PRODUCT($E$12:$E2082),16))</f>
        <v>1.51318098795413</v>
      </c>
      <c r="G2083" s="166">
        <f t="shared" ca="1" si="607"/>
        <v>1.51318098795413</v>
      </c>
      <c r="H2083" s="166">
        <f t="shared" ca="1" si="608"/>
        <v>1</v>
      </c>
      <c r="I2083" s="165">
        <f t="shared" si="598"/>
        <v>1.7999999999999999E-2</v>
      </c>
      <c r="J2083" s="167">
        <f t="shared" si="599"/>
        <v>45639</v>
      </c>
      <c r="K2083" s="168">
        <f t="shared" si="600"/>
        <v>41</v>
      </c>
      <c r="L2083" s="169">
        <f t="shared" si="601"/>
        <v>41</v>
      </c>
      <c r="M2083" s="170">
        <f t="shared" si="591"/>
        <v>1.002906743</v>
      </c>
      <c r="N2083" s="170">
        <f t="shared" ca="1" si="592"/>
        <v>1.002906743</v>
      </c>
      <c r="O2083" s="169">
        <f t="shared" si="602"/>
        <v>0</v>
      </c>
      <c r="P2083" s="166">
        <f t="shared" ca="1" si="593"/>
        <v>830.92155398</v>
      </c>
      <c r="Q2083" s="171">
        <f t="shared" si="594"/>
        <v>0</v>
      </c>
      <c r="R2083" s="166">
        <f t="shared" si="595"/>
        <v>0</v>
      </c>
      <c r="S2083" s="172" t="str">
        <f t="shared" si="603"/>
        <v>A+J=</v>
      </c>
      <c r="T2083" s="167">
        <f t="shared" si="604"/>
        <v>45821</v>
      </c>
      <c r="U2083" s="10"/>
      <c r="V2083" s="10"/>
      <c r="W2083" s="10"/>
      <c r="X2083" s="45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ht="12.75" x14ac:dyDescent="0.2">
      <c r="A2084" s="162">
        <f t="shared" si="596"/>
        <v>45701</v>
      </c>
      <c r="B2084" s="163" t="str">
        <f t="shared" ca="1" si="605"/>
        <v>n.d</v>
      </c>
      <c r="C2084" s="164">
        <f t="shared" si="597"/>
        <v>285860</v>
      </c>
      <c r="D2084" s="154">
        <f ca="1">IF(A2084&lt;$B$1,VLOOKUP(A2084,[1]DI!$A$4:$B$15000,2,FALSE),0)</f>
        <v>0</v>
      </c>
      <c r="E2084" s="166">
        <f t="shared" ca="1" si="606"/>
        <v>1</v>
      </c>
      <c r="F2084" s="166">
        <f ca="1">(TRUNC(PRODUCT($E$12:$E2083),16))</f>
        <v>1.51318098795413</v>
      </c>
      <c r="G2084" s="166">
        <f t="shared" ca="1" si="607"/>
        <v>1.51318098795413</v>
      </c>
      <c r="H2084" s="166">
        <f t="shared" ca="1" si="608"/>
        <v>1</v>
      </c>
      <c r="I2084" s="165">
        <f t="shared" si="598"/>
        <v>1.7999999999999999E-2</v>
      </c>
      <c r="J2084" s="167">
        <f t="shared" si="599"/>
        <v>45639</v>
      </c>
      <c r="K2084" s="168">
        <f t="shared" si="600"/>
        <v>42</v>
      </c>
      <c r="L2084" s="169">
        <f t="shared" si="601"/>
        <v>42</v>
      </c>
      <c r="M2084" s="170">
        <f t="shared" si="591"/>
        <v>1.0029777440000001</v>
      </c>
      <c r="N2084" s="170">
        <f t="shared" ca="1" si="592"/>
        <v>1.0029777440000001</v>
      </c>
      <c r="O2084" s="169">
        <f t="shared" si="602"/>
        <v>0</v>
      </c>
      <c r="P2084" s="166">
        <f t="shared" ca="1" si="593"/>
        <v>851.21789983999997</v>
      </c>
      <c r="Q2084" s="171">
        <f t="shared" si="594"/>
        <v>0</v>
      </c>
      <c r="R2084" s="166">
        <f t="shared" si="595"/>
        <v>0</v>
      </c>
      <c r="S2084" s="172" t="str">
        <f t="shared" si="603"/>
        <v>A+J=</v>
      </c>
      <c r="T2084" s="167">
        <f t="shared" si="604"/>
        <v>45821</v>
      </c>
      <c r="U2084" s="10"/>
      <c r="V2084" s="10"/>
      <c r="W2084" s="10"/>
      <c r="X2084" s="45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ht="12.75" x14ac:dyDescent="0.2">
      <c r="A2085" s="162">
        <f t="shared" si="596"/>
        <v>45702</v>
      </c>
      <c r="B2085" s="163" t="str">
        <f t="shared" ca="1" si="605"/>
        <v>n.d</v>
      </c>
      <c r="C2085" s="164">
        <f t="shared" si="597"/>
        <v>285860</v>
      </c>
      <c r="D2085" s="154">
        <f ca="1">IF(A2085&lt;$B$1,VLOOKUP(A2085,[1]DI!$A$4:$B$15000,2,FALSE),0)</f>
        <v>0</v>
      </c>
      <c r="E2085" s="166">
        <f t="shared" ca="1" si="606"/>
        <v>1</v>
      </c>
      <c r="F2085" s="166">
        <f ca="1">(TRUNC(PRODUCT($E$12:$E2084),16))</f>
        <v>1.51318098795413</v>
      </c>
      <c r="G2085" s="166">
        <f t="shared" ca="1" si="607"/>
        <v>1.51318098795413</v>
      </c>
      <c r="H2085" s="166">
        <f t="shared" ca="1" si="608"/>
        <v>1</v>
      </c>
      <c r="I2085" s="165">
        <f t="shared" si="598"/>
        <v>1.7999999999999999E-2</v>
      </c>
      <c r="J2085" s="167">
        <f t="shared" si="599"/>
        <v>45639</v>
      </c>
      <c r="K2085" s="168">
        <f t="shared" si="600"/>
        <v>43</v>
      </c>
      <c r="L2085" s="169">
        <f t="shared" si="601"/>
        <v>43</v>
      </c>
      <c r="M2085" s="170">
        <f t="shared" si="591"/>
        <v>1.0030487509999999</v>
      </c>
      <c r="N2085" s="170">
        <f t="shared" ca="1" si="592"/>
        <v>1.0030487509999999</v>
      </c>
      <c r="O2085" s="169">
        <f t="shared" si="602"/>
        <v>0</v>
      </c>
      <c r="P2085" s="166">
        <f t="shared" ca="1" si="593"/>
        <v>871.51596085000006</v>
      </c>
      <c r="Q2085" s="171">
        <f t="shared" si="594"/>
        <v>0</v>
      </c>
      <c r="R2085" s="166">
        <f t="shared" si="595"/>
        <v>0</v>
      </c>
      <c r="S2085" s="172" t="str">
        <f t="shared" si="603"/>
        <v>A+J=</v>
      </c>
      <c r="T2085" s="167">
        <f t="shared" si="604"/>
        <v>45821</v>
      </c>
      <c r="U2085" s="10"/>
      <c r="V2085" s="10"/>
      <c r="W2085" s="10"/>
      <c r="X2085" s="45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ht="12.75" x14ac:dyDescent="0.2">
      <c r="A2086" s="162">
        <f t="shared" si="596"/>
        <v>45703</v>
      </c>
      <c r="B2086" s="163" t="str">
        <f t="shared" ca="1" si="605"/>
        <v>n.d</v>
      </c>
      <c r="C2086" s="164">
        <f t="shared" si="597"/>
        <v>285860</v>
      </c>
      <c r="D2086" s="154">
        <f ca="1">IF(A2086&lt;$B$1,VLOOKUP(A2086,[1]DI!$A$4:$B$15000,2,FALSE),0)</f>
        <v>0</v>
      </c>
      <c r="E2086" s="166">
        <f t="shared" ca="1" si="606"/>
        <v>1</v>
      </c>
      <c r="F2086" s="166">
        <f ca="1">(TRUNC(PRODUCT($E$12:$E2085),16))</f>
        <v>1.51318098795413</v>
      </c>
      <c r="G2086" s="166">
        <f t="shared" ca="1" si="607"/>
        <v>1.51318098795413</v>
      </c>
      <c r="H2086" s="166">
        <f t="shared" ca="1" si="608"/>
        <v>1</v>
      </c>
      <c r="I2086" s="165">
        <f t="shared" si="598"/>
        <v>1.7999999999999999E-2</v>
      </c>
      <c r="J2086" s="167">
        <f t="shared" si="599"/>
        <v>45639</v>
      </c>
      <c r="K2086" s="168">
        <f t="shared" si="600"/>
        <v>43</v>
      </c>
      <c r="L2086" s="169">
        <f t="shared" si="601"/>
        <v>44</v>
      </c>
      <c r="M2086" s="170">
        <f t="shared" si="591"/>
        <v>1.0031197629999999</v>
      </c>
      <c r="N2086" s="170">
        <f t="shared" ca="1" si="592"/>
        <v>1.0031197629999999</v>
      </c>
      <c r="O2086" s="169">
        <f t="shared" si="602"/>
        <v>0</v>
      </c>
      <c r="P2086" s="166">
        <f t="shared" ca="1" si="593"/>
        <v>891.81545116999996</v>
      </c>
      <c r="Q2086" s="171">
        <f t="shared" si="594"/>
        <v>0</v>
      </c>
      <c r="R2086" s="166">
        <f t="shared" si="595"/>
        <v>0</v>
      </c>
      <c r="S2086" s="172" t="str">
        <f t="shared" si="603"/>
        <v>A+J=</v>
      </c>
      <c r="T2086" s="167">
        <f t="shared" si="604"/>
        <v>45821</v>
      </c>
      <c r="U2086" s="10"/>
      <c r="V2086" s="10"/>
      <c r="W2086" s="10"/>
      <c r="X2086" s="45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ht="12.75" x14ac:dyDescent="0.2">
      <c r="A2087" s="162">
        <f t="shared" si="596"/>
        <v>45704</v>
      </c>
      <c r="B2087" s="163" t="str">
        <f t="shared" ca="1" si="605"/>
        <v>n.d</v>
      </c>
      <c r="C2087" s="164">
        <f t="shared" si="597"/>
        <v>285860</v>
      </c>
      <c r="D2087" s="154">
        <f ca="1">IF(A2087&lt;$B$1,VLOOKUP(A2087,[1]DI!$A$4:$B$15000,2,FALSE),0)</f>
        <v>0</v>
      </c>
      <c r="E2087" s="166">
        <f t="shared" ca="1" si="606"/>
        <v>1</v>
      </c>
      <c r="F2087" s="166">
        <f ca="1">(TRUNC(PRODUCT($E$12:$E2086),16))</f>
        <v>1.51318098795413</v>
      </c>
      <c r="G2087" s="166">
        <f t="shared" ca="1" si="607"/>
        <v>1.51318098795413</v>
      </c>
      <c r="H2087" s="166">
        <f t="shared" ca="1" si="608"/>
        <v>1</v>
      </c>
      <c r="I2087" s="165">
        <f t="shared" si="598"/>
        <v>1.7999999999999999E-2</v>
      </c>
      <c r="J2087" s="167">
        <f t="shared" si="599"/>
        <v>45639</v>
      </c>
      <c r="K2087" s="168">
        <f t="shared" si="600"/>
        <v>43</v>
      </c>
      <c r="L2087" s="169">
        <f t="shared" si="601"/>
        <v>44</v>
      </c>
      <c r="M2087" s="170">
        <f t="shared" si="591"/>
        <v>1.0031197629999999</v>
      </c>
      <c r="N2087" s="170">
        <f t="shared" ca="1" si="592"/>
        <v>1.0031197629999999</v>
      </c>
      <c r="O2087" s="169">
        <f t="shared" si="602"/>
        <v>0</v>
      </c>
      <c r="P2087" s="166">
        <f t="shared" ca="1" si="593"/>
        <v>891.81545116999996</v>
      </c>
      <c r="Q2087" s="171">
        <f t="shared" si="594"/>
        <v>0</v>
      </c>
      <c r="R2087" s="166">
        <f t="shared" si="595"/>
        <v>0</v>
      </c>
      <c r="S2087" s="172" t="str">
        <f t="shared" si="603"/>
        <v>A+J=</v>
      </c>
      <c r="T2087" s="167">
        <f t="shared" si="604"/>
        <v>45821</v>
      </c>
      <c r="U2087" s="10"/>
      <c r="V2087" s="10"/>
      <c r="W2087" s="10"/>
      <c r="X2087" s="45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ht="12.75" x14ac:dyDescent="0.2">
      <c r="A2088" s="162">
        <f t="shared" si="596"/>
        <v>45705</v>
      </c>
      <c r="B2088" s="163" t="str">
        <f t="shared" ca="1" si="605"/>
        <v>n.d</v>
      </c>
      <c r="C2088" s="164">
        <f t="shared" si="597"/>
        <v>285860</v>
      </c>
      <c r="D2088" s="154">
        <f ca="1">IF(A2088&lt;$B$1,VLOOKUP(A2088,[1]DI!$A$4:$B$15000,2,FALSE),0)</f>
        <v>0</v>
      </c>
      <c r="E2088" s="166">
        <f t="shared" ca="1" si="606"/>
        <v>1</v>
      </c>
      <c r="F2088" s="166">
        <f ca="1">(TRUNC(PRODUCT($E$12:$E2087),16))</f>
        <v>1.51318098795413</v>
      </c>
      <c r="G2088" s="166">
        <f t="shared" ca="1" si="607"/>
        <v>1.51318098795413</v>
      </c>
      <c r="H2088" s="166">
        <f t="shared" ca="1" si="608"/>
        <v>1</v>
      </c>
      <c r="I2088" s="165">
        <f t="shared" si="598"/>
        <v>1.7999999999999999E-2</v>
      </c>
      <c r="J2088" s="167">
        <f t="shared" si="599"/>
        <v>45639</v>
      </c>
      <c r="K2088" s="168">
        <f t="shared" si="600"/>
        <v>44</v>
      </c>
      <c r="L2088" s="169">
        <f t="shared" si="601"/>
        <v>44</v>
      </c>
      <c r="M2088" s="170">
        <f t="shared" si="591"/>
        <v>1.0031197629999999</v>
      </c>
      <c r="N2088" s="170">
        <f t="shared" ca="1" si="592"/>
        <v>1.0031197629999999</v>
      </c>
      <c r="O2088" s="169">
        <f t="shared" si="602"/>
        <v>0</v>
      </c>
      <c r="P2088" s="166">
        <f t="shared" ca="1" si="593"/>
        <v>891.81545116999996</v>
      </c>
      <c r="Q2088" s="171">
        <f t="shared" si="594"/>
        <v>0</v>
      </c>
      <c r="R2088" s="166">
        <f t="shared" si="595"/>
        <v>0</v>
      </c>
      <c r="S2088" s="172" t="str">
        <f t="shared" si="603"/>
        <v>A+J=</v>
      </c>
      <c r="T2088" s="167">
        <f t="shared" si="604"/>
        <v>45821</v>
      </c>
      <c r="U2088" s="10"/>
      <c r="V2088" s="10"/>
      <c r="W2088" s="10"/>
      <c r="X2088" s="45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ht="12.75" x14ac:dyDescent="0.2">
      <c r="A2089" s="162">
        <f t="shared" si="596"/>
        <v>45706</v>
      </c>
      <c r="B2089" s="163" t="str">
        <f t="shared" ca="1" si="605"/>
        <v>n.d</v>
      </c>
      <c r="C2089" s="164">
        <f t="shared" si="597"/>
        <v>285860</v>
      </c>
      <c r="D2089" s="154">
        <f ca="1">IF(A2089&lt;$B$1,VLOOKUP(A2089,[1]DI!$A$4:$B$15000,2,FALSE),0)</f>
        <v>0</v>
      </c>
      <c r="E2089" s="166">
        <f t="shared" ca="1" si="606"/>
        <v>1</v>
      </c>
      <c r="F2089" s="166">
        <f ca="1">(TRUNC(PRODUCT($E$12:$E2088),16))</f>
        <v>1.51318098795413</v>
      </c>
      <c r="G2089" s="166">
        <f t="shared" ca="1" si="607"/>
        <v>1.51318098795413</v>
      </c>
      <c r="H2089" s="166">
        <f t="shared" ca="1" si="608"/>
        <v>1</v>
      </c>
      <c r="I2089" s="165">
        <f t="shared" si="598"/>
        <v>1.7999999999999999E-2</v>
      </c>
      <c r="J2089" s="167">
        <f t="shared" si="599"/>
        <v>45639</v>
      </c>
      <c r="K2089" s="168">
        <f t="shared" si="600"/>
        <v>45</v>
      </c>
      <c r="L2089" s="169">
        <f t="shared" si="601"/>
        <v>45</v>
      </c>
      <c r="M2089" s="170">
        <f t="shared" si="591"/>
        <v>1.0031907790000001</v>
      </c>
      <c r="N2089" s="170">
        <f t="shared" ca="1" si="592"/>
        <v>1.0031907790000001</v>
      </c>
      <c r="O2089" s="169">
        <f t="shared" si="602"/>
        <v>0</v>
      </c>
      <c r="P2089" s="166">
        <f t="shared" ca="1" si="593"/>
        <v>912.11608493999995</v>
      </c>
      <c r="Q2089" s="171">
        <f t="shared" si="594"/>
        <v>0</v>
      </c>
      <c r="R2089" s="166">
        <f t="shared" si="595"/>
        <v>0</v>
      </c>
      <c r="S2089" s="172" t="str">
        <f t="shared" si="603"/>
        <v>A+J=</v>
      </c>
      <c r="T2089" s="167">
        <f t="shared" si="604"/>
        <v>45821</v>
      </c>
      <c r="U2089" s="10"/>
      <c r="V2089" s="10"/>
      <c r="W2089" s="10"/>
      <c r="X2089" s="45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ht="12.75" x14ac:dyDescent="0.2">
      <c r="A2090" s="162">
        <f t="shared" si="596"/>
        <v>45707</v>
      </c>
      <c r="B2090" s="163" t="str">
        <f t="shared" ca="1" si="605"/>
        <v>n.d</v>
      </c>
      <c r="C2090" s="164">
        <f t="shared" si="597"/>
        <v>285860</v>
      </c>
      <c r="D2090" s="154">
        <f ca="1">IF(A2090&lt;$B$1,VLOOKUP(A2090,[1]DI!$A$4:$B$15000,2,FALSE),0)</f>
        <v>0</v>
      </c>
      <c r="E2090" s="166">
        <f t="shared" ca="1" si="606"/>
        <v>1</v>
      </c>
      <c r="F2090" s="166">
        <f ca="1">(TRUNC(PRODUCT($E$12:$E2089),16))</f>
        <v>1.51318098795413</v>
      </c>
      <c r="G2090" s="166">
        <f t="shared" ca="1" si="607"/>
        <v>1.51318098795413</v>
      </c>
      <c r="H2090" s="166">
        <f t="shared" ca="1" si="608"/>
        <v>1</v>
      </c>
      <c r="I2090" s="165">
        <f t="shared" si="598"/>
        <v>1.7999999999999999E-2</v>
      </c>
      <c r="J2090" s="167">
        <f t="shared" si="599"/>
        <v>45639</v>
      </c>
      <c r="K2090" s="168">
        <f t="shared" si="600"/>
        <v>46</v>
      </c>
      <c r="L2090" s="169">
        <f t="shared" si="601"/>
        <v>46</v>
      </c>
      <c r="M2090" s="170">
        <f t="shared" si="591"/>
        <v>1.0032618010000001</v>
      </c>
      <c r="N2090" s="170">
        <f t="shared" ca="1" si="592"/>
        <v>1.0032618010000001</v>
      </c>
      <c r="O2090" s="169">
        <f t="shared" si="602"/>
        <v>0</v>
      </c>
      <c r="P2090" s="166">
        <f t="shared" ca="1" si="593"/>
        <v>932.41843386000005</v>
      </c>
      <c r="Q2090" s="171">
        <f t="shared" si="594"/>
        <v>0</v>
      </c>
      <c r="R2090" s="166">
        <f t="shared" si="595"/>
        <v>0</v>
      </c>
      <c r="S2090" s="172" t="str">
        <f t="shared" si="603"/>
        <v>A+J=</v>
      </c>
      <c r="T2090" s="167">
        <f t="shared" si="604"/>
        <v>45821</v>
      </c>
      <c r="U2090" s="10"/>
      <c r="V2090" s="10"/>
      <c r="W2090" s="10"/>
      <c r="X2090" s="45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ht="12.75" x14ac:dyDescent="0.2">
      <c r="A2091" s="162">
        <f t="shared" si="596"/>
        <v>45708</v>
      </c>
      <c r="B2091" s="163" t="str">
        <f t="shared" ca="1" si="605"/>
        <v>n.d</v>
      </c>
      <c r="C2091" s="164">
        <f t="shared" si="597"/>
        <v>285860</v>
      </c>
      <c r="D2091" s="154">
        <f ca="1">IF(A2091&lt;$B$1,VLOOKUP(A2091,[1]DI!$A$4:$B$15000,2,FALSE),0)</f>
        <v>0</v>
      </c>
      <c r="E2091" s="166">
        <f t="shared" ca="1" si="606"/>
        <v>1</v>
      </c>
      <c r="F2091" s="166">
        <f ca="1">(TRUNC(PRODUCT($E$12:$E2090),16))</f>
        <v>1.51318098795413</v>
      </c>
      <c r="G2091" s="166">
        <f t="shared" ca="1" si="607"/>
        <v>1.51318098795413</v>
      </c>
      <c r="H2091" s="166">
        <f t="shared" ca="1" si="608"/>
        <v>1</v>
      </c>
      <c r="I2091" s="165">
        <f t="shared" si="598"/>
        <v>1.7999999999999999E-2</v>
      </c>
      <c r="J2091" s="167">
        <f t="shared" si="599"/>
        <v>45639</v>
      </c>
      <c r="K2091" s="168">
        <f t="shared" si="600"/>
        <v>47</v>
      </c>
      <c r="L2091" s="169">
        <f t="shared" si="601"/>
        <v>47</v>
      </c>
      <c r="M2091" s="170">
        <f t="shared" si="591"/>
        <v>1.003332828</v>
      </c>
      <c r="N2091" s="170">
        <f t="shared" ca="1" si="592"/>
        <v>1.003332828</v>
      </c>
      <c r="O2091" s="169">
        <f t="shared" si="602"/>
        <v>0</v>
      </c>
      <c r="P2091" s="166">
        <f t="shared" ca="1" si="593"/>
        <v>952.72221207999996</v>
      </c>
      <c r="Q2091" s="171">
        <f t="shared" si="594"/>
        <v>0</v>
      </c>
      <c r="R2091" s="166">
        <f t="shared" si="595"/>
        <v>0</v>
      </c>
      <c r="S2091" s="172" t="str">
        <f t="shared" si="603"/>
        <v>A+J=</v>
      </c>
      <c r="T2091" s="167">
        <f t="shared" si="604"/>
        <v>45821</v>
      </c>
      <c r="U2091" s="10"/>
      <c r="V2091" s="10"/>
      <c r="W2091" s="10"/>
      <c r="X2091" s="45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ht="12.75" x14ac:dyDescent="0.2">
      <c r="A2092" s="162">
        <f t="shared" si="596"/>
        <v>45709</v>
      </c>
      <c r="B2092" s="163" t="str">
        <f t="shared" ca="1" si="605"/>
        <v>n.d</v>
      </c>
      <c r="C2092" s="164">
        <f t="shared" si="597"/>
        <v>285860</v>
      </c>
      <c r="D2092" s="154">
        <f ca="1">IF(A2092&lt;$B$1,VLOOKUP(A2092,[1]DI!$A$4:$B$15000,2,FALSE),0)</f>
        <v>0</v>
      </c>
      <c r="E2092" s="166">
        <f t="shared" ca="1" si="606"/>
        <v>1</v>
      </c>
      <c r="F2092" s="166">
        <f ca="1">(TRUNC(PRODUCT($E$12:$E2091),16))</f>
        <v>1.51318098795413</v>
      </c>
      <c r="G2092" s="166">
        <f t="shared" ca="1" si="607"/>
        <v>1.51318098795413</v>
      </c>
      <c r="H2092" s="166">
        <f t="shared" ca="1" si="608"/>
        <v>1</v>
      </c>
      <c r="I2092" s="165">
        <f t="shared" si="598"/>
        <v>1.7999999999999999E-2</v>
      </c>
      <c r="J2092" s="167">
        <f t="shared" si="599"/>
        <v>45639</v>
      </c>
      <c r="K2092" s="168">
        <f t="shared" si="600"/>
        <v>48</v>
      </c>
      <c r="L2092" s="169">
        <f t="shared" si="601"/>
        <v>48</v>
      </c>
      <c r="M2092" s="170">
        <f t="shared" si="591"/>
        <v>1.0034038599999999</v>
      </c>
      <c r="N2092" s="170">
        <f t="shared" ca="1" si="592"/>
        <v>1.0034038599999999</v>
      </c>
      <c r="O2092" s="169">
        <f t="shared" si="602"/>
        <v>0</v>
      </c>
      <c r="P2092" s="166">
        <f t="shared" ca="1" si="593"/>
        <v>973.02741959000002</v>
      </c>
      <c r="Q2092" s="171">
        <f t="shared" si="594"/>
        <v>0</v>
      </c>
      <c r="R2092" s="166">
        <f t="shared" si="595"/>
        <v>0</v>
      </c>
      <c r="S2092" s="172" t="str">
        <f t="shared" si="603"/>
        <v>A+J=</v>
      </c>
      <c r="T2092" s="167">
        <f t="shared" si="604"/>
        <v>45821</v>
      </c>
      <c r="U2092" s="10"/>
      <c r="V2092" s="10"/>
      <c r="W2092" s="10"/>
      <c r="X2092" s="45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ht="12.75" x14ac:dyDescent="0.2">
      <c r="A2093" s="162">
        <f t="shared" si="596"/>
        <v>45710</v>
      </c>
      <c r="B2093" s="163" t="str">
        <f t="shared" ca="1" si="605"/>
        <v>n.d</v>
      </c>
      <c r="C2093" s="164">
        <f t="shared" si="597"/>
        <v>285860</v>
      </c>
      <c r="D2093" s="154">
        <f ca="1">IF(A2093&lt;$B$1,VLOOKUP(A2093,[1]DI!$A$4:$B$15000,2,FALSE),0)</f>
        <v>0</v>
      </c>
      <c r="E2093" s="166">
        <f t="shared" ca="1" si="606"/>
        <v>1</v>
      </c>
      <c r="F2093" s="166">
        <f ca="1">(TRUNC(PRODUCT($E$12:$E2092),16))</f>
        <v>1.51318098795413</v>
      </c>
      <c r="G2093" s="166">
        <f t="shared" ca="1" si="607"/>
        <v>1.51318098795413</v>
      </c>
      <c r="H2093" s="166">
        <f t="shared" ca="1" si="608"/>
        <v>1</v>
      </c>
      <c r="I2093" s="165">
        <f t="shared" si="598"/>
        <v>1.7999999999999999E-2</v>
      </c>
      <c r="J2093" s="167">
        <f t="shared" si="599"/>
        <v>45639</v>
      </c>
      <c r="K2093" s="168">
        <f t="shared" si="600"/>
        <v>48</v>
      </c>
      <c r="L2093" s="169">
        <f t="shared" si="601"/>
        <v>49</v>
      </c>
      <c r="M2093" s="170">
        <f t="shared" si="591"/>
        <v>1.0034748959999999</v>
      </c>
      <c r="N2093" s="170">
        <f t="shared" ca="1" si="592"/>
        <v>1.0034748959999999</v>
      </c>
      <c r="O2093" s="169">
        <f t="shared" si="602"/>
        <v>0</v>
      </c>
      <c r="P2093" s="166">
        <f t="shared" ca="1" si="593"/>
        <v>993.33377055000005</v>
      </c>
      <c r="Q2093" s="171">
        <f t="shared" si="594"/>
        <v>0</v>
      </c>
      <c r="R2093" s="166">
        <f t="shared" si="595"/>
        <v>0</v>
      </c>
      <c r="S2093" s="172" t="str">
        <f t="shared" si="603"/>
        <v>A+J=</v>
      </c>
      <c r="T2093" s="167">
        <f t="shared" si="604"/>
        <v>45821</v>
      </c>
      <c r="U2093" s="10"/>
      <c r="V2093" s="10"/>
      <c r="W2093" s="10"/>
      <c r="X2093" s="45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ht="12.75" x14ac:dyDescent="0.2">
      <c r="A2094" s="162">
        <f t="shared" si="596"/>
        <v>45711</v>
      </c>
      <c r="B2094" s="163" t="str">
        <f t="shared" ca="1" si="605"/>
        <v>n.d</v>
      </c>
      <c r="C2094" s="164">
        <f t="shared" si="597"/>
        <v>285860</v>
      </c>
      <c r="D2094" s="154">
        <f ca="1">IF(A2094&lt;$B$1,VLOOKUP(A2094,[1]DI!$A$4:$B$15000,2,FALSE),0)</f>
        <v>0</v>
      </c>
      <c r="E2094" s="166">
        <f t="shared" ca="1" si="606"/>
        <v>1</v>
      </c>
      <c r="F2094" s="166">
        <f ca="1">(TRUNC(PRODUCT($E$12:$E2093),16))</f>
        <v>1.51318098795413</v>
      </c>
      <c r="G2094" s="166">
        <f t="shared" ca="1" si="607"/>
        <v>1.51318098795413</v>
      </c>
      <c r="H2094" s="166">
        <f t="shared" ca="1" si="608"/>
        <v>1</v>
      </c>
      <c r="I2094" s="165">
        <f t="shared" si="598"/>
        <v>1.7999999999999999E-2</v>
      </c>
      <c r="J2094" s="167">
        <f t="shared" si="599"/>
        <v>45639</v>
      </c>
      <c r="K2094" s="168">
        <f t="shared" si="600"/>
        <v>48</v>
      </c>
      <c r="L2094" s="169">
        <f t="shared" si="601"/>
        <v>49</v>
      </c>
      <c r="M2094" s="170">
        <f t="shared" si="591"/>
        <v>1.0034748959999999</v>
      </c>
      <c r="N2094" s="170">
        <f t="shared" ca="1" si="592"/>
        <v>1.0034748959999999</v>
      </c>
      <c r="O2094" s="169">
        <f t="shared" si="602"/>
        <v>0</v>
      </c>
      <c r="P2094" s="166">
        <f t="shared" ca="1" si="593"/>
        <v>993.33377055000005</v>
      </c>
      <c r="Q2094" s="171">
        <f t="shared" si="594"/>
        <v>0</v>
      </c>
      <c r="R2094" s="166">
        <f t="shared" si="595"/>
        <v>0</v>
      </c>
      <c r="S2094" s="172" t="str">
        <f t="shared" si="603"/>
        <v>A+J=</v>
      </c>
      <c r="T2094" s="167">
        <f t="shared" si="604"/>
        <v>45821</v>
      </c>
      <c r="U2094" s="10"/>
      <c r="V2094" s="10"/>
      <c r="W2094" s="10"/>
      <c r="X2094" s="45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ht="12.75" x14ac:dyDescent="0.2">
      <c r="A2095" s="162">
        <f t="shared" si="596"/>
        <v>45712</v>
      </c>
      <c r="B2095" s="163" t="str">
        <f t="shared" ca="1" si="605"/>
        <v>n.d</v>
      </c>
      <c r="C2095" s="164">
        <f t="shared" si="597"/>
        <v>285860</v>
      </c>
      <c r="D2095" s="154">
        <f ca="1">IF(A2095&lt;$B$1,VLOOKUP(A2095,[1]DI!$A$4:$B$15000,2,FALSE),0)</f>
        <v>0</v>
      </c>
      <c r="E2095" s="166">
        <f t="shared" ca="1" si="606"/>
        <v>1</v>
      </c>
      <c r="F2095" s="166">
        <f ca="1">(TRUNC(PRODUCT($E$12:$E2094),16))</f>
        <v>1.51318098795413</v>
      </c>
      <c r="G2095" s="166">
        <f t="shared" ca="1" si="607"/>
        <v>1.51318098795413</v>
      </c>
      <c r="H2095" s="166">
        <f t="shared" ca="1" si="608"/>
        <v>1</v>
      </c>
      <c r="I2095" s="165">
        <f t="shared" si="598"/>
        <v>1.7999999999999999E-2</v>
      </c>
      <c r="J2095" s="167">
        <f t="shared" si="599"/>
        <v>45639</v>
      </c>
      <c r="K2095" s="168">
        <f t="shared" si="600"/>
        <v>49</v>
      </c>
      <c r="L2095" s="169">
        <f t="shared" si="601"/>
        <v>49</v>
      </c>
      <c r="M2095" s="170">
        <f t="shared" si="591"/>
        <v>1.0034748959999999</v>
      </c>
      <c r="N2095" s="170">
        <f t="shared" ca="1" si="592"/>
        <v>1.0034748959999999</v>
      </c>
      <c r="O2095" s="169">
        <f t="shared" si="602"/>
        <v>0</v>
      </c>
      <c r="P2095" s="166">
        <f t="shared" ca="1" si="593"/>
        <v>993.33377055000005</v>
      </c>
      <c r="Q2095" s="171">
        <f t="shared" si="594"/>
        <v>0</v>
      </c>
      <c r="R2095" s="166">
        <f t="shared" si="595"/>
        <v>0</v>
      </c>
      <c r="S2095" s="172" t="str">
        <f t="shared" si="603"/>
        <v>A+J=</v>
      </c>
      <c r="T2095" s="167">
        <f t="shared" si="604"/>
        <v>45821</v>
      </c>
      <c r="U2095" s="10"/>
      <c r="V2095" s="10"/>
      <c r="W2095" s="10"/>
      <c r="X2095" s="45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ht="12.75" x14ac:dyDescent="0.2">
      <c r="A2096" s="162">
        <f t="shared" si="596"/>
        <v>45713</v>
      </c>
      <c r="B2096" s="163" t="str">
        <f t="shared" ca="1" si="605"/>
        <v>n.d</v>
      </c>
      <c r="C2096" s="164">
        <f t="shared" si="597"/>
        <v>285860</v>
      </c>
      <c r="D2096" s="154">
        <f ca="1">IF(A2096&lt;$B$1,VLOOKUP(A2096,[1]DI!$A$4:$B$15000,2,FALSE),0)</f>
        <v>0</v>
      </c>
      <c r="E2096" s="166">
        <f t="shared" ca="1" si="606"/>
        <v>1</v>
      </c>
      <c r="F2096" s="166">
        <f ca="1">(TRUNC(PRODUCT($E$12:$E2095),16))</f>
        <v>1.51318098795413</v>
      </c>
      <c r="G2096" s="166">
        <f t="shared" ca="1" si="607"/>
        <v>1.51318098795413</v>
      </c>
      <c r="H2096" s="166">
        <f t="shared" ca="1" si="608"/>
        <v>1</v>
      </c>
      <c r="I2096" s="165">
        <f t="shared" si="598"/>
        <v>1.7999999999999999E-2</v>
      </c>
      <c r="J2096" s="167">
        <f t="shared" si="599"/>
        <v>45639</v>
      </c>
      <c r="K2096" s="168">
        <f t="shared" si="600"/>
        <v>50</v>
      </c>
      <c r="L2096" s="169">
        <f t="shared" si="601"/>
        <v>50</v>
      </c>
      <c r="M2096" s="170">
        <f t="shared" si="591"/>
        <v>1.003545938</v>
      </c>
      <c r="N2096" s="170">
        <f t="shared" ca="1" si="592"/>
        <v>1.003545938</v>
      </c>
      <c r="O2096" s="169">
        <f t="shared" si="602"/>
        <v>0</v>
      </c>
      <c r="P2096" s="166">
        <f t="shared" ca="1" si="593"/>
        <v>1013.64183668</v>
      </c>
      <c r="Q2096" s="171">
        <f t="shared" si="594"/>
        <v>0</v>
      </c>
      <c r="R2096" s="166">
        <f t="shared" si="595"/>
        <v>0</v>
      </c>
      <c r="S2096" s="172" t="str">
        <f t="shared" si="603"/>
        <v>A+J=</v>
      </c>
      <c r="T2096" s="167">
        <f t="shared" si="604"/>
        <v>45821</v>
      </c>
      <c r="U2096" s="10"/>
      <c r="V2096" s="10"/>
      <c r="W2096" s="10"/>
      <c r="X2096" s="45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ht="12.75" x14ac:dyDescent="0.2">
      <c r="A2097" s="162">
        <f t="shared" si="596"/>
        <v>45714</v>
      </c>
      <c r="B2097" s="163" t="str">
        <f t="shared" ca="1" si="605"/>
        <v>n.d</v>
      </c>
      <c r="C2097" s="164">
        <f t="shared" si="597"/>
        <v>285860</v>
      </c>
      <c r="D2097" s="154">
        <f ca="1">IF(A2097&lt;$B$1,VLOOKUP(A2097,[1]DI!$A$4:$B$15000,2,FALSE),0)</f>
        <v>0</v>
      </c>
      <c r="E2097" s="166">
        <f t="shared" ca="1" si="606"/>
        <v>1</v>
      </c>
      <c r="F2097" s="166">
        <f ca="1">(TRUNC(PRODUCT($E$12:$E2096),16))</f>
        <v>1.51318098795413</v>
      </c>
      <c r="G2097" s="166">
        <f t="shared" ca="1" si="607"/>
        <v>1.51318098795413</v>
      </c>
      <c r="H2097" s="166">
        <f t="shared" ca="1" si="608"/>
        <v>1</v>
      </c>
      <c r="I2097" s="165">
        <f t="shared" si="598"/>
        <v>1.7999999999999999E-2</v>
      </c>
      <c r="J2097" s="167">
        <f t="shared" si="599"/>
        <v>45639</v>
      </c>
      <c r="K2097" s="168">
        <f t="shared" si="600"/>
        <v>51</v>
      </c>
      <c r="L2097" s="169">
        <f t="shared" si="601"/>
        <v>51</v>
      </c>
      <c r="M2097" s="170">
        <f t="shared" si="591"/>
        <v>1.0036169850000001</v>
      </c>
      <c r="N2097" s="170">
        <f t="shared" ca="1" si="592"/>
        <v>1.0036169850000001</v>
      </c>
      <c r="O2097" s="169">
        <f t="shared" si="602"/>
        <v>0</v>
      </c>
      <c r="P2097" s="166">
        <f t="shared" ca="1" si="593"/>
        <v>1033.9513320999999</v>
      </c>
      <c r="Q2097" s="171">
        <f t="shared" si="594"/>
        <v>0</v>
      </c>
      <c r="R2097" s="166">
        <f t="shared" si="595"/>
        <v>0</v>
      </c>
      <c r="S2097" s="172" t="str">
        <f t="shared" si="603"/>
        <v>A+J=</v>
      </c>
      <c r="T2097" s="167">
        <f t="shared" si="604"/>
        <v>45821</v>
      </c>
      <c r="U2097" s="10"/>
      <c r="V2097" s="10"/>
      <c r="W2097" s="10"/>
      <c r="X2097" s="45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ht="12.75" x14ac:dyDescent="0.2">
      <c r="A2098" s="162">
        <f t="shared" si="596"/>
        <v>45715</v>
      </c>
      <c r="B2098" s="163" t="str">
        <f t="shared" ca="1" si="605"/>
        <v>n.d</v>
      </c>
      <c r="C2098" s="164">
        <f t="shared" si="597"/>
        <v>285860</v>
      </c>
      <c r="D2098" s="154">
        <f ca="1">IF(A2098&lt;$B$1,VLOOKUP(A2098,[1]DI!$A$4:$B$15000,2,FALSE),0)</f>
        <v>0</v>
      </c>
      <c r="E2098" s="166">
        <f t="shared" ca="1" si="606"/>
        <v>1</v>
      </c>
      <c r="F2098" s="166">
        <f ca="1">(TRUNC(PRODUCT($E$12:$E2097),16))</f>
        <v>1.51318098795413</v>
      </c>
      <c r="G2098" s="166">
        <f t="shared" ca="1" si="607"/>
        <v>1.51318098795413</v>
      </c>
      <c r="H2098" s="166">
        <f t="shared" ca="1" si="608"/>
        <v>1</v>
      </c>
      <c r="I2098" s="165">
        <f t="shared" si="598"/>
        <v>1.7999999999999999E-2</v>
      </c>
      <c r="J2098" s="167">
        <f t="shared" si="599"/>
        <v>45639</v>
      </c>
      <c r="K2098" s="168">
        <f t="shared" si="600"/>
        <v>52</v>
      </c>
      <c r="L2098" s="169">
        <f t="shared" si="601"/>
        <v>52</v>
      </c>
      <c r="M2098" s="170">
        <f t="shared" si="591"/>
        <v>1.0036880370000001</v>
      </c>
      <c r="N2098" s="170">
        <f t="shared" ca="1" si="592"/>
        <v>1.0036880370000001</v>
      </c>
      <c r="O2098" s="169">
        <f t="shared" si="602"/>
        <v>0</v>
      </c>
      <c r="P2098" s="166">
        <f t="shared" ca="1" si="593"/>
        <v>1054.2622568199999</v>
      </c>
      <c r="Q2098" s="171">
        <f t="shared" si="594"/>
        <v>0</v>
      </c>
      <c r="R2098" s="166">
        <f t="shared" si="595"/>
        <v>0</v>
      </c>
      <c r="S2098" s="172" t="str">
        <f t="shared" si="603"/>
        <v>A+J=</v>
      </c>
      <c r="T2098" s="167">
        <f t="shared" si="604"/>
        <v>45821</v>
      </c>
      <c r="U2098" s="10"/>
      <c r="V2098" s="10"/>
      <c r="W2098" s="10"/>
      <c r="X2098" s="45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ht="12.75" x14ac:dyDescent="0.2">
      <c r="A2099" s="162">
        <f t="shared" si="596"/>
        <v>45716</v>
      </c>
      <c r="B2099" s="163" t="str">
        <f t="shared" ca="1" si="605"/>
        <v>n.d</v>
      </c>
      <c r="C2099" s="164">
        <f t="shared" si="597"/>
        <v>285860</v>
      </c>
      <c r="D2099" s="154">
        <f ca="1">IF(A2099&lt;$B$1,VLOOKUP(A2099,[1]DI!$A$4:$B$15000,2,FALSE),0)</f>
        <v>0</v>
      </c>
      <c r="E2099" s="166">
        <f t="shared" ca="1" si="606"/>
        <v>1</v>
      </c>
      <c r="F2099" s="166">
        <f ca="1">(TRUNC(PRODUCT($E$12:$E2098),16))</f>
        <v>1.51318098795413</v>
      </c>
      <c r="G2099" s="166">
        <f t="shared" ca="1" si="607"/>
        <v>1.51318098795413</v>
      </c>
      <c r="H2099" s="166">
        <f t="shared" ca="1" si="608"/>
        <v>1</v>
      </c>
      <c r="I2099" s="165">
        <f t="shared" si="598"/>
        <v>1.7999999999999999E-2</v>
      </c>
      <c r="J2099" s="167">
        <f t="shared" si="599"/>
        <v>45639</v>
      </c>
      <c r="K2099" s="168">
        <f t="shared" si="600"/>
        <v>53</v>
      </c>
      <c r="L2099" s="169">
        <f t="shared" si="601"/>
        <v>53</v>
      </c>
      <c r="M2099" s="170">
        <f t="shared" si="591"/>
        <v>1.0037590940000001</v>
      </c>
      <c r="N2099" s="170">
        <f t="shared" ca="1" si="592"/>
        <v>1.0037590940000001</v>
      </c>
      <c r="O2099" s="169">
        <f t="shared" si="602"/>
        <v>0</v>
      </c>
      <c r="P2099" s="166">
        <f t="shared" ca="1" si="593"/>
        <v>1074.5746108400001</v>
      </c>
      <c r="Q2099" s="171">
        <f t="shared" si="594"/>
        <v>0</v>
      </c>
      <c r="R2099" s="166">
        <f t="shared" si="595"/>
        <v>0</v>
      </c>
      <c r="S2099" s="172" t="str">
        <f t="shared" si="603"/>
        <v>A+J=</v>
      </c>
      <c r="T2099" s="167">
        <f t="shared" si="604"/>
        <v>45821</v>
      </c>
      <c r="U2099" s="10"/>
      <c r="V2099" s="10"/>
      <c r="W2099" s="10"/>
      <c r="X2099" s="45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ht="12.75" x14ac:dyDescent="0.2">
      <c r="A2100" s="162">
        <f t="shared" si="596"/>
        <v>45717</v>
      </c>
      <c r="B2100" s="163" t="str">
        <f t="shared" ca="1" si="605"/>
        <v>n.d</v>
      </c>
      <c r="C2100" s="164">
        <f t="shared" si="597"/>
        <v>285860</v>
      </c>
      <c r="D2100" s="154">
        <f ca="1">IF(A2100&lt;$B$1,VLOOKUP(A2100,[1]DI!$A$4:$B$15000,2,FALSE),0)</f>
        <v>0</v>
      </c>
      <c r="E2100" s="166">
        <f t="shared" ca="1" si="606"/>
        <v>1</v>
      </c>
      <c r="F2100" s="166">
        <f ca="1">(TRUNC(PRODUCT($E$12:$E2099),16))</f>
        <v>1.51318098795413</v>
      </c>
      <c r="G2100" s="166">
        <f t="shared" ca="1" si="607"/>
        <v>1.51318098795413</v>
      </c>
      <c r="H2100" s="166">
        <f t="shared" ca="1" si="608"/>
        <v>1</v>
      </c>
      <c r="I2100" s="165">
        <f t="shared" si="598"/>
        <v>1.7999999999999999E-2</v>
      </c>
      <c r="J2100" s="167">
        <f t="shared" si="599"/>
        <v>45639</v>
      </c>
      <c r="K2100" s="168">
        <f t="shared" si="600"/>
        <v>53</v>
      </c>
      <c r="L2100" s="169">
        <f t="shared" si="601"/>
        <v>54</v>
      </c>
      <c r="M2100" s="170">
        <f t="shared" si="591"/>
        <v>1.003830156</v>
      </c>
      <c r="N2100" s="170">
        <f t="shared" ca="1" si="592"/>
        <v>1.003830156</v>
      </c>
      <c r="O2100" s="169">
        <f t="shared" si="602"/>
        <v>0</v>
      </c>
      <c r="P2100" s="166">
        <f t="shared" ca="1" si="593"/>
        <v>1094.88839416</v>
      </c>
      <c r="Q2100" s="171">
        <f t="shared" si="594"/>
        <v>0</v>
      </c>
      <c r="R2100" s="166">
        <f t="shared" si="595"/>
        <v>0</v>
      </c>
      <c r="S2100" s="172" t="str">
        <f t="shared" si="603"/>
        <v>A+J=</v>
      </c>
      <c r="T2100" s="167">
        <f t="shared" si="604"/>
        <v>45821</v>
      </c>
      <c r="U2100" s="10"/>
      <c r="V2100" s="10"/>
      <c r="W2100" s="10"/>
      <c r="X2100" s="45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ht="12.75" x14ac:dyDescent="0.2">
      <c r="A2101" s="162">
        <f t="shared" si="596"/>
        <v>45718</v>
      </c>
      <c r="B2101" s="163" t="str">
        <f t="shared" ca="1" si="605"/>
        <v>n.d</v>
      </c>
      <c r="C2101" s="164">
        <f t="shared" si="597"/>
        <v>285860</v>
      </c>
      <c r="D2101" s="154">
        <f ca="1">IF(A2101&lt;$B$1,VLOOKUP(A2101,[1]DI!$A$4:$B$15000,2,FALSE),0)</f>
        <v>0</v>
      </c>
      <c r="E2101" s="166">
        <f t="shared" ca="1" si="606"/>
        <v>1</v>
      </c>
      <c r="F2101" s="166">
        <f ca="1">(TRUNC(PRODUCT($E$12:$E2100),16))</f>
        <v>1.51318098795413</v>
      </c>
      <c r="G2101" s="166">
        <f t="shared" ca="1" si="607"/>
        <v>1.51318098795413</v>
      </c>
      <c r="H2101" s="166">
        <f t="shared" ca="1" si="608"/>
        <v>1</v>
      </c>
      <c r="I2101" s="165">
        <f t="shared" si="598"/>
        <v>1.7999999999999999E-2</v>
      </c>
      <c r="J2101" s="167">
        <f t="shared" si="599"/>
        <v>45639</v>
      </c>
      <c r="K2101" s="168">
        <f t="shared" si="600"/>
        <v>53</v>
      </c>
      <c r="L2101" s="169">
        <f t="shared" si="601"/>
        <v>54</v>
      </c>
      <c r="M2101" s="170">
        <f t="shared" si="591"/>
        <v>1.003830156</v>
      </c>
      <c r="N2101" s="170">
        <f t="shared" ca="1" si="592"/>
        <v>1.003830156</v>
      </c>
      <c r="O2101" s="169">
        <f t="shared" si="602"/>
        <v>0</v>
      </c>
      <c r="P2101" s="166">
        <f t="shared" ca="1" si="593"/>
        <v>1094.88839416</v>
      </c>
      <c r="Q2101" s="171">
        <f t="shared" si="594"/>
        <v>0</v>
      </c>
      <c r="R2101" s="166">
        <f t="shared" si="595"/>
        <v>0</v>
      </c>
      <c r="S2101" s="172" t="str">
        <f t="shared" si="603"/>
        <v>A+J=</v>
      </c>
      <c r="T2101" s="167">
        <f t="shared" si="604"/>
        <v>45821</v>
      </c>
      <c r="U2101" s="10"/>
      <c r="V2101" s="10"/>
      <c r="W2101" s="10"/>
      <c r="X2101" s="45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ht="12.75" x14ac:dyDescent="0.2">
      <c r="A2102" s="162">
        <f t="shared" si="596"/>
        <v>45719</v>
      </c>
      <c r="B2102" s="163" t="str">
        <f t="shared" ca="1" si="605"/>
        <v>n.d</v>
      </c>
      <c r="C2102" s="164">
        <f t="shared" si="597"/>
        <v>285860</v>
      </c>
      <c r="D2102" s="154">
        <f ca="1">IF(A2102&lt;$B$1,VLOOKUP(A2102,[1]DI!$A$4:$B$15000,2,FALSE),0)</f>
        <v>0</v>
      </c>
      <c r="E2102" s="166">
        <f t="shared" ca="1" si="606"/>
        <v>1</v>
      </c>
      <c r="F2102" s="166">
        <f ca="1">(TRUNC(PRODUCT($E$12:$E2101),16))</f>
        <v>1.51318098795413</v>
      </c>
      <c r="G2102" s="166">
        <f t="shared" ca="1" si="607"/>
        <v>1.51318098795413</v>
      </c>
      <c r="H2102" s="166">
        <f t="shared" ca="1" si="608"/>
        <v>1</v>
      </c>
      <c r="I2102" s="165">
        <f t="shared" si="598"/>
        <v>1.7999999999999999E-2</v>
      </c>
      <c r="J2102" s="167">
        <f t="shared" si="599"/>
        <v>45639</v>
      </c>
      <c r="K2102" s="168">
        <f t="shared" si="600"/>
        <v>53</v>
      </c>
      <c r="L2102" s="169">
        <f t="shared" si="601"/>
        <v>54</v>
      </c>
      <c r="M2102" s="170">
        <f t="shared" si="591"/>
        <v>1.003830156</v>
      </c>
      <c r="N2102" s="170">
        <f t="shared" ca="1" si="592"/>
        <v>1.003830156</v>
      </c>
      <c r="O2102" s="169">
        <f t="shared" si="602"/>
        <v>0</v>
      </c>
      <c r="P2102" s="166">
        <f t="shared" ca="1" si="593"/>
        <v>1094.88839416</v>
      </c>
      <c r="Q2102" s="171">
        <f t="shared" si="594"/>
        <v>0</v>
      </c>
      <c r="R2102" s="166">
        <f t="shared" si="595"/>
        <v>0</v>
      </c>
      <c r="S2102" s="172" t="str">
        <f t="shared" si="603"/>
        <v>A+J=</v>
      </c>
      <c r="T2102" s="167">
        <f t="shared" si="604"/>
        <v>45821</v>
      </c>
      <c r="U2102" s="10"/>
      <c r="V2102" s="10"/>
      <c r="W2102" s="10"/>
      <c r="X2102" s="45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ht="12.75" x14ac:dyDescent="0.2">
      <c r="A2103" s="162">
        <f t="shared" si="596"/>
        <v>45720</v>
      </c>
      <c r="B2103" s="163" t="str">
        <f t="shared" ca="1" si="605"/>
        <v>n.d</v>
      </c>
      <c r="C2103" s="164">
        <f t="shared" si="597"/>
        <v>285860</v>
      </c>
      <c r="D2103" s="154">
        <f ca="1">IF(A2103&lt;$B$1,VLOOKUP(A2103,[1]DI!$A$4:$B$15000,2,FALSE),0)</f>
        <v>0</v>
      </c>
      <c r="E2103" s="166">
        <f t="shared" ca="1" si="606"/>
        <v>1</v>
      </c>
      <c r="F2103" s="166">
        <f ca="1">(TRUNC(PRODUCT($E$12:$E2102),16))</f>
        <v>1.51318098795413</v>
      </c>
      <c r="G2103" s="166">
        <f t="shared" ca="1" si="607"/>
        <v>1.51318098795413</v>
      </c>
      <c r="H2103" s="166">
        <f t="shared" ca="1" si="608"/>
        <v>1</v>
      </c>
      <c r="I2103" s="165">
        <f t="shared" si="598"/>
        <v>1.7999999999999999E-2</v>
      </c>
      <c r="J2103" s="167">
        <f t="shared" si="599"/>
        <v>45639</v>
      </c>
      <c r="K2103" s="168">
        <f t="shared" si="600"/>
        <v>53</v>
      </c>
      <c r="L2103" s="169">
        <f t="shared" si="601"/>
        <v>54</v>
      </c>
      <c r="M2103" s="170">
        <f t="shared" si="591"/>
        <v>1.003830156</v>
      </c>
      <c r="N2103" s="170">
        <f t="shared" ca="1" si="592"/>
        <v>1.003830156</v>
      </c>
      <c r="O2103" s="169">
        <f t="shared" si="602"/>
        <v>0</v>
      </c>
      <c r="P2103" s="166">
        <f t="shared" ca="1" si="593"/>
        <v>1094.88839416</v>
      </c>
      <c r="Q2103" s="171">
        <f t="shared" si="594"/>
        <v>0</v>
      </c>
      <c r="R2103" s="166">
        <f t="shared" si="595"/>
        <v>0</v>
      </c>
      <c r="S2103" s="172" t="str">
        <f t="shared" si="603"/>
        <v>A+J=</v>
      </c>
      <c r="T2103" s="167">
        <f t="shared" si="604"/>
        <v>45821</v>
      </c>
      <c r="U2103" s="10"/>
      <c r="V2103" s="10"/>
      <c r="W2103" s="10"/>
      <c r="X2103" s="45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ht="12.75" x14ac:dyDescent="0.2">
      <c r="A2104" s="162">
        <f t="shared" si="596"/>
        <v>45721</v>
      </c>
      <c r="B2104" s="163" t="str">
        <f t="shared" ca="1" si="605"/>
        <v>n.d</v>
      </c>
      <c r="C2104" s="164">
        <f t="shared" si="597"/>
        <v>285860</v>
      </c>
      <c r="D2104" s="154">
        <f ca="1">IF(A2104&lt;$B$1,VLOOKUP(A2104,[1]DI!$A$4:$B$15000,2,FALSE),0)</f>
        <v>0</v>
      </c>
      <c r="E2104" s="166">
        <f t="shared" ca="1" si="606"/>
        <v>1</v>
      </c>
      <c r="F2104" s="166">
        <f ca="1">(TRUNC(PRODUCT($E$12:$E2103),16))</f>
        <v>1.51318098795413</v>
      </c>
      <c r="G2104" s="166">
        <f t="shared" ca="1" si="607"/>
        <v>1.51318098795413</v>
      </c>
      <c r="H2104" s="166">
        <f t="shared" ca="1" si="608"/>
        <v>1</v>
      </c>
      <c r="I2104" s="165">
        <f t="shared" si="598"/>
        <v>1.7999999999999999E-2</v>
      </c>
      <c r="J2104" s="167">
        <f t="shared" si="599"/>
        <v>45639</v>
      </c>
      <c r="K2104" s="168">
        <f t="shared" si="600"/>
        <v>54</v>
      </c>
      <c r="L2104" s="169">
        <f t="shared" si="601"/>
        <v>54</v>
      </c>
      <c r="M2104" s="170">
        <f t="shared" si="591"/>
        <v>1.003830156</v>
      </c>
      <c r="N2104" s="170">
        <f t="shared" ca="1" si="592"/>
        <v>1.003830156</v>
      </c>
      <c r="O2104" s="169">
        <f t="shared" si="602"/>
        <v>0</v>
      </c>
      <c r="P2104" s="166">
        <f t="shared" ca="1" si="593"/>
        <v>1094.88839416</v>
      </c>
      <c r="Q2104" s="171">
        <f t="shared" si="594"/>
        <v>0</v>
      </c>
      <c r="R2104" s="166">
        <f t="shared" si="595"/>
        <v>0</v>
      </c>
      <c r="S2104" s="172" t="str">
        <f t="shared" si="603"/>
        <v>A+J=</v>
      </c>
      <c r="T2104" s="167">
        <f t="shared" si="604"/>
        <v>45821</v>
      </c>
      <c r="U2104" s="10"/>
      <c r="V2104" s="10"/>
      <c r="W2104" s="10"/>
      <c r="X2104" s="45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ht="12.75" x14ac:dyDescent="0.2">
      <c r="A2105" s="162">
        <f t="shared" si="596"/>
        <v>45722</v>
      </c>
      <c r="B2105" s="163" t="str">
        <f t="shared" ca="1" si="605"/>
        <v>n.d</v>
      </c>
      <c r="C2105" s="164">
        <f t="shared" si="597"/>
        <v>285860</v>
      </c>
      <c r="D2105" s="154">
        <f ca="1">IF(A2105&lt;$B$1,VLOOKUP(A2105,[1]DI!$A$4:$B$15000,2,FALSE),0)</f>
        <v>0</v>
      </c>
      <c r="E2105" s="166">
        <f t="shared" ca="1" si="606"/>
        <v>1</v>
      </c>
      <c r="F2105" s="166">
        <f ca="1">(TRUNC(PRODUCT($E$12:$E2104),16))</f>
        <v>1.51318098795413</v>
      </c>
      <c r="G2105" s="166">
        <f t="shared" ca="1" si="607"/>
        <v>1.51318098795413</v>
      </c>
      <c r="H2105" s="166">
        <f t="shared" ca="1" si="608"/>
        <v>1</v>
      </c>
      <c r="I2105" s="165">
        <f t="shared" si="598"/>
        <v>1.7999999999999999E-2</v>
      </c>
      <c r="J2105" s="167">
        <f t="shared" si="599"/>
        <v>45639</v>
      </c>
      <c r="K2105" s="168">
        <f t="shared" si="600"/>
        <v>55</v>
      </c>
      <c r="L2105" s="169">
        <f t="shared" si="601"/>
        <v>55</v>
      </c>
      <c r="M2105" s="170">
        <f t="shared" si="591"/>
        <v>1.003901223</v>
      </c>
      <c r="N2105" s="170">
        <f t="shared" ca="1" si="592"/>
        <v>1.003901223</v>
      </c>
      <c r="O2105" s="169">
        <f t="shared" si="602"/>
        <v>0</v>
      </c>
      <c r="P2105" s="166">
        <f t="shared" ca="1" si="593"/>
        <v>1115.2036067700001</v>
      </c>
      <c r="Q2105" s="171">
        <f t="shared" si="594"/>
        <v>0</v>
      </c>
      <c r="R2105" s="166">
        <f t="shared" si="595"/>
        <v>0</v>
      </c>
      <c r="S2105" s="172" t="str">
        <f t="shared" si="603"/>
        <v>A+J=</v>
      </c>
      <c r="T2105" s="167">
        <f t="shared" si="604"/>
        <v>45821</v>
      </c>
      <c r="U2105" s="10"/>
      <c r="V2105" s="10"/>
      <c r="W2105" s="10"/>
      <c r="X2105" s="45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ht="12.75" x14ac:dyDescent="0.2">
      <c r="A2106" s="162">
        <f t="shared" si="596"/>
        <v>45723</v>
      </c>
      <c r="B2106" s="163" t="str">
        <f t="shared" ca="1" si="605"/>
        <v>n.d</v>
      </c>
      <c r="C2106" s="164">
        <f t="shared" si="597"/>
        <v>285860</v>
      </c>
      <c r="D2106" s="154">
        <f ca="1">IF(A2106&lt;$B$1,VLOOKUP(A2106,[1]DI!$A$4:$B$15000,2,FALSE),0)</f>
        <v>0</v>
      </c>
      <c r="E2106" s="166">
        <f t="shared" ca="1" si="606"/>
        <v>1</v>
      </c>
      <c r="F2106" s="166">
        <f ca="1">(TRUNC(PRODUCT($E$12:$E2105),16))</f>
        <v>1.51318098795413</v>
      </c>
      <c r="G2106" s="166">
        <f t="shared" ca="1" si="607"/>
        <v>1.51318098795413</v>
      </c>
      <c r="H2106" s="166">
        <f t="shared" ca="1" si="608"/>
        <v>1</v>
      </c>
      <c r="I2106" s="165">
        <f t="shared" si="598"/>
        <v>1.7999999999999999E-2</v>
      </c>
      <c r="J2106" s="167">
        <f t="shared" si="599"/>
        <v>45639</v>
      </c>
      <c r="K2106" s="168">
        <f t="shared" si="600"/>
        <v>56</v>
      </c>
      <c r="L2106" s="169">
        <f t="shared" si="601"/>
        <v>56</v>
      </c>
      <c r="M2106" s="170">
        <f t="shared" si="591"/>
        <v>1.0039722950000001</v>
      </c>
      <c r="N2106" s="170">
        <f t="shared" ca="1" si="592"/>
        <v>1.0039722950000001</v>
      </c>
      <c r="O2106" s="169">
        <f t="shared" si="602"/>
        <v>0</v>
      </c>
      <c r="P2106" s="166">
        <f t="shared" ca="1" si="593"/>
        <v>1135.5202486999999</v>
      </c>
      <c r="Q2106" s="171">
        <f t="shared" si="594"/>
        <v>0</v>
      </c>
      <c r="R2106" s="166">
        <f t="shared" si="595"/>
        <v>0</v>
      </c>
      <c r="S2106" s="172" t="str">
        <f t="shared" si="603"/>
        <v>A+J=</v>
      </c>
      <c r="T2106" s="167">
        <f t="shared" si="604"/>
        <v>45821</v>
      </c>
      <c r="U2106" s="10"/>
      <c r="V2106" s="10"/>
      <c r="W2106" s="10"/>
      <c r="X2106" s="45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ht="12.75" x14ac:dyDescent="0.2">
      <c r="A2107" s="162">
        <f t="shared" si="596"/>
        <v>45724</v>
      </c>
      <c r="B2107" s="163" t="str">
        <f t="shared" ca="1" si="605"/>
        <v>n.d</v>
      </c>
      <c r="C2107" s="164">
        <f t="shared" si="597"/>
        <v>285860</v>
      </c>
      <c r="D2107" s="154">
        <f ca="1">IF(A2107&lt;$B$1,VLOOKUP(A2107,[1]DI!$A$4:$B$15000,2,FALSE),0)</f>
        <v>0</v>
      </c>
      <c r="E2107" s="166">
        <f t="shared" ca="1" si="606"/>
        <v>1</v>
      </c>
      <c r="F2107" s="166">
        <f ca="1">(TRUNC(PRODUCT($E$12:$E2106),16))</f>
        <v>1.51318098795413</v>
      </c>
      <c r="G2107" s="166">
        <f t="shared" ca="1" si="607"/>
        <v>1.51318098795413</v>
      </c>
      <c r="H2107" s="166">
        <f t="shared" ca="1" si="608"/>
        <v>1</v>
      </c>
      <c r="I2107" s="165">
        <f t="shared" si="598"/>
        <v>1.7999999999999999E-2</v>
      </c>
      <c r="J2107" s="167">
        <f t="shared" si="599"/>
        <v>45639</v>
      </c>
      <c r="K2107" s="168">
        <f t="shared" si="600"/>
        <v>56</v>
      </c>
      <c r="L2107" s="169">
        <f t="shared" si="601"/>
        <v>57</v>
      </c>
      <c r="M2107" s="170">
        <f t="shared" si="591"/>
        <v>1.0040433719999999</v>
      </c>
      <c r="N2107" s="170">
        <f t="shared" ca="1" si="592"/>
        <v>1.0040433719999999</v>
      </c>
      <c r="O2107" s="169">
        <f t="shared" si="602"/>
        <v>0</v>
      </c>
      <c r="P2107" s="166">
        <f t="shared" ca="1" si="593"/>
        <v>1155.8383199100001</v>
      </c>
      <c r="Q2107" s="171">
        <f t="shared" si="594"/>
        <v>0</v>
      </c>
      <c r="R2107" s="166">
        <f t="shared" si="595"/>
        <v>0</v>
      </c>
      <c r="S2107" s="172" t="str">
        <f t="shared" si="603"/>
        <v>A+J=</v>
      </c>
      <c r="T2107" s="167">
        <f t="shared" si="604"/>
        <v>45821</v>
      </c>
      <c r="U2107" s="10"/>
      <c r="V2107" s="10"/>
      <c r="W2107" s="10"/>
      <c r="X2107" s="45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ht="12.75" x14ac:dyDescent="0.2">
      <c r="A2108" s="162">
        <f t="shared" si="596"/>
        <v>45725</v>
      </c>
      <c r="B2108" s="163" t="str">
        <f t="shared" ca="1" si="605"/>
        <v>n.d</v>
      </c>
      <c r="C2108" s="164">
        <f t="shared" si="597"/>
        <v>285860</v>
      </c>
      <c r="D2108" s="154">
        <f ca="1">IF(A2108&lt;$B$1,VLOOKUP(A2108,[1]DI!$A$4:$B$15000,2,FALSE),0)</f>
        <v>0</v>
      </c>
      <c r="E2108" s="166">
        <f t="shared" ca="1" si="606"/>
        <v>1</v>
      </c>
      <c r="F2108" s="166">
        <f ca="1">(TRUNC(PRODUCT($E$12:$E2107),16))</f>
        <v>1.51318098795413</v>
      </c>
      <c r="G2108" s="166">
        <f t="shared" ca="1" si="607"/>
        <v>1.51318098795413</v>
      </c>
      <c r="H2108" s="166">
        <f t="shared" ca="1" si="608"/>
        <v>1</v>
      </c>
      <c r="I2108" s="165">
        <f t="shared" si="598"/>
        <v>1.7999999999999999E-2</v>
      </c>
      <c r="J2108" s="167">
        <f t="shared" si="599"/>
        <v>45639</v>
      </c>
      <c r="K2108" s="168">
        <f t="shared" si="600"/>
        <v>56</v>
      </c>
      <c r="L2108" s="169">
        <f t="shared" si="601"/>
        <v>57</v>
      </c>
      <c r="M2108" s="170">
        <f t="shared" si="591"/>
        <v>1.0040433719999999</v>
      </c>
      <c r="N2108" s="170">
        <f t="shared" ca="1" si="592"/>
        <v>1.0040433719999999</v>
      </c>
      <c r="O2108" s="169">
        <f t="shared" si="602"/>
        <v>0</v>
      </c>
      <c r="P2108" s="166">
        <f t="shared" ca="1" si="593"/>
        <v>1155.8383199100001</v>
      </c>
      <c r="Q2108" s="171">
        <f t="shared" si="594"/>
        <v>0</v>
      </c>
      <c r="R2108" s="166">
        <f t="shared" si="595"/>
        <v>0</v>
      </c>
      <c r="S2108" s="172" t="str">
        <f t="shared" si="603"/>
        <v>A+J=</v>
      </c>
      <c r="T2108" s="167">
        <f t="shared" si="604"/>
        <v>45821</v>
      </c>
      <c r="U2108" s="10"/>
      <c r="V2108" s="10"/>
      <c r="W2108" s="10"/>
      <c r="X2108" s="45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ht="12.75" x14ac:dyDescent="0.2">
      <c r="A2109" s="162">
        <f t="shared" si="596"/>
        <v>45726</v>
      </c>
      <c r="B2109" s="163" t="str">
        <f t="shared" ca="1" si="605"/>
        <v>n.d</v>
      </c>
      <c r="C2109" s="164">
        <f t="shared" si="597"/>
        <v>285860</v>
      </c>
      <c r="D2109" s="154">
        <f ca="1">IF(A2109&lt;$B$1,VLOOKUP(A2109,[1]DI!$A$4:$B$15000,2,FALSE),0)</f>
        <v>0</v>
      </c>
      <c r="E2109" s="166">
        <f t="shared" ca="1" si="606"/>
        <v>1</v>
      </c>
      <c r="F2109" s="166">
        <f ca="1">(TRUNC(PRODUCT($E$12:$E2108),16))</f>
        <v>1.51318098795413</v>
      </c>
      <c r="G2109" s="166">
        <f t="shared" ca="1" si="607"/>
        <v>1.51318098795413</v>
      </c>
      <c r="H2109" s="166">
        <f t="shared" ca="1" si="608"/>
        <v>1</v>
      </c>
      <c r="I2109" s="165">
        <f t="shared" si="598"/>
        <v>1.7999999999999999E-2</v>
      </c>
      <c r="J2109" s="167">
        <f t="shared" si="599"/>
        <v>45639</v>
      </c>
      <c r="K2109" s="168">
        <f t="shared" si="600"/>
        <v>57</v>
      </c>
      <c r="L2109" s="169">
        <f t="shared" si="601"/>
        <v>57</v>
      </c>
      <c r="M2109" s="170">
        <f t="shared" si="591"/>
        <v>1.0040433719999999</v>
      </c>
      <c r="N2109" s="170">
        <f t="shared" ca="1" si="592"/>
        <v>1.0040433719999999</v>
      </c>
      <c r="O2109" s="169">
        <f t="shared" si="602"/>
        <v>0</v>
      </c>
      <c r="P2109" s="166">
        <f t="shared" ca="1" si="593"/>
        <v>1155.8383199100001</v>
      </c>
      <c r="Q2109" s="171">
        <f t="shared" si="594"/>
        <v>0</v>
      </c>
      <c r="R2109" s="166">
        <f t="shared" si="595"/>
        <v>0</v>
      </c>
      <c r="S2109" s="172" t="str">
        <f t="shared" si="603"/>
        <v>A+J=</v>
      </c>
      <c r="T2109" s="167">
        <f t="shared" si="604"/>
        <v>45821</v>
      </c>
      <c r="U2109" s="10"/>
      <c r="V2109" s="10"/>
      <c r="W2109" s="10"/>
      <c r="X2109" s="45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ht="12.75" x14ac:dyDescent="0.2">
      <c r="A2110" s="162">
        <f t="shared" si="596"/>
        <v>45727</v>
      </c>
      <c r="B2110" s="163" t="str">
        <f t="shared" ca="1" si="605"/>
        <v>n.d</v>
      </c>
      <c r="C2110" s="164">
        <f t="shared" si="597"/>
        <v>285860</v>
      </c>
      <c r="D2110" s="154">
        <f ca="1">IF(A2110&lt;$B$1,VLOOKUP(A2110,[1]DI!$A$4:$B$15000,2,FALSE),0)</f>
        <v>0</v>
      </c>
      <c r="E2110" s="166">
        <f t="shared" ca="1" si="606"/>
        <v>1</v>
      </c>
      <c r="F2110" s="166">
        <f ca="1">(TRUNC(PRODUCT($E$12:$E2109),16))</f>
        <v>1.51318098795413</v>
      </c>
      <c r="G2110" s="166">
        <f t="shared" ca="1" si="607"/>
        <v>1.51318098795413</v>
      </c>
      <c r="H2110" s="166">
        <f t="shared" ca="1" si="608"/>
        <v>1</v>
      </c>
      <c r="I2110" s="165">
        <f t="shared" si="598"/>
        <v>1.7999999999999999E-2</v>
      </c>
      <c r="J2110" s="167">
        <f t="shared" si="599"/>
        <v>45639</v>
      </c>
      <c r="K2110" s="168">
        <f t="shared" si="600"/>
        <v>58</v>
      </c>
      <c r="L2110" s="169">
        <f t="shared" si="601"/>
        <v>58</v>
      </c>
      <c r="M2110" s="170">
        <f t="shared" si="591"/>
        <v>1.004114454</v>
      </c>
      <c r="N2110" s="170">
        <f t="shared" ca="1" si="592"/>
        <v>1.004114454</v>
      </c>
      <c r="O2110" s="169">
        <f t="shared" si="602"/>
        <v>0</v>
      </c>
      <c r="P2110" s="166">
        <f t="shared" ca="1" si="593"/>
        <v>1176.15782044</v>
      </c>
      <c r="Q2110" s="171">
        <f t="shared" si="594"/>
        <v>0</v>
      </c>
      <c r="R2110" s="166">
        <f t="shared" si="595"/>
        <v>0</v>
      </c>
      <c r="S2110" s="172" t="str">
        <f t="shared" si="603"/>
        <v>A+J=</v>
      </c>
      <c r="T2110" s="167">
        <f t="shared" si="604"/>
        <v>45821</v>
      </c>
      <c r="U2110" s="10"/>
      <c r="V2110" s="10"/>
      <c r="W2110" s="10"/>
      <c r="X2110" s="45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ht="12.75" x14ac:dyDescent="0.2">
      <c r="A2111" s="162">
        <f t="shared" si="596"/>
        <v>45728</v>
      </c>
      <c r="B2111" s="163" t="str">
        <f t="shared" ca="1" si="605"/>
        <v>n.d</v>
      </c>
      <c r="C2111" s="164">
        <f t="shared" si="597"/>
        <v>285860</v>
      </c>
      <c r="D2111" s="154">
        <f ca="1">IF(A2111&lt;$B$1,VLOOKUP(A2111,[1]DI!$A$4:$B$15000,2,FALSE),0)</f>
        <v>0</v>
      </c>
      <c r="E2111" s="166">
        <f t="shared" ca="1" si="606"/>
        <v>1</v>
      </c>
      <c r="F2111" s="166">
        <f ca="1">(TRUNC(PRODUCT($E$12:$E2110),16))</f>
        <v>1.51318098795413</v>
      </c>
      <c r="G2111" s="166">
        <f t="shared" ca="1" si="607"/>
        <v>1.51318098795413</v>
      </c>
      <c r="H2111" s="166">
        <f t="shared" ca="1" si="608"/>
        <v>1</v>
      </c>
      <c r="I2111" s="165">
        <f t="shared" si="598"/>
        <v>1.7999999999999999E-2</v>
      </c>
      <c r="J2111" s="167">
        <f t="shared" si="599"/>
        <v>45639</v>
      </c>
      <c r="K2111" s="168">
        <f t="shared" si="600"/>
        <v>59</v>
      </c>
      <c r="L2111" s="169">
        <f t="shared" si="601"/>
        <v>59</v>
      </c>
      <c r="M2111" s="170">
        <f t="shared" si="591"/>
        <v>1.004185541</v>
      </c>
      <c r="N2111" s="170">
        <f t="shared" ca="1" si="592"/>
        <v>1.004185541</v>
      </c>
      <c r="O2111" s="169">
        <f t="shared" si="602"/>
        <v>0</v>
      </c>
      <c r="P2111" s="166">
        <f t="shared" ca="1" si="593"/>
        <v>1196.47875026</v>
      </c>
      <c r="Q2111" s="171">
        <f t="shared" si="594"/>
        <v>0</v>
      </c>
      <c r="R2111" s="166">
        <f t="shared" si="595"/>
        <v>0</v>
      </c>
      <c r="S2111" s="172" t="str">
        <f t="shared" si="603"/>
        <v>A+J=</v>
      </c>
      <c r="T2111" s="167">
        <f t="shared" si="604"/>
        <v>45821</v>
      </c>
      <c r="U2111" s="10"/>
      <c r="V2111" s="10"/>
      <c r="W2111" s="10"/>
      <c r="X2111" s="45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ht="12.75" x14ac:dyDescent="0.2">
      <c r="A2112" s="162">
        <f t="shared" si="596"/>
        <v>45729</v>
      </c>
      <c r="B2112" s="163" t="str">
        <f t="shared" ca="1" si="605"/>
        <v>n.d</v>
      </c>
      <c r="C2112" s="164">
        <f t="shared" si="597"/>
        <v>285860</v>
      </c>
      <c r="D2112" s="154">
        <f ca="1">IF(A2112&lt;$B$1,VLOOKUP(A2112,[1]DI!$A$4:$B$15000,2,FALSE),0)</f>
        <v>0</v>
      </c>
      <c r="E2112" s="166">
        <f t="shared" ca="1" si="606"/>
        <v>1</v>
      </c>
      <c r="F2112" s="166">
        <f ca="1">(TRUNC(PRODUCT($E$12:$E2111),16))</f>
        <v>1.51318098795413</v>
      </c>
      <c r="G2112" s="166">
        <f t="shared" ca="1" si="607"/>
        <v>1.51318098795413</v>
      </c>
      <c r="H2112" s="166">
        <f t="shared" ca="1" si="608"/>
        <v>1</v>
      </c>
      <c r="I2112" s="165">
        <f t="shared" si="598"/>
        <v>1.7999999999999999E-2</v>
      </c>
      <c r="J2112" s="167">
        <f t="shared" si="599"/>
        <v>45639</v>
      </c>
      <c r="K2112" s="168">
        <f t="shared" si="600"/>
        <v>60</v>
      </c>
      <c r="L2112" s="169">
        <f t="shared" si="601"/>
        <v>60</v>
      </c>
      <c r="M2112" s="170">
        <f t="shared" si="591"/>
        <v>1.004256633</v>
      </c>
      <c r="N2112" s="170">
        <f t="shared" ca="1" si="592"/>
        <v>1.004256633</v>
      </c>
      <c r="O2112" s="169">
        <f t="shared" si="602"/>
        <v>0</v>
      </c>
      <c r="P2112" s="166">
        <f t="shared" ca="1" si="593"/>
        <v>1216.8011093800001</v>
      </c>
      <c r="Q2112" s="171">
        <f t="shared" si="594"/>
        <v>0</v>
      </c>
      <c r="R2112" s="166">
        <f t="shared" si="595"/>
        <v>0</v>
      </c>
      <c r="S2112" s="172" t="str">
        <f t="shared" si="603"/>
        <v>A+J=</v>
      </c>
      <c r="T2112" s="167">
        <f t="shared" si="604"/>
        <v>45821</v>
      </c>
      <c r="U2112" s="10"/>
      <c r="V2112" s="10"/>
      <c r="W2112" s="10"/>
      <c r="X2112" s="45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ht="12.75" x14ac:dyDescent="0.2">
      <c r="A2113" s="162">
        <f t="shared" si="596"/>
        <v>45730</v>
      </c>
      <c r="B2113" s="163" t="str">
        <f t="shared" ca="1" si="605"/>
        <v>n.d</v>
      </c>
      <c r="C2113" s="164">
        <f t="shared" si="597"/>
        <v>285860</v>
      </c>
      <c r="D2113" s="154">
        <f ca="1">IF(A2113&lt;$B$1,VLOOKUP(A2113,[1]DI!$A$4:$B$15000,2,FALSE),0)</f>
        <v>0</v>
      </c>
      <c r="E2113" s="166">
        <f t="shared" ca="1" si="606"/>
        <v>1</v>
      </c>
      <c r="F2113" s="166">
        <f ca="1">(TRUNC(PRODUCT($E$12:$E2112),16))</f>
        <v>1.51318098795413</v>
      </c>
      <c r="G2113" s="166">
        <f t="shared" ca="1" si="607"/>
        <v>1.51318098795413</v>
      </c>
      <c r="H2113" s="166">
        <f t="shared" ca="1" si="608"/>
        <v>1</v>
      </c>
      <c r="I2113" s="165">
        <f t="shared" si="598"/>
        <v>1.7999999999999999E-2</v>
      </c>
      <c r="J2113" s="167">
        <f t="shared" si="599"/>
        <v>45639</v>
      </c>
      <c r="K2113" s="168">
        <f t="shared" si="600"/>
        <v>61</v>
      </c>
      <c r="L2113" s="169">
        <f t="shared" si="601"/>
        <v>61</v>
      </c>
      <c r="M2113" s="170">
        <f t="shared" si="591"/>
        <v>1.0043277310000001</v>
      </c>
      <c r="N2113" s="170">
        <f t="shared" ca="1" si="592"/>
        <v>1.0043277310000001</v>
      </c>
      <c r="O2113" s="169">
        <f t="shared" si="602"/>
        <v>0</v>
      </c>
      <c r="P2113" s="166">
        <f t="shared" ca="1" si="593"/>
        <v>1237.1251836599999</v>
      </c>
      <c r="Q2113" s="171">
        <f t="shared" si="594"/>
        <v>0</v>
      </c>
      <c r="R2113" s="166">
        <f t="shared" si="595"/>
        <v>0</v>
      </c>
      <c r="S2113" s="172" t="str">
        <f t="shared" si="603"/>
        <v>A+J=</v>
      </c>
      <c r="T2113" s="167">
        <f t="shared" si="604"/>
        <v>45821</v>
      </c>
      <c r="U2113" s="10"/>
      <c r="V2113" s="10"/>
      <c r="W2113" s="10"/>
      <c r="X2113" s="45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ht="12.75" x14ac:dyDescent="0.2">
      <c r="A2114" s="162">
        <f t="shared" si="596"/>
        <v>45731</v>
      </c>
      <c r="B2114" s="163" t="str">
        <f t="shared" ca="1" si="605"/>
        <v>n.d</v>
      </c>
      <c r="C2114" s="164">
        <f t="shared" si="597"/>
        <v>285860</v>
      </c>
      <c r="D2114" s="154">
        <f ca="1">IF(A2114&lt;$B$1,VLOOKUP(A2114,[1]DI!$A$4:$B$15000,2,FALSE),0)</f>
        <v>0</v>
      </c>
      <c r="E2114" s="166">
        <f t="shared" ca="1" si="606"/>
        <v>1</v>
      </c>
      <c r="F2114" s="166">
        <f ca="1">(TRUNC(PRODUCT($E$12:$E2113),16))</f>
        <v>1.51318098795413</v>
      </c>
      <c r="G2114" s="166">
        <f t="shared" ca="1" si="607"/>
        <v>1.51318098795413</v>
      </c>
      <c r="H2114" s="166">
        <f t="shared" ca="1" si="608"/>
        <v>1</v>
      </c>
      <c r="I2114" s="165">
        <f t="shared" si="598"/>
        <v>1.7999999999999999E-2</v>
      </c>
      <c r="J2114" s="167">
        <f t="shared" si="599"/>
        <v>45639</v>
      </c>
      <c r="K2114" s="168">
        <f t="shared" si="600"/>
        <v>61</v>
      </c>
      <c r="L2114" s="169">
        <f t="shared" si="601"/>
        <v>62</v>
      </c>
      <c r="M2114" s="170">
        <f t="shared" si="591"/>
        <v>1.004398833</v>
      </c>
      <c r="N2114" s="170">
        <f t="shared" ca="1" si="592"/>
        <v>1.004398833</v>
      </c>
      <c r="O2114" s="169">
        <f t="shared" si="602"/>
        <v>0</v>
      </c>
      <c r="P2114" s="166">
        <f t="shared" ca="1" si="593"/>
        <v>1257.4504013799999</v>
      </c>
      <c r="Q2114" s="171">
        <f t="shared" si="594"/>
        <v>0</v>
      </c>
      <c r="R2114" s="166">
        <f t="shared" si="595"/>
        <v>0</v>
      </c>
      <c r="S2114" s="172" t="str">
        <f t="shared" si="603"/>
        <v>A+J=</v>
      </c>
      <c r="T2114" s="167">
        <f t="shared" si="604"/>
        <v>45821</v>
      </c>
      <c r="U2114" s="10"/>
      <c r="V2114" s="10"/>
      <c r="W2114" s="10"/>
      <c r="X2114" s="45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ht="12.75" x14ac:dyDescent="0.2">
      <c r="A2115" s="162">
        <f t="shared" si="596"/>
        <v>45732</v>
      </c>
      <c r="B2115" s="163" t="str">
        <f t="shared" ca="1" si="605"/>
        <v>n.d</v>
      </c>
      <c r="C2115" s="164">
        <f t="shared" si="597"/>
        <v>285860</v>
      </c>
      <c r="D2115" s="154">
        <f ca="1">IF(A2115&lt;$B$1,VLOOKUP(A2115,[1]DI!$A$4:$B$15000,2,FALSE),0)</f>
        <v>0</v>
      </c>
      <c r="E2115" s="166">
        <f t="shared" ca="1" si="606"/>
        <v>1</v>
      </c>
      <c r="F2115" s="166">
        <f ca="1">(TRUNC(PRODUCT($E$12:$E2114),16))</f>
        <v>1.51318098795413</v>
      </c>
      <c r="G2115" s="166">
        <f t="shared" ca="1" si="607"/>
        <v>1.51318098795413</v>
      </c>
      <c r="H2115" s="166">
        <f t="shared" ca="1" si="608"/>
        <v>1</v>
      </c>
      <c r="I2115" s="165">
        <f t="shared" si="598"/>
        <v>1.7999999999999999E-2</v>
      </c>
      <c r="J2115" s="167">
        <f t="shared" si="599"/>
        <v>45639</v>
      </c>
      <c r="K2115" s="168">
        <f t="shared" si="600"/>
        <v>61</v>
      </c>
      <c r="L2115" s="169">
        <f t="shared" si="601"/>
        <v>62</v>
      </c>
      <c r="M2115" s="170">
        <f t="shared" si="591"/>
        <v>1.004398833</v>
      </c>
      <c r="N2115" s="170">
        <f t="shared" ca="1" si="592"/>
        <v>1.004398833</v>
      </c>
      <c r="O2115" s="169">
        <f t="shared" si="602"/>
        <v>0</v>
      </c>
      <c r="P2115" s="166">
        <f t="shared" ca="1" si="593"/>
        <v>1257.4504013799999</v>
      </c>
      <c r="Q2115" s="171">
        <f t="shared" si="594"/>
        <v>0</v>
      </c>
      <c r="R2115" s="166">
        <f t="shared" si="595"/>
        <v>0</v>
      </c>
      <c r="S2115" s="172" t="str">
        <f t="shared" si="603"/>
        <v>A+J=</v>
      </c>
      <c r="T2115" s="167">
        <f t="shared" si="604"/>
        <v>45821</v>
      </c>
      <c r="U2115" s="10"/>
      <c r="V2115" s="10"/>
      <c r="W2115" s="10"/>
      <c r="X2115" s="45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ht="12.75" x14ac:dyDescent="0.2">
      <c r="A2116" s="162">
        <f t="shared" si="596"/>
        <v>45733</v>
      </c>
      <c r="B2116" s="163" t="str">
        <f t="shared" ca="1" si="605"/>
        <v>n.d</v>
      </c>
      <c r="C2116" s="164">
        <f t="shared" si="597"/>
        <v>285860</v>
      </c>
      <c r="D2116" s="154">
        <f ca="1">IF(A2116&lt;$B$1,VLOOKUP(A2116,[1]DI!$A$4:$B$15000,2,FALSE),0)</f>
        <v>0</v>
      </c>
      <c r="E2116" s="166">
        <f t="shared" ca="1" si="606"/>
        <v>1</v>
      </c>
      <c r="F2116" s="166">
        <f ca="1">(TRUNC(PRODUCT($E$12:$E2115),16))</f>
        <v>1.51318098795413</v>
      </c>
      <c r="G2116" s="166">
        <f t="shared" ca="1" si="607"/>
        <v>1.51318098795413</v>
      </c>
      <c r="H2116" s="166">
        <f t="shared" ca="1" si="608"/>
        <v>1</v>
      </c>
      <c r="I2116" s="165">
        <f t="shared" si="598"/>
        <v>1.7999999999999999E-2</v>
      </c>
      <c r="J2116" s="167">
        <f t="shared" si="599"/>
        <v>45639</v>
      </c>
      <c r="K2116" s="168">
        <f t="shared" si="600"/>
        <v>62</v>
      </c>
      <c r="L2116" s="169">
        <f t="shared" si="601"/>
        <v>62</v>
      </c>
      <c r="M2116" s="170">
        <f t="shared" si="591"/>
        <v>1.004398833</v>
      </c>
      <c r="N2116" s="170">
        <f t="shared" ca="1" si="592"/>
        <v>1.004398833</v>
      </c>
      <c r="O2116" s="169">
        <f t="shared" si="602"/>
        <v>0</v>
      </c>
      <c r="P2116" s="166">
        <f t="shared" ca="1" si="593"/>
        <v>1257.4504013799999</v>
      </c>
      <c r="Q2116" s="171">
        <f t="shared" si="594"/>
        <v>0</v>
      </c>
      <c r="R2116" s="166">
        <f t="shared" si="595"/>
        <v>0</v>
      </c>
      <c r="S2116" s="172" t="str">
        <f t="shared" si="603"/>
        <v>A+J=</v>
      </c>
      <c r="T2116" s="167">
        <f t="shared" si="604"/>
        <v>45821</v>
      </c>
      <c r="U2116" s="10"/>
      <c r="V2116" s="10"/>
      <c r="W2116" s="10"/>
      <c r="X2116" s="45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ht="12.75" x14ac:dyDescent="0.2">
      <c r="A2117" s="162">
        <f t="shared" si="596"/>
        <v>45734</v>
      </c>
      <c r="B2117" s="163" t="str">
        <f t="shared" ca="1" si="605"/>
        <v>n.d</v>
      </c>
      <c r="C2117" s="164">
        <f t="shared" si="597"/>
        <v>285860</v>
      </c>
      <c r="D2117" s="154">
        <f ca="1">IF(A2117&lt;$B$1,VLOOKUP(A2117,[1]DI!$A$4:$B$15000,2,FALSE),0)</f>
        <v>0</v>
      </c>
      <c r="E2117" s="166">
        <f t="shared" ca="1" si="606"/>
        <v>1</v>
      </c>
      <c r="F2117" s="166">
        <f ca="1">(TRUNC(PRODUCT($E$12:$E2116),16))</f>
        <v>1.51318098795413</v>
      </c>
      <c r="G2117" s="166">
        <f t="shared" ca="1" si="607"/>
        <v>1.51318098795413</v>
      </c>
      <c r="H2117" s="166">
        <f t="shared" ca="1" si="608"/>
        <v>1</v>
      </c>
      <c r="I2117" s="165">
        <f t="shared" si="598"/>
        <v>1.7999999999999999E-2</v>
      </c>
      <c r="J2117" s="167">
        <f t="shared" si="599"/>
        <v>45639</v>
      </c>
      <c r="K2117" s="168">
        <f t="shared" si="600"/>
        <v>63</v>
      </c>
      <c r="L2117" s="169">
        <f t="shared" si="601"/>
        <v>63</v>
      </c>
      <c r="M2117" s="170">
        <f t="shared" si="591"/>
        <v>1.0044699399999999</v>
      </c>
      <c r="N2117" s="170">
        <f t="shared" ca="1" si="592"/>
        <v>1.0044699399999999</v>
      </c>
      <c r="O2117" s="169">
        <f t="shared" si="602"/>
        <v>0</v>
      </c>
      <c r="P2117" s="166">
        <f t="shared" ca="1" si="593"/>
        <v>1277.7770483899999</v>
      </c>
      <c r="Q2117" s="171">
        <f t="shared" si="594"/>
        <v>0</v>
      </c>
      <c r="R2117" s="166">
        <f t="shared" si="595"/>
        <v>0</v>
      </c>
      <c r="S2117" s="172" t="str">
        <f t="shared" si="603"/>
        <v>A+J=</v>
      </c>
      <c r="T2117" s="167">
        <f t="shared" si="604"/>
        <v>45821</v>
      </c>
      <c r="U2117" s="10"/>
      <c r="V2117" s="10"/>
      <c r="W2117" s="10"/>
      <c r="X2117" s="45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ht="12.75" x14ac:dyDescent="0.2">
      <c r="A2118" s="162">
        <f t="shared" si="596"/>
        <v>45735</v>
      </c>
      <c r="B2118" s="163" t="str">
        <f t="shared" ca="1" si="605"/>
        <v>n.d</v>
      </c>
      <c r="C2118" s="164">
        <f t="shared" si="597"/>
        <v>285860</v>
      </c>
      <c r="D2118" s="154">
        <f ca="1">IF(A2118&lt;$B$1,VLOOKUP(A2118,[1]DI!$A$4:$B$15000,2,FALSE),0)</f>
        <v>0</v>
      </c>
      <c r="E2118" s="166">
        <f t="shared" ca="1" si="606"/>
        <v>1</v>
      </c>
      <c r="F2118" s="166">
        <f ca="1">(TRUNC(PRODUCT($E$12:$E2117),16))</f>
        <v>1.51318098795413</v>
      </c>
      <c r="G2118" s="166">
        <f t="shared" ca="1" si="607"/>
        <v>1.51318098795413</v>
      </c>
      <c r="H2118" s="166">
        <f t="shared" ca="1" si="608"/>
        <v>1</v>
      </c>
      <c r="I2118" s="165">
        <f t="shared" si="598"/>
        <v>1.7999999999999999E-2</v>
      </c>
      <c r="J2118" s="167">
        <f t="shared" si="599"/>
        <v>45639</v>
      </c>
      <c r="K2118" s="168">
        <f t="shared" si="600"/>
        <v>64</v>
      </c>
      <c r="L2118" s="169">
        <f t="shared" si="601"/>
        <v>64</v>
      </c>
      <c r="M2118" s="170">
        <f t="shared" si="591"/>
        <v>1.004541052</v>
      </c>
      <c r="N2118" s="170">
        <f t="shared" ca="1" si="592"/>
        <v>1.004541052</v>
      </c>
      <c r="O2118" s="169">
        <f t="shared" si="602"/>
        <v>0</v>
      </c>
      <c r="P2118" s="166">
        <f t="shared" ca="1" si="593"/>
        <v>1298.10512472</v>
      </c>
      <c r="Q2118" s="171">
        <f t="shared" si="594"/>
        <v>0</v>
      </c>
      <c r="R2118" s="166">
        <f t="shared" si="595"/>
        <v>0</v>
      </c>
      <c r="S2118" s="172" t="str">
        <f t="shared" si="603"/>
        <v>A+J=</v>
      </c>
      <c r="T2118" s="167">
        <f t="shared" si="604"/>
        <v>45821</v>
      </c>
      <c r="U2118" s="10"/>
      <c r="V2118" s="10"/>
      <c r="W2118" s="10"/>
      <c r="X2118" s="45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ht="12.75" x14ac:dyDescent="0.2">
      <c r="A2119" s="162">
        <f t="shared" si="596"/>
        <v>45736</v>
      </c>
      <c r="B2119" s="163" t="str">
        <f t="shared" ca="1" si="605"/>
        <v>n.d</v>
      </c>
      <c r="C2119" s="164">
        <f t="shared" si="597"/>
        <v>285860</v>
      </c>
      <c r="D2119" s="154">
        <f ca="1">IF(A2119&lt;$B$1,VLOOKUP(A2119,[1]DI!$A$4:$B$15000,2,FALSE),0)</f>
        <v>0</v>
      </c>
      <c r="E2119" s="166">
        <f t="shared" ca="1" si="606"/>
        <v>1</v>
      </c>
      <c r="F2119" s="166">
        <f ca="1">(TRUNC(PRODUCT($E$12:$E2118),16))</f>
        <v>1.51318098795413</v>
      </c>
      <c r="G2119" s="166">
        <f t="shared" ca="1" si="607"/>
        <v>1.51318098795413</v>
      </c>
      <c r="H2119" s="166">
        <f t="shared" ca="1" si="608"/>
        <v>1</v>
      </c>
      <c r="I2119" s="165">
        <f t="shared" si="598"/>
        <v>1.7999999999999999E-2</v>
      </c>
      <c r="J2119" s="167">
        <f t="shared" si="599"/>
        <v>45639</v>
      </c>
      <c r="K2119" s="168">
        <f t="shared" si="600"/>
        <v>65</v>
      </c>
      <c r="L2119" s="169">
        <f t="shared" si="601"/>
        <v>65</v>
      </c>
      <c r="M2119" s="170">
        <f t="shared" si="591"/>
        <v>1.0046121699999999</v>
      </c>
      <c r="N2119" s="170">
        <f t="shared" ca="1" si="592"/>
        <v>1.0046121699999999</v>
      </c>
      <c r="O2119" s="169">
        <f t="shared" si="602"/>
        <v>0</v>
      </c>
      <c r="P2119" s="166">
        <f t="shared" ca="1" si="593"/>
        <v>1318.43491619</v>
      </c>
      <c r="Q2119" s="171">
        <f t="shared" si="594"/>
        <v>0</v>
      </c>
      <c r="R2119" s="166">
        <f t="shared" si="595"/>
        <v>0</v>
      </c>
      <c r="S2119" s="172" t="str">
        <f t="shared" si="603"/>
        <v>A+J=</v>
      </c>
      <c r="T2119" s="167">
        <f t="shared" si="604"/>
        <v>45821</v>
      </c>
      <c r="U2119" s="10"/>
      <c r="V2119" s="10"/>
      <c r="W2119" s="10"/>
      <c r="X2119" s="45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ht="12.75" x14ac:dyDescent="0.2">
      <c r="A2120" s="162">
        <f t="shared" si="596"/>
        <v>45737</v>
      </c>
      <c r="B2120" s="163" t="str">
        <f t="shared" ca="1" si="605"/>
        <v>n.d</v>
      </c>
      <c r="C2120" s="164">
        <f t="shared" si="597"/>
        <v>285860</v>
      </c>
      <c r="D2120" s="154">
        <f ca="1">IF(A2120&lt;$B$1,VLOOKUP(A2120,[1]DI!$A$4:$B$15000,2,FALSE),0)</f>
        <v>0</v>
      </c>
      <c r="E2120" s="166">
        <f t="shared" ca="1" si="606"/>
        <v>1</v>
      </c>
      <c r="F2120" s="166">
        <f ca="1">(TRUNC(PRODUCT($E$12:$E2119),16))</f>
        <v>1.51318098795413</v>
      </c>
      <c r="G2120" s="166">
        <f t="shared" ca="1" si="607"/>
        <v>1.51318098795413</v>
      </c>
      <c r="H2120" s="166">
        <f t="shared" ca="1" si="608"/>
        <v>1</v>
      </c>
      <c r="I2120" s="165">
        <f t="shared" si="598"/>
        <v>1.7999999999999999E-2</v>
      </c>
      <c r="J2120" s="167">
        <f t="shared" si="599"/>
        <v>45639</v>
      </c>
      <c r="K2120" s="168">
        <f t="shared" si="600"/>
        <v>66</v>
      </c>
      <c r="L2120" s="169">
        <f t="shared" si="601"/>
        <v>66</v>
      </c>
      <c r="M2120" s="170">
        <f t="shared" si="591"/>
        <v>1.004683292</v>
      </c>
      <c r="N2120" s="170">
        <f t="shared" ca="1" si="592"/>
        <v>1.004683292</v>
      </c>
      <c r="O2120" s="169">
        <f t="shared" si="602"/>
        <v>0</v>
      </c>
      <c r="P2120" s="166">
        <f t="shared" ca="1" si="593"/>
        <v>1338.7658511100001</v>
      </c>
      <c r="Q2120" s="171">
        <f t="shared" si="594"/>
        <v>0</v>
      </c>
      <c r="R2120" s="166">
        <f t="shared" si="595"/>
        <v>0</v>
      </c>
      <c r="S2120" s="172" t="str">
        <f t="shared" si="603"/>
        <v>A+J=</v>
      </c>
      <c r="T2120" s="167">
        <f t="shared" si="604"/>
        <v>45821</v>
      </c>
      <c r="U2120" s="10"/>
      <c r="V2120" s="10"/>
      <c r="W2120" s="10"/>
      <c r="X2120" s="45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ht="12.75" x14ac:dyDescent="0.2">
      <c r="A2121" s="162">
        <f t="shared" si="596"/>
        <v>45738</v>
      </c>
      <c r="B2121" s="163" t="str">
        <f t="shared" ca="1" si="605"/>
        <v>n.d</v>
      </c>
      <c r="C2121" s="164">
        <f t="shared" si="597"/>
        <v>285860</v>
      </c>
      <c r="D2121" s="154">
        <f ca="1">IF(A2121&lt;$B$1,VLOOKUP(A2121,[1]DI!$A$4:$B$15000,2,FALSE),0)</f>
        <v>0</v>
      </c>
      <c r="E2121" s="166">
        <f t="shared" ca="1" si="606"/>
        <v>1</v>
      </c>
      <c r="F2121" s="166">
        <f ca="1">(TRUNC(PRODUCT($E$12:$E2120),16))</f>
        <v>1.51318098795413</v>
      </c>
      <c r="G2121" s="166">
        <f t="shared" ca="1" si="607"/>
        <v>1.51318098795413</v>
      </c>
      <c r="H2121" s="166">
        <f t="shared" ca="1" si="608"/>
        <v>1</v>
      </c>
      <c r="I2121" s="165">
        <f t="shared" si="598"/>
        <v>1.7999999999999999E-2</v>
      </c>
      <c r="J2121" s="167">
        <f t="shared" si="599"/>
        <v>45639</v>
      </c>
      <c r="K2121" s="168">
        <f t="shared" si="600"/>
        <v>66</v>
      </c>
      <c r="L2121" s="169">
        <f t="shared" si="601"/>
        <v>67</v>
      </c>
      <c r="M2121" s="170">
        <f t="shared" si="591"/>
        <v>1.004754419</v>
      </c>
      <c r="N2121" s="170">
        <f t="shared" ca="1" si="592"/>
        <v>1.004754419</v>
      </c>
      <c r="O2121" s="169">
        <f t="shared" si="602"/>
        <v>0</v>
      </c>
      <c r="P2121" s="166">
        <f t="shared" ca="1" si="593"/>
        <v>1359.0982153299999</v>
      </c>
      <c r="Q2121" s="171">
        <f t="shared" si="594"/>
        <v>0</v>
      </c>
      <c r="R2121" s="166">
        <f t="shared" si="595"/>
        <v>0</v>
      </c>
      <c r="S2121" s="172" t="str">
        <f t="shared" si="603"/>
        <v>A+J=</v>
      </c>
      <c r="T2121" s="167">
        <f t="shared" si="604"/>
        <v>45821</v>
      </c>
      <c r="U2121" s="10"/>
      <c r="V2121" s="10"/>
      <c r="W2121" s="10"/>
      <c r="X2121" s="45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ht="12.75" x14ac:dyDescent="0.2">
      <c r="A2122" s="162">
        <f t="shared" si="596"/>
        <v>45739</v>
      </c>
      <c r="B2122" s="163" t="str">
        <f t="shared" ca="1" si="605"/>
        <v>n.d</v>
      </c>
      <c r="C2122" s="164">
        <f t="shared" si="597"/>
        <v>285860</v>
      </c>
      <c r="D2122" s="154">
        <f ca="1">IF(A2122&lt;$B$1,VLOOKUP(A2122,[1]DI!$A$4:$B$15000,2,FALSE),0)</f>
        <v>0</v>
      </c>
      <c r="E2122" s="166">
        <f t="shared" ca="1" si="606"/>
        <v>1</v>
      </c>
      <c r="F2122" s="166">
        <f ca="1">(TRUNC(PRODUCT($E$12:$E2121),16))</f>
        <v>1.51318098795413</v>
      </c>
      <c r="G2122" s="166">
        <f t="shared" ca="1" si="607"/>
        <v>1.51318098795413</v>
      </c>
      <c r="H2122" s="166">
        <f t="shared" ca="1" si="608"/>
        <v>1</v>
      </c>
      <c r="I2122" s="165">
        <f t="shared" si="598"/>
        <v>1.7999999999999999E-2</v>
      </c>
      <c r="J2122" s="167">
        <f t="shared" si="599"/>
        <v>45639</v>
      </c>
      <c r="K2122" s="168">
        <f t="shared" si="600"/>
        <v>66</v>
      </c>
      <c r="L2122" s="169">
        <f t="shared" si="601"/>
        <v>67</v>
      </c>
      <c r="M2122" s="170">
        <f t="shared" si="591"/>
        <v>1.004754419</v>
      </c>
      <c r="N2122" s="170">
        <f t="shared" ca="1" si="592"/>
        <v>1.004754419</v>
      </c>
      <c r="O2122" s="169">
        <f t="shared" si="602"/>
        <v>0</v>
      </c>
      <c r="P2122" s="166">
        <f t="shared" ca="1" si="593"/>
        <v>1359.0982153299999</v>
      </c>
      <c r="Q2122" s="171">
        <f t="shared" si="594"/>
        <v>0</v>
      </c>
      <c r="R2122" s="166">
        <f t="shared" si="595"/>
        <v>0</v>
      </c>
      <c r="S2122" s="172" t="str">
        <f t="shared" si="603"/>
        <v>A+J=</v>
      </c>
      <c r="T2122" s="167">
        <f t="shared" si="604"/>
        <v>45821</v>
      </c>
      <c r="U2122" s="10"/>
      <c r="V2122" s="10"/>
      <c r="W2122" s="10"/>
      <c r="X2122" s="45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ht="12.75" x14ac:dyDescent="0.2">
      <c r="A2123" s="162">
        <f t="shared" si="596"/>
        <v>45740</v>
      </c>
      <c r="B2123" s="163" t="str">
        <f t="shared" ca="1" si="605"/>
        <v>n.d</v>
      </c>
      <c r="C2123" s="164">
        <f t="shared" si="597"/>
        <v>285860</v>
      </c>
      <c r="D2123" s="154">
        <f ca="1">IF(A2123&lt;$B$1,VLOOKUP(A2123,[1]DI!$A$4:$B$15000,2,FALSE),0)</f>
        <v>0</v>
      </c>
      <c r="E2123" s="166">
        <f t="shared" ca="1" si="606"/>
        <v>1</v>
      </c>
      <c r="F2123" s="166">
        <f ca="1">(TRUNC(PRODUCT($E$12:$E2122),16))</f>
        <v>1.51318098795413</v>
      </c>
      <c r="G2123" s="166">
        <f t="shared" ca="1" si="607"/>
        <v>1.51318098795413</v>
      </c>
      <c r="H2123" s="166">
        <f t="shared" ca="1" si="608"/>
        <v>1</v>
      </c>
      <c r="I2123" s="165">
        <f t="shared" si="598"/>
        <v>1.7999999999999999E-2</v>
      </c>
      <c r="J2123" s="167">
        <f t="shared" si="599"/>
        <v>45639</v>
      </c>
      <c r="K2123" s="168">
        <f t="shared" si="600"/>
        <v>67</v>
      </c>
      <c r="L2123" s="169">
        <f t="shared" si="601"/>
        <v>67</v>
      </c>
      <c r="M2123" s="170">
        <f t="shared" si="591"/>
        <v>1.004754419</v>
      </c>
      <c r="N2123" s="170">
        <f t="shared" ca="1" si="592"/>
        <v>1.004754419</v>
      </c>
      <c r="O2123" s="169">
        <f t="shared" si="602"/>
        <v>0</v>
      </c>
      <c r="P2123" s="166">
        <f t="shared" ca="1" si="593"/>
        <v>1359.0982153299999</v>
      </c>
      <c r="Q2123" s="171">
        <f t="shared" si="594"/>
        <v>0</v>
      </c>
      <c r="R2123" s="166">
        <f t="shared" si="595"/>
        <v>0</v>
      </c>
      <c r="S2123" s="172" t="str">
        <f t="shared" si="603"/>
        <v>A+J=</v>
      </c>
      <c r="T2123" s="167">
        <f t="shared" si="604"/>
        <v>45821</v>
      </c>
      <c r="U2123" s="10"/>
      <c r="V2123" s="10"/>
      <c r="W2123" s="10"/>
      <c r="X2123" s="45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ht="12.75" x14ac:dyDescent="0.2">
      <c r="A2124" s="162">
        <f t="shared" si="596"/>
        <v>45741</v>
      </c>
      <c r="B2124" s="163" t="str">
        <f t="shared" ca="1" si="605"/>
        <v>n.d</v>
      </c>
      <c r="C2124" s="164">
        <f t="shared" si="597"/>
        <v>285860</v>
      </c>
      <c r="D2124" s="154">
        <f ca="1">IF(A2124&lt;$B$1,VLOOKUP(A2124,[1]DI!$A$4:$B$15000,2,FALSE),0)</f>
        <v>0</v>
      </c>
      <c r="E2124" s="166">
        <f t="shared" ca="1" si="606"/>
        <v>1</v>
      </c>
      <c r="F2124" s="166">
        <f ca="1">(TRUNC(PRODUCT($E$12:$E2123),16))</f>
        <v>1.51318098795413</v>
      </c>
      <c r="G2124" s="166">
        <f t="shared" ca="1" si="607"/>
        <v>1.51318098795413</v>
      </c>
      <c r="H2124" s="166">
        <f t="shared" ca="1" si="608"/>
        <v>1</v>
      </c>
      <c r="I2124" s="165">
        <f t="shared" si="598"/>
        <v>1.7999999999999999E-2</v>
      </c>
      <c r="J2124" s="167">
        <f t="shared" si="599"/>
        <v>45639</v>
      </c>
      <c r="K2124" s="168">
        <f t="shared" si="600"/>
        <v>68</v>
      </c>
      <c r="L2124" s="169">
        <f t="shared" si="601"/>
        <v>68</v>
      </c>
      <c r="M2124" s="170">
        <f t="shared" ref="M2124:M2187" si="609">ROUND((I2124+1)^(L2124/252),9)</f>
        <v>1.004825552</v>
      </c>
      <c r="N2124" s="170">
        <f t="shared" ref="N2124:N2187" ca="1" si="610">ROUND(H2124*M2124,9)</f>
        <v>1.004825552</v>
      </c>
      <c r="O2124" s="169">
        <f t="shared" si="602"/>
        <v>0</v>
      </c>
      <c r="P2124" s="166">
        <f t="shared" ref="P2124:P2187" ca="1" si="611">TRUNC(((N2124-1)*C2124),8)</f>
        <v>1379.4322947200001</v>
      </c>
      <c r="Q2124" s="171">
        <f t="shared" ref="Q2124:Q2187" si="612">IF($O2124&gt;0,VLOOKUP($O2124,$W$12:$AC$150,7),0)</f>
        <v>0</v>
      </c>
      <c r="R2124" s="166">
        <f t="shared" ref="R2124:R2187" si="613">IF(Q2124&gt;0,TRUNC(Q2124*C$12,8),0)</f>
        <v>0</v>
      </c>
      <c r="S2124" s="172" t="str">
        <f t="shared" si="603"/>
        <v>A+J=</v>
      </c>
      <c r="T2124" s="167">
        <f t="shared" si="604"/>
        <v>45821</v>
      </c>
      <c r="U2124" s="10"/>
      <c r="V2124" s="10"/>
      <c r="W2124" s="10"/>
      <c r="X2124" s="45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ht="12.75" x14ac:dyDescent="0.2">
      <c r="A2125" s="162">
        <f t="shared" ref="A2125:A2188" si="614">(A2124+1)</f>
        <v>45742</v>
      </c>
      <c r="B2125" s="163" t="str">
        <f t="shared" ca="1" si="605"/>
        <v>n.d</v>
      </c>
      <c r="C2125" s="164">
        <f t="shared" ref="C2125:C2188" si="615">(C2124-R2124)</f>
        <v>285860</v>
      </c>
      <c r="D2125" s="154">
        <f ca="1">IF(A2125&lt;$B$1,VLOOKUP(A2125,[1]DI!$A$4:$B$15000,2,FALSE),0)</f>
        <v>0</v>
      </c>
      <c r="E2125" s="166">
        <f t="shared" ca="1" si="606"/>
        <v>1</v>
      </c>
      <c r="F2125" s="166">
        <f ca="1">(TRUNC(PRODUCT($E$12:$E2124),16))</f>
        <v>1.51318098795413</v>
      </c>
      <c r="G2125" s="166">
        <f t="shared" ca="1" si="607"/>
        <v>1.51318098795413</v>
      </c>
      <c r="H2125" s="166">
        <f t="shared" ca="1" si="608"/>
        <v>1</v>
      </c>
      <c r="I2125" s="165">
        <f t="shared" ref="I2125:I2188" si="616">I2124</f>
        <v>1.7999999999999999E-2</v>
      </c>
      <c r="J2125" s="167">
        <f t="shared" ref="J2125:J2188" si="617">IF(O2124&gt;0,VLOOKUP(O2124,W$12:AG$150,2),J2124)</f>
        <v>45639</v>
      </c>
      <c r="K2125" s="168">
        <f t="shared" ref="K2125:K2188" si="618">IF(A2125&gt;J2125,IF(NETWORKDAYS(J2125,A2125,$W$160:$W$544)-1=0,1,NETWORKDAYS(J2125,A2125,$W$160:$W$544)-1),0)</f>
        <v>69</v>
      </c>
      <c r="L2125" s="169">
        <f t="shared" ref="L2125:L2188" si="619">IF(AND(K2125=1,K2124=1),1,IF(K2125&gt;0,IF(K2125=K2124,K2125+1,K2125),0))</f>
        <v>69</v>
      </c>
      <c r="M2125" s="170">
        <f t="shared" si="609"/>
        <v>1.004896689</v>
      </c>
      <c r="N2125" s="170">
        <f t="shared" ca="1" si="610"/>
        <v>1.004896689</v>
      </c>
      <c r="O2125" s="169">
        <f t="shared" ref="O2125:O2188" si="620">IF(VLOOKUP(A2125,X$12:AE$150,8)=VLOOKUP(A2124,X$12:AE$150,8),0,VLOOKUP(A2125,X$12:AE$150,8))</f>
        <v>0</v>
      </c>
      <c r="P2125" s="166">
        <f t="shared" ca="1" si="611"/>
        <v>1399.7675175300001</v>
      </c>
      <c r="Q2125" s="171">
        <f t="shared" si="612"/>
        <v>0</v>
      </c>
      <c r="R2125" s="166">
        <f t="shared" si="613"/>
        <v>0</v>
      </c>
      <c r="S2125" s="172" t="str">
        <f t="shared" ref="S2125:S2188" si="621">IF(O2124&gt;0,VLOOKUP(O2124,W$12:AG$150,10),S2124)</f>
        <v>A+J=</v>
      </c>
      <c r="T2125" s="167">
        <f t="shared" ref="T2125:T2188" si="622">IF(O2124&gt;0,VLOOKUP(O2124,W$12:AG$150,11),T2124)</f>
        <v>45821</v>
      </c>
      <c r="U2125" s="10"/>
      <c r="V2125" s="10"/>
      <c r="W2125" s="10"/>
      <c r="X2125" s="45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ht="12.75" x14ac:dyDescent="0.2">
      <c r="A2126" s="162">
        <f t="shared" si="614"/>
        <v>45743</v>
      </c>
      <c r="B2126" s="163" t="str">
        <f t="shared" ref="B2126:B2189" ca="1" si="623">IF(A2126&lt;=TODAY(),C2126+P2126,IF(AND(A2126&gt;TODAY(),A2126&lt;=$B$1),IF(VLOOKUP(TODAY(),$A$10:$D$5000,4,FALSE)=0,"n.d",C2126+P2126),"n.d"))</f>
        <v>n.d</v>
      </c>
      <c r="C2126" s="164">
        <f t="shared" si="615"/>
        <v>285860</v>
      </c>
      <c r="D2126" s="154">
        <f ca="1">IF(A2126&lt;$B$1,VLOOKUP(A2126,[1]DI!$A$4:$B$15000,2,FALSE),0)</f>
        <v>0</v>
      </c>
      <c r="E2126" s="166">
        <f t="shared" ref="E2126:E2189" ca="1" si="624">ROUND(((1+D2126)^(1/252)),8)</f>
        <v>1</v>
      </c>
      <c r="F2126" s="166">
        <f ca="1">(TRUNC(PRODUCT($E$12:$E2125),16))</f>
        <v>1.51318098795413</v>
      </c>
      <c r="G2126" s="166">
        <f t="shared" ref="G2126:G2189" ca="1" si="625">IF(O2125&gt;0,F2125,G2125)</f>
        <v>1.51318098795413</v>
      </c>
      <c r="H2126" s="166">
        <f t="shared" ref="H2126:H2189" ca="1" si="626">ROUND(F2126/G2126,8)</f>
        <v>1</v>
      </c>
      <c r="I2126" s="165">
        <f t="shared" si="616"/>
        <v>1.7999999999999999E-2</v>
      </c>
      <c r="J2126" s="167">
        <f t="shared" si="617"/>
        <v>45639</v>
      </c>
      <c r="K2126" s="168">
        <f t="shared" si="618"/>
        <v>70</v>
      </c>
      <c r="L2126" s="169">
        <f t="shared" si="619"/>
        <v>70</v>
      </c>
      <c r="M2126" s="170">
        <f t="shared" si="609"/>
        <v>1.0049678319999999</v>
      </c>
      <c r="N2126" s="170">
        <f t="shared" ca="1" si="610"/>
        <v>1.0049678319999999</v>
      </c>
      <c r="O2126" s="169">
        <f t="shared" si="620"/>
        <v>0</v>
      </c>
      <c r="P2126" s="166">
        <f t="shared" ca="1" si="611"/>
        <v>1420.10445551</v>
      </c>
      <c r="Q2126" s="171">
        <f t="shared" si="612"/>
        <v>0</v>
      </c>
      <c r="R2126" s="166">
        <f t="shared" si="613"/>
        <v>0</v>
      </c>
      <c r="S2126" s="172" t="str">
        <f t="shared" si="621"/>
        <v>A+J=</v>
      </c>
      <c r="T2126" s="167">
        <f t="shared" si="622"/>
        <v>45821</v>
      </c>
      <c r="U2126" s="10"/>
      <c r="V2126" s="10"/>
      <c r="W2126" s="10"/>
      <c r="X2126" s="45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ht="12.75" x14ac:dyDescent="0.2">
      <c r="A2127" s="162">
        <f t="shared" si="614"/>
        <v>45744</v>
      </c>
      <c r="B2127" s="163" t="str">
        <f t="shared" ca="1" si="623"/>
        <v>n.d</v>
      </c>
      <c r="C2127" s="164">
        <f t="shared" si="615"/>
        <v>285860</v>
      </c>
      <c r="D2127" s="154">
        <f ca="1">IF(A2127&lt;$B$1,VLOOKUP(A2127,[1]DI!$A$4:$B$15000,2,FALSE),0)</f>
        <v>0</v>
      </c>
      <c r="E2127" s="166">
        <f t="shared" ca="1" si="624"/>
        <v>1</v>
      </c>
      <c r="F2127" s="166">
        <f ca="1">(TRUNC(PRODUCT($E$12:$E2126),16))</f>
        <v>1.51318098795413</v>
      </c>
      <c r="G2127" s="166">
        <f t="shared" ca="1" si="625"/>
        <v>1.51318098795413</v>
      </c>
      <c r="H2127" s="166">
        <f t="shared" ca="1" si="626"/>
        <v>1</v>
      </c>
      <c r="I2127" s="165">
        <f t="shared" si="616"/>
        <v>1.7999999999999999E-2</v>
      </c>
      <c r="J2127" s="167">
        <f t="shared" si="617"/>
        <v>45639</v>
      </c>
      <c r="K2127" s="168">
        <f t="shared" si="618"/>
        <v>71</v>
      </c>
      <c r="L2127" s="169">
        <f t="shared" si="619"/>
        <v>71</v>
      </c>
      <c r="M2127" s="170">
        <f t="shared" si="609"/>
        <v>1.0050389790000001</v>
      </c>
      <c r="N2127" s="170">
        <f t="shared" ca="1" si="610"/>
        <v>1.0050389790000001</v>
      </c>
      <c r="O2127" s="169">
        <f t="shared" si="620"/>
        <v>0</v>
      </c>
      <c r="P2127" s="166">
        <f t="shared" ca="1" si="611"/>
        <v>1440.4425369400001</v>
      </c>
      <c r="Q2127" s="171">
        <f t="shared" si="612"/>
        <v>0</v>
      </c>
      <c r="R2127" s="166">
        <f t="shared" si="613"/>
        <v>0</v>
      </c>
      <c r="S2127" s="172" t="str">
        <f t="shared" si="621"/>
        <v>A+J=</v>
      </c>
      <c r="T2127" s="167">
        <f t="shared" si="622"/>
        <v>45821</v>
      </c>
      <c r="U2127" s="10"/>
      <c r="V2127" s="10"/>
      <c r="W2127" s="10"/>
      <c r="X2127" s="45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ht="12.75" x14ac:dyDescent="0.2">
      <c r="A2128" s="162">
        <f t="shared" si="614"/>
        <v>45745</v>
      </c>
      <c r="B2128" s="163" t="str">
        <f t="shared" ca="1" si="623"/>
        <v>n.d</v>
      </c>
      <c r="C2128" s="164">
        <f t="shared" si="615"/>
        <v>285860</v>
      </c>
      <c r="D2128" s="154">
        <f ca="1">IF(A2128&lt;$B$1,VLOOKUP(A2128,[1]DI!$A$4:$B$15000,2,FALSE),0)</f>
        <v>0</v>
      </c>
      <c r="E2128" s="166">
        <f t="shared" ca="1" si="624"/>
        <v>1</v>
      </c>
      <c r="F2128" s="166">
        <f ca="1">(TRUNC(PRODUCT($E$12:$E2127),16))</f>
        <v>1.51318098795413</v>
      </c>
      <c r="G2128" s="166">
        <f t="shared" ca="1" si="625"/>
        <v>1.51318098795413</v>
      </c>
      <c r="H2128" s="166">
        <f t="shared" ca="1" si="626"/>
        <v>1</v>
      </c>
      <c r="I2128" s="165">
        <f t="shared" si="616"/>
        <v>1.7999999999999999E-2</v>
      </c>
      <c r="J2128" s="167">
        <f t="shared" si="617"/>
        <v>45639</v>
      </c>
      <c r="K2128" s="168">
        <f t="shared" si="618"/>
        <v>71</v>
      </c>
      <c r="L2128" s="169">
        <f t="shared" si="619"/>
        <v>72</v>
      </c>
      <c r="M2128" s="170">
        <f t="shared" si="609"/>
        <v>1.005110132</v>
      </c>
      <c r="N2128" s="170">
        <f t="shared" ca="1" si="610"/>
        <v>1.005110132</v>
      </c>
      <c r="O2128" s="169">
        <f t="shared" si="620"/>
        <v>0</v>
      </c>
      <c r="P2128" s="166">
        <f t="shared" ca="1" si="611"/>
        <v>1460.7823335200001</v>
      </c>
      <c r="Q2128" s="171">
        <f t="shared" si="612"/>
        <v>0</v>
      </c>
      <c r="R2128" s="166">
        <f t="shared" si="613"/>
        <v>0</v>
      </c>
      <c r="S2128" s="172" t="str">
        <f t="shared" si="621"/>
        <v>A+J=</v>
      </c>
      <c r="T2128" s="167">
        <f t="shared" si="622"/>
        <v>45821</v>
      </c>
      <c r="U2128" s="10"/>
      <c r="V2128" s="10"/>
      <c r="W2128" s="10"/>
      <c r="X2128" s="45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ht="12.75" x14ac:dyDescent="0.2">
      <c r="A2129" s="162">
        <f t="shared" si="614"/>
        <v>45746</v>
      </c>
      <c r="B2129" s="163" t="str">
        <f t="shared" ca="1" si="623"/>
        <v>n.d</v>
      </c>
      <c r="C2129" s="164">
        <f t="shared" si="615"/>
        <v>285860</v>
      </c>
      <c r="D2129" s="154">
        <f ca="1">IF(A2129&lt;$B$1,VLOOKUP(A2129,[1]DI!$A$4:$B$15000,2,FALSE),0)</f>
        <v>0</v>
      </c>
      <c r="E2129" s="166">
        <f t="shared" ca="1" si="624"/>
        <v>1</v>
      </c>
      <c r="F2129" s="166">
        <f ca="1">(TRUNC(PRODUCT($E$12:$E2128),16))</f>
        <v>1.51318098795413</v>
      </c>
      <c r="G2129" s="166">
        <f t="shared" ca="1" si="625"/>
        <v>1.51318098795413</v>
      </c>
      <c r="H2129" s="166">
        <f t="shared" ca="1" si="626"/>
        <v>1</v>
      </c>
      <c r="I2129" s="165">
        <f t="shared" si="616"/>
        <v>1.7999999999999999E-2</v>
      </c>
      <c r="J2129" s="167">
        <f t="shared" si="617"/>
        <v>45639</v>
      </c>
      <c r="K2129" s="168">
        <f t="shared" si="618"/>
        <v>71</v>
      </c>
      <c r="L2129" s="169">
        <f t="shared" si="619"/>
        <v>72</v>
      </c>
      <c r="M2129" s="170">
        <f t="shared" si="609"/>
        <v>1.005110132</v>
      </c>
      <c r="N2129" s="170">
        <f t="shared" ca="1" si="610"/>
        <v>1.005110132</v>
      </c>
      <c r="O2129" s="169">
        <f t="shared" si="620"/>
        <v>0</v>
      </c>
      <c r="P2129" s="166">
        <f t="shared" ca="1" si="611"/>
        <v>1460.7823335200001</v>
      </c>
      <c r="Q2129" s="171">
        <f t="shared" si="612"/>
        <v>0</v>
      </c>
      <c r="R2129" s="166">
        <f t="shared" si="613"/>
        <v>0</v>
      </c>
      <c r="S2129" s="172" t="str">
        <f t="shared" si="621"/>
        <v>A+J=</v>
      </c>
      <c r="T2129" s="167">
        <f t="shared" si="622"/>
        <v>45821</v>
      </c>
      <c r="U2129" s="10"/>
      <c r="V2129" s="10"/>
      <c r="W2129" s="10"/>
      <c r="X2129" s="45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ht="12.75" x14ac:dyDescent="0.2">
      <c r="A2130" s="162">
        <f t="shared" si="614"/>
        <v>45747</v>
      </c>
      <c r="B2130" s="163" t="str">
        <f t="shared" ca="1" si="623"/>
        <v>n.d</v>
      </c>
      <c r="C2130" s="164">
        <f t="shared" si="615"/>
        <v>285860</v>
      </c>
      <c r="D2130" s="154">
        <f ca="1">IF(A2130&lt;$B$1,VLOOKUP(A2130,[1]DI!$A$4:$B$15000,2,FALSE),0)</f>
        <v>0</v>
      </c>
      <c r="E2130" s="166">
        <f t="shared" ca="1" si="624"/>
        <v>1</v>
      </c>
      <c r="F2130" s="166">
        <f ca="1">(TRUNC(PRODUCT($E$12:$E2129),16))</f>
        <v>1.51318098795413</v>
      </c>
      <c r="G2130" s="166">
        <f t="shared" ca="1" si="625"/>
        <v>1.51318098795413</v>
      </c>
      <c r="H2130" s="166">
        <f t="shared" ca="1" si="626"/>
        <v>1</v>
      </c>
      <c r="I2130" s="165">
        <f t="shared" si="616"/>
        <v>1.7999999999999999E-2</v>
      </c>
      <c r="J2130" s="167">
        <f t="shared" si="617"/>
        <v>45639</v>
      </c>
      <c r="K2130" s="168">
        <f t="shared" si="618"/>
        <v>72</v>
      </c>
      <c r="L2130" s="169">
        <f t="shared" si="619"/>
        <v>72</v>
      </c>
      <c r="M2130" s="170">
        <f t="shared" si="609"/>
        <v>1.005110132</v>
      </c>
      <c r="N2130" s="170">
        <f t="shared" ca="1" si="610"/>
        <v>1.005110132</v>
      </c>
      <c r="O2130" s="169">
        <f t="shared" si="620"/>
        <v>0</v>
      </c>
      <c r="P2130" s="166">
        <f t="shared" ca="1" si="611"/>
        <v>1460.7823335200001</v>
      </c>
      <c r="Q2130" s="171">
        <f t="shared" si="612"/>
        <v>0</v>
      </c>
      <c r="R2130" s="166">
        <f t="shared" si="613"/>
        <v>0</v>
      </c>
      <c r="S2130" s="172" t="str">
        <f t="shared" si="621"/>
        <v>A+J=</v>
      </c>
      <c r="T2130" s="167">
        <f t="shared" si="622"/>
        <v>45821</v>
      </c>
      <c r="U2130" s="10"/>
      <c r="V2130" s="10"/>
      <c r="W2130" s="10"/>
      <c r="X2130" s="45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ht="12.75" x14ac:dyDescent="0.2">
      <c r="A2131" s="162">
        <f t="shared" si="614"/>
        <v>45748</v>
      </c>
      <c r="B2131" s="163" t="str">
        <f t="shared" ca="1" si="623"/>
        <v>n.d</v>
      </c>
      <c r="C2131" s="164">
        <f t="shared" si="615"/>
        <v>285860</v>
      </c>
      <c r="D2131" s="154">
        <f ca="1">IF(A2131&lt;$B$1,VLOOKUP(A2131,[1]DI!$A$4:$B$15000,2,FALSE),0)</f>
        <v>0</v>
      </c>
      <c r="E2131" s="166">
        <f t="shared" ca="1" si="624"/>
        <v>1</v>
      </c>
      <c r="F2131" s="166">
        <f ca="1">(TRUNC(PRODUCT($E$12:$E2130),16))</f>
        <v>1.51318098795413</v>
      </c>
      <c r="G2131" s="166">
        <f t="shared" ca="1" si="625"/>
        <v>1.51318098795413</v>
      </c>
      <c r="H2131" s="166">
        <f t="shared" ca="1" si="626"/>
        <v>1</v>
      </c>
      <c r="I2131" s="165">
        <f t="shared" si="616"/>
        <v>1.7999999999999999E-2</v>
      </c>
      <c r="J2131" s="167">
        <f t="shared" si="617"/>
        <v>45639</v>
      </c>
      <c r="K2131" s="168">
        <f t="shared" si="618"/>
        <v>73</v>
      </c>
      <c r="L2131" s="169">
        <f t="shared" si="619"/>
        <v>73</v>
      </c>
      <c r="M2131" s="170">
        <f t="shared" si="609"/>
        <v>1.005181289</v>
      </c>
      <c r="N2131" s="170">
        <f t="shared" ca="1" si="610"/>
        <v>1.005181289</v>
      </c>
      <c r="O2131" s="169">
        <f t="shared" si="620"/>
        <v>0</v>
      </c>
      <c r="P2131" s="166">
        <f t="shared" ca="1" si="611"/>
        <v>1481.1232735399999</v>
      </c>
      <c r="Q2131" s="171">
        <f t="shared" si="612"/>
        <v>0</v>
      </c>
      <c r="R2131" s="166">
        <f t="shared" si="613"/>
        <v>0</v>
      </c>
      <c r="S2131" s="172" t="str">
        <f t="shared" si="621"/>
        <v>A+J=</v>
      </c>
      <c r="T2131" s="167">
        <f t="shared" si="622"/>
        <v>45821</v>
      </c>
      <c r="U2131" s="10"/>
      <c r="V2131" s="10"/>
      <c r="W2131" s="10"/>
      <c r="X2131" s="45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ht="12.75" x14ac:dyDescent="0.2">
      <c r="A2132" s="162">
        <f t="shared" si="614"/>
        <v>45749</v>
      </c>
      <c r="B2132" s="163" t="str">
        <f t="shared" ca="1" si="623"/>
        <v>n.d</v>
      </c>
      <c r="C2132" s="164">
        <f t="shared" si="615"/>
        <v>285860</v>
      </c>
      <c r="D2132" s="154">
        <f ca="1">IF(A2132&lt;$B$1,VLOOKUP(A2132,[1]DI!$A$4:$B$15000,2,FALSE),0)</f>
        <v>0</v>
      </c>
      <c r="E2132" s="166">
        <f t="shared" ca="1" si="624"/>
        <v>1</v>
      </c>
      <c r="F2132" s="166">
        <f ca="1">(TRUNC(PRODUCT($E$12:$E2131),16))</f>
        <v>1.51318098795413</v>
      </c>
      <c r="G2132" s="166">
        <f t="shared" ca="1" si="625"/>
        <v>1.51318098795413</v>
      </c>
      <c r="H2132" s="166">
        <f t="shared" ca="1" si="626"/>
        <v>1</v>
      </c>
      <c r="I2132" s="165">
        <f t="shared" si="616"/>
        <v>1.7999999999999999E-2</v>
      </c>
      <c r="J2132" s="167">
        <f t="shared" si="617"/>
        <v>45639</v>
      </c>
      <c r="K2132" s="168">
        <f t="shared" si="618"/>
        <v>74</v>
      </c>
      <c r="L2132" s="169">
        <f t="shared" si="619"/>
        <v>74</v>
      </c>
      <c r="M2132" s="170">
        <f t="shared" si="609"/>
        <v>1.0052524519999999</v>
      </c>
      <c r="N2132" s="170">
        <f t="shared" ca="1" si="610"/>
        <v>1.0052524519999999</v>
      </c>
      <c r="O2132" s="169">
        <f t="shared" si="620"/>
        <v>0</v>
      </c>
      <c r="P2132" s="166">
        <f t="shared" ca="1" si="611"/>
        <v>1501.4659287100001</v>
      </c>
      <c r="Q2132" s="171">
        <f t="shared" si="612"/>
        <v>0</v>
      </c>
      <c r="R2132" s="166">
        <f t="shared" si="613"/>
        <v>0</v>
      </c>
      <c r="S2132" s="172" t="str">
        <f t="shared" si="621"/>
        <v>A+J=</v>
      </c>
      <c r="T2132" s="167">
        <f t="shared" si="622"/>
        <v>45821</v>
      </c>
      <c r="U2132" s="10"/>
      <c r="V2132" s="10"/>
      <c r="W2132" s="10"/>
      <c r="X2132" s="45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ht="12.75" x14ac:dyDescent="0.2">
      <c r="A2133" s="162">
        <f t="shared" si="614"/>
        <v>45750</v>
      </c>
      <c r="B2133" s="163" t="str">
        <f t="shared" ca="1" si="623"/>
        <v>n.d</v>
      </c>
      <c r="C2133" s="164">
        <f t="shared" si="615"/>
        <v>285860</v>
      </c>
      <c r="D2133" s="154">
        <f ca="1">IF(A2133&lt;$B$1,VLOOKUP(A2133,[1]DI!$A$4:$B$15000,2,FALSE),0)</f>
        <v>0</v>
      </c>
      <c r="E2133" s="166">
        <f t="shared" ca="1" si="624"/>
        <v>1</v>
      </c>
      <c r="F2133" s="166">
        <f ca="1">(TRUNC(PRODUCT($E$12:$E2132),16))</f>
        <v>1.51318098795413</v>
      </c>
      <c r="G2133" s="166">
        <f t="shared" ca="1" si="625"/>
        <v>1.51318098795413</v>
      </c>
      <c r="H2133" s="166">
        <f t="shared" ca="1" si="626"/>
        <v>1</v>
      </c>
      <c r="I2133" s="165">
        <f t="shared" si="616"/>
        <v>1.7999999999999999E-2</v>
      </c>
      <c r="J2133" s="167">
        <f t="shared" si="617"/>
        <v>45639</v>
      </c>
      <c r="K2133" s="168">
        <f t="shared" si="618"/>
        <v>75</v>
      </c>
      <c r="L2133" s="169">
        <f t="shared" si="619"/>
        <v>75</v>
      </c>
      <c r="M2133" s="170">
        <f t="shared" si="609"/>
        <v>1.00532362</v>
      </c>
      <c r="N2133" s="170">
        <f t="shared" ca="1" si="610"/>
        <v>1.00532362</v>
      </c>
      <c r="O2133" s="169">
        <f t="shared" si="620"/>
        <v>0</v>
      </c>
      <c r="P2133" s="166">
        <f t="shared" ca="1" si="611"/>
        <v>1521.8100131900001</v>
      </c>
      <c r="Q2133" s="171">
        <f t="shared" si="612"/>
        <v>0</v>
      </c>
      <c r="R2133" s="166">
        <f t="shared" si="613"/>
        <v>0</v>
      </c>
      <c r="S2133" s="172" t="str">
        <f t="shared" si="621"/>
        <v>A+J=</v>
      </c>
      <c r="T2133" s="167">
        <f t="shared" si="622"/>
        <v>45821</v>
      </c>
      <c r="U2133" s="10"/>
      <c r="V2133" s="10"/>
      <c r="W2133" s="10"/>
      <c r="X2133" s="45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ht="12.75" x14ac:dyDescent="0.2">
      <c r="A2134" s="162">
        <f t="shared" si="614"/>
        <v>45751</v>
      </c>
      <c r="B2134" s="163" t="str">
        <f t="shared" ca="1" si="623"/>
        <v>n.d</v>
      </c>
      <c r="C2134" s="164">
        <f t="shared" si="615"/>
        <v>285860</v>
      </c>
      <c r="D2134" s="154">
        <f ca="1">IF(A2134&lt;$B$1,VLOOKUP(A2134,[1]DI!$A$4:$B$15000,2,FALSE),0)</f>
        <v>0</v>
      </c>
      <c r="E2134" s="166">
        <f t="shared" ca="1" si="624"/>
        <v>1</v>
      </c>
      <c r="F2134" s="166">
        <f ca="1">(TRUNC(PRODUCT($E$12:$E2133),16))</f>
        <v>1.51318098795413</v>
      </c>
      <c r="G2134" s="166">
        <f t="shared" ca="1" si="625"/>
        <v>1.51318098795413</v>
      </c>
      <c r="H2134" s="166">
        <f t="shared" ca="1" si="626"/>
        <v>1</v>
      </c>
      <c r="I2134" s="165">
        <f t="shared" si="616"/>
        <v>1.7999999999999999E-2</v>
      </c>
      <c r="J2134" s="167">
        <f t="shared" si="617"/>
        <v>45639</v>
      </c>
      <c r="K2134" s="168">
        <f t="shared" si="618"/>
        <v>76</v>
      </c>
      <c r="L2134" s="169">
        <f t="shared" si="619"/>
        <v>76</v>
      </c>
      <c r="M2134" s="170">
        <f t="shared" si="609"/>
        <v>1.005394793</v>
      </c>
      <c r="N2134" s="170">
        <f t="shared" ca="1" si="610"/>
        <v>1.005394793</v>
      </c>
      <c r="O2134" s="169">
        <f t="shared" si="620"/>
        <v>0</v>
      </c>
      <c r="P2134" s="166">
        <f t="shared" ca="1" si="611"/>
        <v>1542.1555269800001</v>
      </c>
      <c r="Q2134" s="171">
        <f t="shared" si="612"/>
        <v>0</v>
      </c>
      <c r="R2134" s="166">
        <f t="shared" si="613"/>
        <v>0</v>
      </c>
      <c r="S2134" s="172" t="str">
        <f t="shared" si="621"/>
        <v>A+J=</v>
      </c>
      <c r="T2134" s="167">
        <f t="shared" si="622"/>
        <v>45821</v>
      </c>
      <c r="U2134" s="10"/>
      <c r="V2134" s="10"/>
      <c r="W2134" s="10"/>
      <c r="X2134" s="45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ht="12.75" x14ac:dyDescent="0.2">
      <c r="A2135" s="162">
        <f t="shared" si="614"/>
        <v>45752</v>
      </c>
      <c r="B2135" s="163" t="str">
        <f t="shared" ca="1" si="623"/>
        <v>n.d</v>
      </c>
      <c r="C2135" s="164">
        <f t="shared" si="615"/>
        <v>285860</v>
      </c>
      <c r="D2135" s="154">
        <f ca="1">IF(A2135&lt;$B$1,VLOOKUP(A2135,[1]DI!$A$4:$B$15000,2,FALSE),0)</f>
        <v>0</v>
      </c>
      <c r="E2135" s="166">
        <f t="shared" ca="1" si="624"/>
        <v>1</v>
      </c>
      <c r="F2135" s="166">
        <f ca="1">(TRUNC(PRODUCT($E$12:$E2134),16))</f>
        <v>1.51318098795413</v>
      </c>
      <c r="G2135" s="166">
        <f t="shared" ca="1" si="625"/>
        <v>1.51318098795413</v>
      </c>
      <c r="H2135" s="166">
        <f t="shared" ca="1" si="626"/>
        <v>1</v>
      </c>
      <c r="I2135" s="165">
        <f t="shared" si="616"/>
        <v>1.7999999999999999E-2</v>
      </c>
      <c r="J2135" s="167">
        <f t="shared" si="617"/>
        <v>45639</v>
      </c>
      <c r="K2135" s="168">
        <f t="shared" si="618"/>
        <v>76</v>
      </c>
      <c r="L2135" s="169">
        <f t="shared" si="619"/>
        <v>77</v>
      </c>
      <c r="M2135" s="170">
        <f t="shared" si="609"/>
        <v>1.0054659699999999</v>
      </c>
      <c r="N2135" s="170">
        <f t="shared" ca="1" si="610"/>
        <v>1.0054659699999999</v>
      </c>
      <c r="O2135" s="169">
        <f t="shared" si="620"/>
        <v>0</v>
      </c>
      <c r="P2135" s="166">
        <f t="shared" ca="1" si="611"/>
        <v>1562.50218419</v>
      </c>
      <c r="Q2135" s="171">
        <f t="shared" si="612"/>
        <v>0</v>
      </c>
      <c r="R2135" s="166">
        <f t="shared" si="613"/>
        <v>0</v>
      </c>
      <c r="S2135" s="172" t="str">
        <f t="shared" si="621"/>
        <v>A+J=</v>
      </c>
      <c r="T2135" s="167">
        <f t="shared" si="622"/>
        <v>45821</v>
      </c>
      <c r="U2135" s="10"/>
      <c r="V2135" s="10"/>
      <c r="W2135" s="10"/>
      <c r="X2135" s="45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ht="12.75" x14ac:dyDescent="0.2">
      <c r="A2136" s="162">
        <f t="shared" si="614"/>
        <v>45753</v>
      </c>
      <c r="B2136" s="163" t="str">
        <f t="shared" ca="1" si="623"/>
        <v>n.d</v>
      </c>
      <c r="C2136" s="164">
        <f t="shared" si="615"/>
        <v>285860</v>
      </c>
      <c r="D2136" s="154">
        <f ca="1">IF(A2136&lt;$B$1,VLOOKUP(A2136,[1]DI!$A$4:$B$15000,2,FALSE),0)</f>
        <v>0</v>
      </c>
      <c r="E2136" s="166">
        <f t="shared" ca="1" si="624"/>
        <v>1</v>
      </c>
      <c r="F2136" s="166">
        <f ca="1">(TRUNC(PRODUCT($E$12:$E2135),16))</f>
        <v>1.51318098795413</v>
      </c>
      <c r="G2136" s="166">
        <f t="shared" ca="1" si="625"/>
        <v>1.51318098795413</v>
      </c>
      <c r="H2136" s="166">
        <f t="shared" ca="1" si="626"/>
        <v>1</v>
      </c>
      <c r="I2136" s="165">
        <f t="shared" si="616"/>
        <v>1.7999999999999999E-2</v>
      </c>
      <c r="J2136" s="167">
        <f t="shared" si="617"/>
        <v>45639</v>
      </c>
      <c r="K2136" s="168">
        <f t="shared" si="618"/>
        <v>76</v>
      </c>
      <c r="L2136" s="169">
        <f t="shared" si="619"/>
        <v>77</v>
      </c>
      <c r="M2136" s="170">
        <f t="shared" si="609"/>
        <v>1.0054659699999999</v>
      </c>
      <c r="N2136" s="170">
        <f t="shared" ca="1" si="610"/>
        <v>1.0054659699999999</v>
      </c>
      <c r="O2136" s="169">
        <f t="shared" si="620"/>
        <v>0</v>
      </c>
      <c r="P2136" s="166">
        <f t="shared" ca="1" si="611"/>
        <v>1562.50218419</v>
      </c>
      <c r="Q2136" s="171">
        <f t="shared" si="612"/>
        <v>0</v>
      </c>
      <c r="R2136" s="166">
        <f t="shared" si="613"/>
        <v>0</v>
      </c>
      <c r="S2136" s="172" t="str">
        <f t="shared" si="621"/>
        <v>A+J=</v>
      </c>
      <c r="T2136" s="167">
        <f t="shared" si="622"/>
        <v>45821</v>
      </c>
      <c r="U2136" s="10"/>
      <c r="V2136" s="10"/>
      <c r="W2136" s="10"/>
      <c r="X2136" s="45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ht="12.75" x14ac:dyDescent="0.2">
      <c r="A2137" s="162">
        <f t="shared" si="614"/>
        <v>45754</v>
      </c>
      <c r="B2137" s="163" t="str">
        <f t="shared" ca="1" si="623"/>
        <v>n.d</v>
      </c>
      <c r="C2137" s="164">
        <f t="shared" si="615"/>
        <v>285860</v>
      </c>
      <c r="D2137" s="154">
        <f ca="1">IF(A2137&lt;$B$1,VLOOKUP(A2137,[1]DI!$A$4:$B$15000,2,FALSE),0)</f>
        <v>0</v>
      </c>
      <c r="E2137" s="166">
        <f t="shared" ca="1" si="624"/>
        <v>1</v>
      </c>
      <c r="F2137" s="166">
        <f ca="1">(TRUNC(PRODUCT($E$12:$E2136),16))</f>
        <v>1.51318098795413</v>
      </c>
      <c r="G2137" s="166">
        <f t="shared" ca="1" si="625"/>
        <v>1.51318098795413</v>
      </c>
      <c r="H2137" s="166">
        <f t="shared" ca="1" si="626"/>
        <v>1</v>
      </c>
      <c r="I2137" s="165">
        <f t="shared" si="616"/>
        <v>1.7999999999999999E-2</v>
      </c>
      <c r="J2137" s="167">
        <f t="shared" si="617"/>
        <v>45639</v>
      </c>
      <c r="K2137" s="168">
        <f t="shared" si="618"/>
        <v>77</v>
      </c>
      <c r="L2137" s="169">
        <f t="shared" si="619"/>
        <v>77</v>
      </c>
      <c r="M2137" s="170">
        <f t="shared" si="609"/>
        <v>1.0054659699999999</v>
      </c>
      <c r="N2137" s="170">
        <f t="shared" ca="1" si="610"/>
        <v>1.0054659699999999</v>
      </c>
      <c r="O2137" s="169">
        <f t="shared" si="620"/>
        <v>0</v>
      </c>
      <c r="P2137" s="166">
        <f t="shared" ca="1" si="611"/>
        <v>1562.50218419</v>
      </c>
      <c r="Q2137" s="171">
        <f t="shared" si="612"/>
        <v>0</v>
      </c>
      <c r="R2137" s="166">
        <f t="shared" si="613"/>
        <v>0</v>
      </c>
      <c r="S2137" s="172" t="str">
        <f t="shared" si="621"/>
        <v>A+J=</v>
      </c>
      <c r="T2137" s="167">
        <f t="shared" si="622"/>
        <v>45821</v>
      </c>
      <c r="U2137" s="10"/>
      <c r="V2137" s="10"/>
      <c r="W2137" s="10"/>
      <c r="X2137" s="45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ht="12.75" x14ac:dyDescent="0.2">
      <c r="A2138" s="162">
        <f t="shared" si="614"/>
        <v>45755</v>
      </c>
      <c r="B2138" s="163" t="str">
        <f t="shared" ca="1" si="623"/>
        <v>n.d</v>
      </c>
      <c r="C2138" s="164">
        <f t="shared" si="615"/>
        <v>285860</v>
      </c>
      <c r="D2138" s="154">
        <f ca="1">IF(A2138&lt;$B$1,VLOOKUP(A2138,[1]DI!$A$4:$B$15000,2,FALSE),0)</f>
        <v>0</v>
      </c>
      <c r="E2138" s="166">
        <f t="shared" ca="1" si="624"/>
        <v>1</v>
      </c>
      <c r="F2138" s="166">
        <f ca="1">(TRUNC(PRODUCT($E$12:$E2137),16))</f>
        <v>1.51318098795413</v>
      </c>
      <c r="G2138" s="166">
        <f t="shared" ca="1" si="625"/>
        <v>1.51318098795413</v>
      </c>
      <c r="H2138" s="166">
        <f t="shared" ca="1" si="626"/>
        <v>1</v>
      </c>
      <c r="I2138" s="165">
        <f t="shared" si="616"/>
        <v>1.7999999999999999E-2</v>
      </c>
      <c r="J2138" s="167">
        <f t="shared" si="617"/>
        <v>45639</v>
      </c>
      <c r="K2138" s="168">
        <f t="shared" si="618"/>
        <v>78</v>
      </c>
      <c r="L2138" s="169">
        <f t="shared" si="619"/>
        <v>78</v>
      </c>
      <c r="M2138" s="170">
        <f t="shared" si="609"/>
        <v>1.0055371529999999</v>
      </c>
      <c r="N2138" s="170">
        <f t="shared" ca="1" si="610"/>
        <v>1.0055371529999999</v>
      </c>
      <c r="O2138" s="169">
        <f t="shared" si="620"/>
        <v>0</v>
      </c>
      <c r="P2138" s="166">
        <f t="shared" ca="1" si="611"/>
        <v>1582.85055657</v>
      </c>
      <c r="Q2138" s="171">
        <f t="shared" si="612"/>
        <v>0</v>
      </c>
      <c r="R2138" s="166">
        <f t="shared" si="613"/>
        <v>0</v>
      </c>
      <c r="S2138" s="172" t="str">
        <f t="shared" si="621"/>
        <v>A+J=</v>
      </c>
      <c r="T2138" s="167">
        <f t="shared" si="622"/>
        <v>45821</v>
      </c>
      <c r="U2138" s="10"/>
      <c r="V2138" s="10"/>
      <c r="W2138" s="10"/>
      <c r="X2138" s="45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ht="12.75" x14ac:dyDescent="0.2">
      <c r="A2139" s="162">
        <f t="shared" si="614"/>
        <v>45756</v>
      </c>
      <c r="B2139" s="163" t="str">
        <f t="shared" ca="1" si="623"/>
        <v>n.d</v>
      </c>
      <c r="C2139" s="164">
        <f t="shared" si="615"/>
        <v>285860</v>
      </c>
      <c r="D2139" s="154">
        <f ca="1">IF(A2139&lt;$B$1,VLOOKUP(A2139,[1]DI!$A$4:$B$15000,2,FALSE),0)</f>
        <v>0</v>
      </c>
      <c r="E2139" s="166">
        <f t="shared" ca="1" si="624"/>
        <v>1</v>
      </c>
      <c r="F2139" s="166">
        <f ca="1">(TRUNC(PRODUCT($E$12:$E2138),16))</f>
        <v>1.51318098795413</v>
      </c>
      <c r="G2139" s="166">
        <f t="shared" ca="1" si="625"/>
        <v>1.51318098795413</v>
      </c>
      <c r="H2139" s="166">
        <f t="shared" ca="1" si="626"/>
        <v>1</v>
      </c>
      <c r="I2139" s="165">
        <f t="shared" si="616"/>
        <v>1.7999999999999999E-2</v>
      </c>
      <c r="J2139" s="167">
        <f t="shared" si="617"/>
        <v>45639</v>
      </c>
      <c r="K2139" s="168">
        <f t="shared" si="618"/>
        <v>79</v>
      </c>
      <c r="L2139" s="169">
        <f t="shared" si="619"/>
        <v>79</v>
      </c>
      <c r="M2139" s="170">
        <f t="shared" si="609"/>
        <v>1.0056083410000001</v>
      </c>
      <c r="N2139" s="170">
        <f t="shared" ca="1" si="610"/>
        <v>1.0056083410000001</v>
      </c>
      <c r="O2139" s="169">
        <f t="shared" si="620"/>
        <v>0</v>
      </c>
      <c r="P2139" s="166">
        <f t="shared" ca="1" si="611"/>
        <v>1603.20035826</v>
      </c>
      <c r="Q2139" s="171">
        <f t="shared" si="612"/>
        <v>0</v>
      </c>
      <c r="R2139" s="166">
        <f t="shared" si="613"/>
        <v>0</v>
      </c>
      <c r="S2139" s="172" t="str">
        <f t="shared" si="621"/>
        <v>A+J=</v>
      </c>
      <c r="T2139" s="167">
        <f t="shared" si="622"/>
        <v>45821</v>
      </c>
      <c r="U2139" s="10"/>
      <c r="V2139" s="10"/>
      <c r="W2139" s="10"/>
      <c r="X2139" s="45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ht="12.75" x14ac:dyDescent="0.2">
      <c r="A2140" s="162">
        <f t="shared" si="614"/>
        <v>45757</v>
      </c>
      <c r="B2140" s="163" t="str">
        <f t="shared" ca="1" si="623"/>
        <v>n.d</v>
      </c>
      <c r="C2140" s="164">
        <f t="shared" si="615"/>
        <v>285860</v>
      </c>
      <c r="D2140" s="154">
        <f ca="1">IF(A2140&lt;$B$1,VLOOKUP(A2140,[1]DI!$A$4:$B$15000,2,FALSE),0)</f>
        <v>0</v>
      </c>
      <c r="E2140" s="166">
        <f t="shared" ca="1" si="624"/>
        <v>1</v>
      </c>
      <c r="F2140" s="166">
        <f ca="1">(TRUNC(PRODUCT($E$12:$E2139),16))</f>
        <v>1.51318098795413</v>
      </c>
      <c r="G2140" s="166">
        <f t="shared" ca="1" si="625"/>
        <v>1.51318098795413</v>
      </c>
      <c r="H2140" s="166">
        <f t="shared" ca="1" si="626"/>
        <v>1</v>
      </c>
      <c r="I2140" s="165">
        <f t="shared" si="616"/>
        <v>1.7999999999999999E-2</v>
      </c>
      <c r="J2140" s="167">
        <f t="shared" si="617"/>
        <v>45639</v>
      </c>
      <c r="K2140" s="168">
        <f t="shared" si="618"/>
        <v>80</v>
      </c>
      <c r="L2140" s="169">
        <f t="shared" si="619"/>
        <v>80</v>
      </c>
      <c r="M2140" s="170">
        <f t="shared" si="609"/>
        <v>1.005679534</v>
      </c>
      <c r="N2140" s="170">
        <f t="shared" ca="1" si="610"/>
        <v>1.005679534</v>
      </c>
      <c r="O2140" s="169">
        <f t="shared" si="620"/>
        <v>0</v>
      </c>
      <c r="P2140" s="166">
        <f t="shared" ca="1" si="611"/>
        <v>1623.5515892400001</v>
      </c>
      <c r="Q2140" s="171">
        <f t="shared" si="612"/>
        <v>0</v>
      </c>
      <c r="R2140" s="166">
        <f t="shared" si="613"/>
        <v>0</v>
      </c>
      <c r="S2140" s="172" t="str">
        <f t="shared" si="621"/>
        <v>A+J=</v>
      </c>
      <c r="T2140" s="167">
        <f t="shared" si="622"/>
        <v>45821</v>
      </c>
      <c r="U2140" s="10"/>
      <c r="V2140" s="10"/>
      <c r="W2140" s="10"/>
      <c r="X2140" s="45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ht="12.75" x14ac:dyDescent="0.2">
      <c r="A2141" s="162">
        <f t="shared" si="614"/>
        <v>45758</v>
      </c>
      <c r="B2141" s="163" t="str">
        <f t="shared" ca="1" si="623"/>
        <v>n.d</v>
      </c>
      <c r="C2141" s="164">
        <f t="shared" si="615"/>
        <v>285860</v>
      </c>
      <c r="D2141" s="154">
        <f ca="1">IF(A2141&lt;$B$1,VLOOKUP(A2141,[1]DI!$A$4:$B$15000,2,FALSE),0)</f>
        <v>0</v>
      </c>
      <c r="E2141" s="166">
        <f t="shared" ca="1" si="624"/>
        <v>1</v>
      </c>
      <c r="F2141" s="166">
        <f ca="1">(TRUNC(PRODUCT($E$12:$E2140),16))</f>
        <v>1.51318098795413</v>
      </c>
      <c r="G2141" s="166">
        <f t="shared" ca="1" si="625"/>
        <v>1.51318098795413</v>
      </c>
      <c r="H2141" s="166">
        <f t="shared" ca="1" si="626"/>
        <v>1</v>
      </c>
      <c r="I2141" s="165">
        <f t="shared" si="616"/>
        <v>1.7999999999999999E-2</v>
      </c>
      <c r="J2141" s="167">
        <f t="shared" si="617"/>
        <v>45639</v>
      </c>
      <c r="K2141" s="168">
        <f t="shared" si="618"/>
        <v>81</v>
      </c>
      <c r="L2141" s="169">
        <f t="shared" si="619"/>
        <v>81</v>
      </c>
      <c r="M2141" s="170">
        <f t="shared" si="609"/>
        <v>1.0057507320000001</v>
      </c>
      <c r="N2141" s="170">
        <f t="shared" ca="1" si="610"/>
        <v>1.0057507320000001</v>
      </c>
      <c r="O2141" s="169">
        <f t="shared" si="620"/>
        <v>0</v>
      </c>
      <c r="P2141" s="166">
        <f t="shared" ca="1" si="611"/>
        <v>1643.9042495199999</v>
      </c>
      <c r="Q2141" s="171">
        <f t="shared" si="612"/>
        <v>0</v>
      </c>
      <c r="R2141" s="166">
        <f t="shared" si="613"/>
        <v>0</v>
      </c>
      <c r="S2141" s="172" t="str">
        <f t="shared" si="621"/>
        <v>A+J=</v>
      </c>
      <c r="T2141" s="167">
        <f t="shared" si="622"/>
        <v>45821</v>
      </c>
      <c r="U2141" s="10"/>
      <c r="V2141" s="10"/>
      <c r="W2141" s="10"/>
      <c r="X2141" s="45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ht="12.75" x14ac:dyDescent="0.2">
      <c r="A2142" s="162">
        <f t="shared" si="614"/>
        <v>45759</v>
      </c>
      <c r="B2142" s="163" t="str">
        <f t="shared" ca="1" si="623"/>
        <v>n.d</v>
      </c>
      <c r="C2142" s="164">
        <f t="shared" si="615"/>
        <v>285860</v>
      </c>
      <c r="D2142" s="154">
        <f ca="1">IF(A2142&lt;$B$1,VLOOKUP(A2142,[1]DI!$A$4:$B$15000,2,FALSE),0)</f>
        <v>0</v>
      </c>
      <c r="E2142" s="166">
        <f t="shared" ca="1" si="624"/>
        <v>1</v>
      </c>
      <c r="F2142" s="166">
        <f ca="1">(TRUNC(PRODUCT($E$12:$E2141),16))</f>
        <v>1.51318098795413</v>
      </c>
      <c r="G2142" s="166">
        <f t="shared" ca="1" si="625"/>
        <v>1.51318098795413</v>
      </c>
      <c r="H2142" s="166">
        <f t="shared" ca="1" si="626"/>
        <v>1</v>
      </c>
      <c r="I2142" s="165">
        <f t="shared" si="616"/>
        <v>1.7999999999999999E-2</v>
      </c>
      <c r="J2142" s="167">
        <f t="shared" si="617"/>
        <v>45639</v>
      </c>
      <c r="K2142" s="168">
        <f t="shared" si="618"/>
        <v>81</v>
      </c>
      <c r="L2142" s="169">
        <f t="shared" si="619"/>
        <v>82</v>
      </c>
      <c r="M2142" s="170">
        <f t="shared" si="609"/>
        <v>1.0058219349999999</v>
      </c>
      <c r="N2142" s="170">
        <f t="shared" ca="1" si="610"/>
        <v>1.0058219349999999</v>
      </c>
      <c r="O2142" s="169">
        <f t="shared" si="620"/>
        <v>0</v>
      </c>
      <c r="P2142" s="166">
        <f t="shared" ca="1" si="611"/>
        <v>1664.2583390899999</v>
      </c>
      <c r="Q2142" s="171">
        <f t="shared" si="612"/>
        <v>0</v>
      </c>
      <c r="R2142" s="166">
        <f t="shared" si="613"/>
        <v>0</v>
      </c>
      <c r="S2142" s="172" t="str">
        <f t="shared" si="621"/>
        <v>A+J=</v>
      </c>
      <c r="T2142" s="167">
        <f t="shared" si="622"/>
        <v>45821</v>
      </c>
      <c r="U2142" s="10"/>
      <c r="V2142" s="10"/>
      <c r="W2142" s="10"/>
      <c r="X2142" s="45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ht="12.75" x14ac:dyDescent="0.2">
      <c r="A2143" s="162">
        <f t="shared" si="614"/>
        <v>45760</v>
      </c>
      <c r="B2143" s="163" t="str">
        <f t="shared" ca="1" si="623"/>
        <v>n.d</v>
      </c>
      <c r="C2143" s="164">
        <f t="shared" si="615"/>
        <v>285860</v>
      </c>
      <c r="D2143" s="154">
        <f ca="1">IF(A2143&lt;$B$1,VLOOKUP(A2143,[1]DI!$A$4:$B$15000,2,FALSE),0)</f>
        <v>0</v>
      </c>
      <c r="E2143" s="166">
        <f t="shared" ca="1" si="624"/>
        <v>1</v>
      </c>
      <c r="F2143" s="166">
        <f ca="1">(TRUNC(PRODUCT($E$12:$E2142),16))</f>
        <v>1.51318098795413</v>
      </c>
      <c r="G2143" s="166">
        <f t="shared" ca="1" si="625"/>
        <v>1.51318098795413</v>
      </c>
      <c r="H2143" s="166">
        <f t="shared" ca="1" si="626"/>
        <v>1</v>
      </c>
      <c r="I2143" s="165">
        <f t="shared" si="616"/>
        <v>1.7999999999999999E-2</v>
      </c>
      <c r="J2143" s="167">
        <f t="shared" si="617"/>
        <v>45639</v>
      </c>
      <c r="K2143" s="168">
        <f t="shared" si="618"/>
        <v>81</v>
      </c>
      <c r="L2143" s="169">
        <f t="shared" si="619"/>
        <v>82</v>
      </c>
      <c r="M2143" s="170">
        <f t="shared" si="609"/>
        <v>1.0058219349999999</v>
      </c>
      <c r="N2143" s="170">
        <f t="shared" ca="1" si="610"/>
        <v>1.0058219349999999</v>
      </c>
      <c r="O2143" s="169">
        <f t="shared" si="620"/>
        <v>0</v>
      </c>
      <c r="P2143" s="166">
        <f t="shared" ca="1" si="611"/>
        <v>1664.2583390899999</v>
      </c>
      <c r="Q2143" s="171">
        <f t="shared" si="612"/>
        <v>0</v>
      </c>
      <c r="R2143" s="166">
        <f t="shared" si="613"/>
        <v>0</v>
      </c>
      <c r="S2143" s="172" t="str">
        <f t="shared" si="621"/>
        <v>A+J=</v>
      </c>
      <c r="T2143" s="167">
        <f t="shared" si="622"/>
        <v>45821</v>
      </c>
      <c r="U2143" s="10"/>
      <c r="V2143" s="10"/>
      <c r="W2143" s="10"/>
      <c r="X2143" s="45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ht="12.75" x14ac:dyDescent="0.2">
      <c r="A2144" s="162">
        <f t="shared" si="614"/>
        <v>45761</v>
      </c>
      <c r="B2144" s="163" t="str">
        <f t="shared" ca="1" si="623"/>
        <v>n.d</v>
      </c>
      <c r="C2144" s="164">
        <f t="shared" si="615"/>
        <v>285860</v>
      </c>
      <c r="D2144" s="154">
        <f ca="1">IF(A2144&lt;$B$1,VLOOKUP(A2144,[1]DI!$A$4:$B$15000,2,FALSE),0)</f>
        <v>0</v>
      </c>
      <c r="E2144" s="166">
        <f t="shared" ca="1" si="624"/>
        <v>1</v>
      </c>
      <c r="F2144" s="166">
        <f ca="1">(TRUNC(PRODUCT($E$12:$E2143),16))</f>
        <v>1.51318098795413</v>
      </c>
      <c r="G2144" s="166">
        <f t="shared" ca="1" si="625"/>
        <v>1.51318098795413</v>
      </c>
      <c r="H2144" s="166">
        <f t="shared" ca="1" si="626"/>
        <v>1</v>
      </c>
      <c r="I2144" s="165">
        <f t="shared" si="616"/>
        <v>1.7999999999999999E-2</v>
      </c>
      <c r="J2144" s="167">
        <f t="shared" si="617"/>
        <v>45639</v>
      </c>
      <c r="K2144" s="168">
        <f t="shared" si="618"/>
        <v>82</v>
      </c>
      <c r="L2144" s="169">
        <f t="shared" si="619"/>
        <v>82</v>
      </c>
      <c r="M2144" s="170">
        <f t="shared" si="609"/>
        <v>1.0058219349999999</v>
      </c>
      <c r="N2144" s="170">
        <f t="shared" ca="1" si="610"/>
        <v>1.0058219349999999</v>
      </c>
      <c r="O2144" s="169">
        <f t="shared" si="620"/>
        <v>0</v>
      </c>
      <c r="P2144" s="166">
        <f t="shared" ca="1" si="611"/>
        <v>1664.2583390899999</v>
      </c>
      <c r="Q2144" s="171">
        <f t="shared" si="612"/>
        <v>0</v>
      </c>
      <c r="R2144" s="166">
        <f t="shared" si="613"/>
        <v>0</v>
      </c>
      <c r="S2144" s="172" t="str">
        <f t="shared" si="621"/>
        <v>A+J=</v>
      </c>
      <c r="T2144" s="167">
        <f t="shared" si="622"/>
        <v>45821</v>
      </c>
      <c r="U2144" s="10"/>
      <c r="V2144" s="10"/>
      <c r="W2144" s="10"/>
      <c r="X2144" s="45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ht="12.75" x14ac:dyDescent="0.2">
      <c r="A2145" s="162">
        <f t="shared" si="614"/>
        <v>45762</v>
      </c>
      <c r="B2145" s="163" t="str">
        <f t="shared" ca="1" si="623"/>
        <v>n.d</v>
      </c>
      <c r="C2145" s="164">
        <f t="shared" si="615"/>
        <v>285860</v>
      </c>
      <c r="D2145" s="154">
        <f ca="1">IF(A2145&lt;$B$1,VLOOKUP(A2145,[1]DI!$A$4:$B$15000,2,FALSE),0)</f>
        <v>0</v>
      </c>
      <c r="E2145" s="166">
        <f t="shared" ca="1" si="624"/>
        <v>1</v>
      </c>
      <c r="F2145" s="166">
        <f ca="1">(TRUNC(PRODUCT($E$12:$E2144),16))</f>
        <v>1.51318098795413</v>
      </c>
      <c r="G2145" s="166">
        <f t="shared" ca="1" si="625"/>
        <v>1.51318098795413</v>
      </c>
      <c r="H2145" s="166">
        <f t="shared" ca="1" si="626"/>
        <v>1</v>
      </c>
      <c r="I2145" s="165">
        <f t="shared" si="616"/>
        <v>1.7999999999999999E-2</v>
      </c>
      <c r="J2145" s="167">
        <f t="shared" si="617"/>
        <v>45639</v>
      </c>
      <c r="K2145" s="168">
        <f t="shared" si="618"/>
        <v>83</v>
      </c>
      <c r="L2145" s="169">
        <f t="shared" si="619"/>
        <v>83</v>
      </c>
      <c r="M2145" s="170">
        <f t="shared" si="609"/>
        <v>1.005893143</v>
      </c>
      <c r="N2145" s="170">
        <f t="shared" ca="1" si="610"/>
        <v>1.005893143</v>
      </c>
      <c r="O2145" s="169">
        <f t="shared" si="620"/>
        <v>0</v>
      </c>
      <c r="P2145" s="166">
        <f t="shared" ca="1" si="611"/>
        <v>1684.6138579799999</v>
      </c>
      <c r="Q2145" s="171">
        <f t="shared" si="612"/>
        <v>0</v>
      </c>
      <c r="R2145" s="166">
        <f t="shared" si="613"/>
        <v>0</v>
      </c>
      <c r="S2145" s="172" t="str">
        <f t="shared" si="621"/>
        <v>A+J=</v>
      </c>
      <c r="T2145" s="167">
        <f t="shared" si="622"/>
        <v>45821</v>
      </c>
      <c r="U2145" s="10"/>
      <c r="V2145" s="10"/>
      <c r="W2145" s="10"/>
      <c r="X2145" s="45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ht="12.75" x14ac:dyDescent="0.2">
      <c r="A2146" s="162">
        <f t="shared" si="614"/>
        <v>45763</v>
      </c>
      <c r="B2146" s="163" t="str">
        <f t="shared" ca="1" si="623"/>
        <v>n.d</v>
      </c>
      <c r="C2146" s="164">
        <f t="shared" si="615"/>
        <v>285860</v>
      </c>
      <c r="D2146" s="154">
        <f ca="1">IF(A2146&lt;$B$1,VLOOKUP(A2146,[1]DI!$A$4:$B$15000,2,FALSE),0)</f>
        <v>0</v>
      </c>
      <c r="E2146" s="166">
        <f t="shared" ca="1" si="624"/>
        <v>1</v>
      </c>
      <c r="F2146" s="166">
        <f ca="1">(TRUNC(PRODUCT($E$12:$E2145),16))</f>
        <v>1.51318098795413</v>
      </c>
      <c r="G2146" s="166">
        <f t="shared" ca="1" si="625"/>
        <v>1.51318098795413</v>
      </c>
      <c r="H2146" s="166">
        <f t="shared" ca="1" si="626"/>
        <v>1</v>
      </c>
      <c r="I2146" s="165">
        <f t="shared" si="616"/>
        <v>1.7999999999999999E-2</v>
      </c>
      <c r="J2146" s="167">
        <f t="shared" si="617"/>
        <v>45639</v>
      </c>
      <c r="K2146" s="168">
        <f t="shared" si="618"/>
        <v>84</v>
      </c>
      <c r="L2146" s="169">
        <f t="shared" si="619"/>
        <v>84</v>
      </c>
      <c r="M2146" s="170">
        <f t="shared" si="609"/>
        <v>1.005964356</v>
      </c>
      <c r="N2146" s="170">
        <f t="shared" ca="1" si="610"/>
        <v>1.005964356</v>
      </c>
      <c r="O2146" s="169">
        <f t="shared" si="620"/>
        <v>0</v>
      </c>
      <c r="P2146" s="166">
        <f t="shared" ca="1" si="611"/>
        <v>1704.9708061599999</v>
      </c>
      <c r="Q2146" s="171">
        <f t="shared" si="612"/>
        <v>0</v>
      </c>
      <c r="R2146" s="166">
        <f t="shared" si="613"/>
        <v>0</v>
      </c>
      <c r="S2146" s="172" t="str">
        <f t="shared" si="621"/>
        <v>A+J=</v>
      </c>
      <c r="T2146" s="167">
        <f t="shared" si="622"/>
        <v>45821</v>
      </c>
      <c r="U2146" s="10"/>
      <c r="V2146" s="10"/>
      <c r="W2146" s="10"/>
      <c r="X2146" s="45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ht="12.75" x14ac:dyDescent="0.2">
      <c r="A2147" s="162">
        <f t="shared" si="614"/>
        <v>45764</v>
      </c>
      <c r="B2147" s="163" t="str">
        <f t="shared" ca="1" si="623"/>
        <v>n.d</v>
      </c>
      <c r="C2147" s="164">
        <f t="shared" si="615"/>
        <v>285860</v>
      </c>
      <c r="D2147" s="154">
        <f ca="1">IF(A2147&lt;$B$1,VLOOKUP(A2147,[1]DI!$A$4:$B$15000,2,FALSE),0)</f>
        <v>0</v>
      </c>
      <c r="E2147" s="166">
        <f t="shared" ca="1" si="624"/>
        <v>1</v>
      </c>
      <c r="F2147" s="166">
        <f ca="1">(TRUNC(PRODUCT($E$12:$E2146),16))</f>
        <v>1.51318098795413</v>
      </c>
      <c r="G2147" s="166">
        <f t="shared" ca="1" si="625"/>
        <v>1.51318098795413</v>
      </c>
      <c r="H2147" s="166">
        <f t="shared" ca="1" si="626"/>
        <v>1</v>
      </c>
      <c r="I2147" s="165">
        <f t="shared" si="616"/>
        <v>1.7999999999999999E-2</v>
      </c>
      <c r="J2147" s="167">
        <f t="shared" si="617"/>
        <v>45639</v>
      </c>
      <c r="K2147" s="168">
        <f t="shared" si="618"/>
        <v>85</v>
      </c>
      <c r="L2147" s="169">
        <f t="shared" si="619"/>
        <v>85</v>
      </c>
      <c r="M2147" s="170">
        <f t="shared" si="609"/>
        <v>1.006035574</v>
      </c>
      <c r="N2147" s="170">
        <f t="shared" ca="1" si="610"/>
        <v>1.006035574</v>
      </c>
      <c r="O2147" s="169">
        <f t="shared" si="620"/>
        <v>0</v>
      </c>
      <c r="P2147" s="166">
        <f t="shared" ca="1" si="611"/>
        <v>1725.3291836400001</v>
      </c>
      <c r="Q2147" s="171">
        <f t="shared" si="612"/>
        <v>0</v>
      </c>
      <c r="R2147" s="166">
        <f t="shared" si="613"/>
        <v>0</v>
      </c>
      <c r="S2147" s="172" t="str">
        <f t="shared" si="621"/>
        <v>A+J=</v>
      </c>
      <c r="T2147" s="167">
        <f t="shared" si="622"/>
        <v>45821</v>
      </c>
      <c r="U2147" s="10"/>
      <c r="V2147" s="10"/>
      <c r="W2147" s="10"/>
      <c r="X2147" s="45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ht="12.75" x14ac:dyDescent="0.2">
      <c r="A2148" s="162">
        <f t="shared" si="614"/>
        <v>45765</v>
      </c>
      <c r="B2148" s="163" t="str">
        <f t="shared" ca="1" si="623"/>
        <v>n.d</v>
      </c>
      <c r="C2148" s="164">
        <f t="shared" si="615"/>
        <v>285860</v>
      </c>
      <c r="D2148" s="154">
        <f ca="1">IF(A2148&lt;$B$1,VLOOKUP(A2148,[1]DI!$A$4:$B$15000,2,FALSE),0)</f>
        <v>0</v>
      </c>
      <c r="E2148" s="166">
        <f t="shared" ca="1" si="624"/>
        <v>1</v>
      </c>
      <c r="F2148" s="166">
        <f ca="1">(TRUNC(PRODUCT($E$12:$E2147),16))</f>
        <v>1.51318098795413</v>
      </c>
      <c r="G2148" s="166">
        <f t="shared" ca="1" si="625"/>
        <v>1.51318098795413</v>
      </c>
      <c r="H2148" s="166">
        <f t="shared" ca="1" si="626"/>
        <v>1</v>
      </c>
      <c r="I2148" s="165">
        <f t="shared" si="616"/>
        <v>1.7999999999999999E-2</v>
      </c>
      <c r="J2148" s="167">
        <f t="shared" si="617"/>
        <v>45639</v>
      </c>
      <c r="K2148" s="168">
        <f t="shared" si="618"/>
        <v>85</v>
      </c>
      <c r="L2148" s="169">
        <f t="shared" si="619"/>
        <v>86</v>
      </c>
      <c r="M2148" s="170">
        <f t="shared" si="609"/>
        <v>1.0061067969999999</v>
      </c>
      <c r="N2148" s="170">
        <f t="shared" ca="1" si="610"/>
        <v>1.0061067969999999</v>
      </c>
      <c r="O2148" s="169">
        <f t="shared" si="620"/>
        <v>0</v>
      </c>
      <c r="P2148" s="166">
        <f t="shared" ca="1" si="611"/>
        <v>1745.6889904100001</v>
      </c>
      <c r="Q2148" s="171">
        <f t="shared" si="612"/>
        <v>0</v>
      </c>
      <c r="R2148" s="166">
        <f t="shared" si="613"/>
        <v>0</v>
      </c>
      <c r="S2148" s="172" t="str">
        <f t="shared" si="621"/>
        <v>A+J=</v>
      </c>
      <c r="T2148" s="167">
        <f t="shared" si="622"/>
        <v>45821</v>
      </c>
      <c r="U2148" s="10"/>
      <c r="V2148" s="10"/>
      <c r="W2148" s="10"/>
      <c r="X2148" s="45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ht="12.75" x14ac:dyDescent="0.2">
      <c r="A2149" s="162">
        <f t="shared" si="614"/>
        <v>45766</v>
      </c>
      <c r="B2149" s="163" t="str">
        <f t="shared" ca="1" si="623"/>
        <v>n.d</v>
      </c>
      <c r="C2149" s="164">
        <f t="shared" si="615"/>
        <v>285860</v>
      </c>
      <c r="D2149" s="154">
        <f ca="1">IF(A2149&lt;$B$1,VLOOKUP(A2149,[1]DI!$A$4:$B$15000,2,FALSE),0)</f>
        <v>0</v>
      </c>
      <c r="E2149" s="166">
        <f t="shared" ca="1" si="624"/>
        <v>1</v>
      </c>
      <c r="F2149" s="166">
        <f ca="1">(TRUNC(PRODUCT($E$12:$E2148),16))</f>
        <v>1.51318098795413</v>
      </c>
      <c r="G2149" s="166">
        <f t="shared" ca="1" si="625"/>
        <v>1.51318098795413</v>
      </c>
      <c r="H2149" s="166">
        <f t="shared" ca="1" si="626"/>
        <v>1</v>
      </c>
      <c r="I2149" s="165">
        <f t="shared" si="616"/>
        <v>1.7999999999999999E-2</v>
      </c>
      <c r="J2149" s="167">
        <f t="shared" si="617"/>
        <v>45639</v>
      </c>
      <c r="K2149" s="168">
        <f t="shared" si="618"/>
        <v>85</v>
      </c>
      <c r="L2149" s="169">
        <f t="shared" si="619"/>
        <v>86</v>
      </c>
      <c r="M2149" s="170">
        <f t="shared" si="609"/>
        <v>1.0061067969999999</v>
      </c>
      <c r="N2149" s="170">
        <f t="shared" ca="1" si="610"/>
        <v>1.0061067969999999</v>
      </c>
      <c r="O2149" s="169">
        <f t="shared" si="620"/>
        <v>0</v>
      </c>
      <c r="P2149" s="166">
        <f t="shared" ca="1" si="611"/>
        <v>1745.6889904100001</v>
      </c>
      <c r="Q2149" s="171">
        <f t="shared" si="612"/>
        <v>0</v>
      </c>
      <c r="R2149" s="166">
        <f t="shared" si="613"/>
        <v>0</v>
      </c>
      <c r="S2149" s="172" t="str">
        <f t="shared" si="621"/>
        <v>A+J=</v>
      </c>
      <c r="T2149" s="167">
        <f t="shared" si="622"/>
        <v>45821</v>
      </c>
      <c r="U2149" s="10"/>
      <c r="V2149" s="10"/>
      <c r="W2149" s="10"/>
      <c r="X2149" s="45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ht="12.75" x14ac:dyDescent="0.2">
      <c r="A2150" s="162">
        <f t="shared" si="614"/>
        <v>45767</v>
      </c>
      <c r="B2150" s="163" t="str">
        <f t="shared" ca="1" si="623"/>
        <v>n.d</v>
      </c>
      <c r="C2150" s="164">
        <f t="shared" si="615"/>
        <v>285860</v>
      </c>
      <c r="D2150" s="154">
        <f ca="1">IF(A2150&lt;$B$1,VLOOKUP(A2150,[1]DI!$A$4:$B$15000,2,FALSE),0)</f>
        <v>0</v>
      </c>
      <c r="E2150" s="166">
        <f t="shared" ca="1" si="624"/>
        <v>1</v>
      </c>
      <c r="F2150" s="166">
        <f ca="1">(TRUNC(PRODUCT($E$12:$E2149),16))</f>
        <v>1.51318098795413</v>
      </c>
      <c r="G2150" s="166">
        <f t="shared" ca="1" si="625"/>
        <v>1.51318098795413</v>
      </c>
      <c r="H2150" s="166">
        <f t="shared" ca="1" si="626"/>
        <v>1</v>
      </c>
      <c r="I2150" s="165">
        <f t="shared" si="616"/>
        <v>1.7999999999999999E-2</v>
      </c>
      <c r="J2150" s="167">
        <f t="shared" si="617"/>
        <v>45639</v>
      </c>
      <c r="K2150" s="168">
        <f t="shared" si="618"/>
        <v>85</v>
      </c>
      <c r="L2150" s="169">
        <f t="shared" si="619"/>
        <v>86</v>
      </c>
      <c r="M2150" s="170">
        <f t="shared" si="609"/>
        <v>1.0061067969999999</v>
      </c>
      <c r="N2150" s="170">
        <f t="shared" ca="1" si="610"/>
        <v>1.0061067969999999</v>
      </c>
      <c r="O2150" s="169">
        <f t="shared" si="620"/>
        <v>0</v>
      </c>
      <c r="P2150" s="166">
        <f t="shared" ca="1" si="611"/>
        <v>1745.6889904100001</v>
      </c>
      <c r="Q2150" s="171">
        <f t="shared" si="612"/>
        <v>0</v>
      </c>
      <c r="R2150" s="166">
        <f t="shared" si="613"/>
        <v>0</v>
      </c>
      <c r="S2150" s="172" t="str">
        <f t="shared" si="621"/>
        <v>A+J=</v>
      </c>
      <c r="T2150" s="167">
        <f t="shared" si="622"/>
        <v>45821</v>
      </c>
      <c r="U2150" s="10"/>
      <c r="V2150" s="10"/>
      <c r="W2150" s="10"/>
      <c r="X2150" s="45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ht="12.75" x14ac:dyDescent="0.2">
      <c r="A2151" s="162">
        <f t="shared" si="614"/>
        <v>45768</v>
      </c>
      <c r="B2151" s="163" t="str">
        <f t="shared" ca="1" si="623"/>
        <v>n.d</v>
      </c>
      <c r="C2151" s="164">
        <f t="shared" si="615"/>
        <v>285860</v>
      </c>
      <c r="D2151" s="154">
        <f ca="1">IF(A2151&lt;$B$1,VLOOKUP(A2151,[1]DI!$A$4:$B$15000,2,FALSE),0)</f>
        <v>0</v>
      </c>
      <c r="E2151" s="166">
        <f t="shared" ca="1" si="624"/>
        <v>1</v>
      </c>
      <c r="F2151" s="166">
        <f ca="1">(TRUNC(PRODUCT($E$12:$E2150),16))</f>
        <v>1.51318098795413</v>
      </c>
      <c r="G2151" s="166">
        <f t="shared" ca="1" si="625"/>
        <v>1.51318098795413</v>
      </c>
      <c r="H2151" s="166">
        <f t="shared" ca="1" si="626"/>
        <v>1</v>
      </c>
      <c r="I2151" s="165">
        <f t="shared" si="616"/>
        <v>1.7999999999999999E-2</v>
      </c>
      <c r="J2151" s="167">
        <f t="shared" si="617"/>
        <v>45639</v>
      </c>
      <c r="K2151" s="168">
        <f t="shared" si="618"/>
        <v>85</v>
      </c>
      <c r="L2151" s="169">
        <f t="shared" si="619"/>
        <v>86</v>
      </c>
      <c r="M2151" s="170">
        <f t="shared" si="609"/>
        <v>1.0061067969999999</v>
      </c>
      <c r="N2151" s="170">
        <f t="shared" ca="1" si="610"/>
        <v>1.0061067969999999</v>
      </c>
      <c r="O2151" s="169">
        <f t="shared" si="620"/>
        <v>0</v>
      </c>
      <c r="P2151" s="166">
        <f t="shared" ca="1" si="611"/>
        <v>1745.6889904100001</v>
      </c>
      <c r="Q2151" s="171">
        <f t="shared" si="612"/>
        <v>0</v>
      </c>
      <c r="R2151" s="166">
        <f t="shared" si="613"/>
        <v>0</v>
      </c>
      <c r="S2151" s="172" t="str">
        <f t="shared" si="621"/>
        <v>A+J=</v>
      </c>
      <c r="T2151" s="167">
        <f t="shared" si="622"/>
        <v>45821</v>
      </c>
      <c r="U2151" s="10"/>
      <c r="V2151" s="10"/>
      <c r="W2151" s="10"/>
      <c r="X2151" s="45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ht="12.75" x14ac:dyDescent="0.2">
      <c r="A2152" s="162">
        <f t="shared" si="614"/>
        <v>45769</v>
      </c>
      <c r="B2152" s="163" t="str">
        <f t="shared" ca="1" si="623"/>
        <v>n.d</v>
      </c>
      <c r="C2152" s="164">
        <f t="shared" si="615"/>
        <v>285860</v>
      </c>
      <c r="D2152" s="154">
        <f ca="1">IF(A2152&lt;$B$1,VLOOKUP(A2152,[1]DI!$A$4:$B$15000,2,FALSE),0)</f>
        <v>0</v>
      </c>
      <c r="E2152" s="166">
        <f t="shared" ca="1" si="624"/>
        <v>1</v>
      </c>
      <c r="F2152" s="166">
        <f ca="1">(TRUNC(PRODUCT($E$12:$E2151),16))</f>
        <v>1.51318098795413</v>
      </c>
      <c r="G2152" s="166">
        <f t="shared" ca="1" si="625"/>
        <v>1.51318098795413</v>
      </c>
      <c r="H2152" s="166">
        <f t="shared" ca="1" si="626"/>
        <v>1</v>
      </c>
      <c r="I2152" s="165">
        <f t="shared" si="616"/>
        <v>1.7999999999999999E-2</v>
      </c>
      <c r="J2152" s="167">
        <f t="shared" si="617"/>
        <v>45639</v>
      </c>
      <c r="K2152" s="168">
        <f t="shared" si="618"/>
        <v>86</v>
      </c>
      <c r="L2152" s="169">
        <f t="shared" si="619"/>
        <v>86</v>
      </c>
      <c r="M2152" s="170">
        <f t="shared" si="609"/>
        <v>1.0061067969999999</v>
      </c>
      <c r="N2152" s="170">
        <f t="shared" ca="1" si="610"/>
        <v>1.0061067969999999</v>
      </c>
      <c r="O2152" s="169">
        <f t="shared" si="620"/>
        <v>0</v>
      </c>
      <c r="P2152" s="166">
        <f t="shared" ca="1" si="611"/>
        <v>1745.6889904100001</v>
      </c>
      <c r="Q2152" s="171">
        <f t="shared" si="612"/>
        <v>0</v>
      </c>
      <c r="R2152" s="166">
        <f t="shared" si="613"/>
        <v>0</v>
      </c>
      <c r="S2152" s="172" t="str">
        <f t="shared" si="621"/>
        <v>A+J=</v>
      </c>
      <c r="T2152" s="167">
        <f t="shared" si="622"/>
        <v>45821</v>
      </c>
      <c r="U2152" s="10"/>
      <c r="V2152" s="10"/>
      <c r="W2152" s="10"/>
      <c r="X2152" s="45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ht="12.75" x14ac:dyDescent="0.2">
      <c r="A2153" s="162">
        <f t="shared" si="614"/>
        <v>45770</v>
      </c>
      <c r="B2153" s="163" t="str">
        <f t="shared" ca="1" si="623"/>
        <v>n.d</v>
      </c>
      <c r="C2153" s="164">
        <f t="shared" si="615"/>
        <v>285860</v>
      </c>
      <c r="D2153" s="154">
        <f ca="1">IF(A2153&lt;$B$1,VLOOKUP(A2153,[1]DI!$A$4:$B$15000,2,FALSE),0)</f>
        <v>0</v>
      </c>
      <c r="E2153" s="166">
        <f t="shared" ca="1" si="624"/>
        <v>1</v>
      </c>
      <c r="F2153" s="166">
        <f ca="1">(TRUNC(PRODUCT($E$12:$E2152),16))</f>
        <v>1.51318098795413</v>
      </c>
      <c r="G2153" s="166">
        <f t="shared" ca="1" si="625"/>
        <v>1.51318098795413</v>
      </c>
      <c r="H2153" s="166">
        <f t="shared" ca="1" si="626"/>
        <v>1</v>
      </c>
      <c r="I2153" s="165">
        <f t="shared" si="616"/>
        <v>1.7999999999999999E-2</v>
      </c>
      <c r="J2153" s="167">
        <f t="shared" si="617"/>
        <v>45639</v>
      </c>
      <c r="K2153" s="168">
        <f t="shared" si="618"/>
        <v>87</v>
      </c>
      <c r="L2153" s="169">
        <f t="shared" si="619"/>
        <v>87</v>
      </c>
      <c r="M2153" s="170">
        <f t="shared" si="609"/>
        <v>1.0061780250000001</v>
      </c>
      <c r="N2153" s="170">
        <f t="shared" ca="1" si="610"/>
        <v>1.0061780250000001</v>
      </c>
      <c r="O2153" s="169">
        <f t="shared" si="620"/>
        <v>0</v>
      </c>
      <c r="P2153" s="166">
        <f t="shared" ca="1" si="611"/>
        <v>1766.0502265</v>
      </c>
      <c r="Q2153" s="171">
        <f t="shared" si="612"/>
        <v>0</v>
      </c>
      <c r="R2153" s="166">
        <f t="shared" si="613"/>
        <v>0</v>
      </c>
      <c r="S2153" s="172" t="str">
        <f t="shared" si="621"/>
        <v>A+J=</v>
      </c>
      <c r="T2153" s="167">
        <f t="shared" si="622"/>
        <v>45821</v>
      </c>
      <c r="U2153" s="10"/>
      <c r="V2153" s="10"/>
      <c r="W2153" s="10"/>
      <c r="X2153" s="45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ht="12.75" x14ac:dyDescent="0.2">
      <c r="A2154" s="162">
        <f t="shared" si="614"/>
        <v>45771</v>
      </c>
      <c r="B2154" s="163" t="str">
        <f t="shared" ca="1" si="623"/>
        <v>n.d</v>
      </c>
      <c r="C2154" s="164">
        <f t="shared" si="615"/>
        <v>285860</v>
      </c>
      <c r="D2154" s="154">
        <f ca="1">IF(A2154&lt;$B$1,VLOOKUP(A2154,[1]DI!$A$4:$B$15000,2,FALSE),0)</f>
        <v>0</v>
      </c>
      <c r="E2154" s="166">
        <f t="shared" ca="1" si="624"/>
        <v>1</v>
      </c>
      <c r="F2154" s="166">
        <f ca="1">(TRUNC(PRODUCT($E$12:$E2153),16))</f>
        <v>1.51318098795413</v>
      </c>
      <c r="G2154" s="166">
        <f t="shared" ca="1" si="625"/>
        <v>1.51318098795413</v>
      </c>
      <c r="H2154" s="166">
        <f t="shared" ca="1" si="626"/>
        <v>1</v>
      </c>
      <c r="I2154" s="165">
        <f t="shared" si="616"/>
        <v>1.7999999999999999E-2</v>
      </c>
      <c r="J2154" s="167">
        <f t="shared" si="617"/>
        <v>45639</v>
      </c>
      <c r="K2154" s="168">
        <f t="shared" si="618"/>
        <v>88</v>
      </c>
      <c r="L2154" s="169">
        <f t="shared" si="619"/>
        <v>88</v>
      </c>
      <c r="M2154" s="170">
        <f t="shared" si="609"/>
        <v>1.006249258</v>
      </c>
      <c r="N2154" s="170">
        <f t="shared" ca="1" si="610"/>
        <v>1.006249258</v>
      </c>
      <c r="O2154" s="169">
        <f t="shared" si="620"/>
        <v>0</v>
      </c>
      <c r="P2154" s="166">
        <f t="shared" ca="1" si="611"/>
        <v>1786.4128918700001</v>
      </c>
      <c r="Q2154" s="171">
        <f t="shared" si="612"/>
        <v>0</v>
      </c>
      <c r="R2154" s="166">
        <f t="shared" si="613"/>
        <v>0</v>
      </c>
      <c r="S2154" s="172" t="str">
        <f t="shared" si="621"/>
        <v>A+J=</v>
      </c>
      <c r="T2154" s="167">
        <f t="shared" si="622"/>
        <v>45821</v>
      </c>
      <c r="U2154" s="10"/>
      <c r="V2154" s="10"/>
      <c r="W2154" s="10"/>
      <c r="X2154" s="45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ht="12.75" x14ac:dyDescent="0.2">
      <c r="A2155" s="162">
        <f t="shared" si="614"/>
        <v>45772</v>
      </c>
      <c r="B2155" s="163" t="str">
        <f t="shared" ca="1" si="623"/>
        <v>n.d</v>
      </c>
      <c r="C2155" s="164">
        <f t="shared" si="615"/>
        <v>285860</v>
      </c>
      <c r="D2155" s="154">
        <f ca="1">IF(A2155&lt;$B$1,VLOOKUP(A2155,[1]DI!$A$4:$B$15000,2,FALSE),0)</f>
        <v>0</v>
      </c>
      <c r="E2155" s="166">
        <f t="shared" ca="1" si="624"/>
        <v>1</v>
      </c>
      <c r="F2155" s="166">
        <f ca="1">(TRUNC(PRODUCT($E$12:$E2154),16))</f>
        <v>1.51318098795413</v>
      </c>
      <c r="G2155" s="166">
        <f t="shared" ca="1" si="625"/>
        <v>1.51318098795413</v>
      </c>
      <c r="H2155" s="166">
        <f t="shared" ca="1" si="626"/>
        <v>1</v>
      </c>
      <c r="I2155" s="165">
        <f t="shared" si="616"/>
        <v>1.7999999999999999E-2</v>
      </c>
      <c r="J2155" s="167">
        <f t="shared" si="617"/>
        <v>45639</v>
      </c>
      <c r="K2155" s="168">
        <f t="shared" si="618"/>
        <v>89</v>
      </c>
      <c r="L2155" s="169">
        <f t="shared" si="619"/>
        <v>89</v>
      </c>
      <c r="M2155" s="170">
        <f t="shared" si="609"/>
        <v>1.0063204969999999</v>
      </c>
      <c r="N2155" s="170">
        <f t="shared" ca="1" si="610"/>
        <v>1.0063204969999999</v>
      </c>
      <c r="O2155" s="169">
        <f t="shared" si="620"/>
        <v>0</v>
      </c>
      <c r="P2155" s="166">
        <f t="shared" ca="1" si="611"/>
        <v>1806.77727241</v>
      </c>
      <c r="Q2155" s="171">
        <f t="shared" si="612"/>
        <v>0</v>
      </c>
      <c r="R2155" s="166">
        <f t="shared" si="613"/>
        <v>0</v>
      </c>
      <c r="S2155" s="172" t="str">
        <f t="shared" si="621"/>
        <v>A+J=</v>
      </c>
      <c r="T2155" s="167">
        <f t="shared" si="622"/>
        <v>45821</v>
      </c>
      <c r="U2155" s="10"/>
      <c r="V2155" s="10"/>
      <c r="W2155" s="10"/>
      <c r="X2155" s="45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ht="12.75" x14ac:dyDescent="0.2">
      <c r="A2156" s="162">
        <f t="shared" si="614"/>
        <v>45773</v>
      </c>
      <c r="B2156" s="163" t="str">
        <f t="shared" ca="1" si="623"/>
        <v>n.d</v>
      </c>
      <c r="C2156" s="164">
        <f t="shared" si="615"/>
        <v>285860</v>
      </c>
      <c r="D2156" s="154">
        <f ca="1">IF(A2156&lt;$B$1,VLOOKUP(A2156,[1]DI!$A$4:$B$15000,2,FALSE),0)</f>
        <v>0</v>
      </c>
      <c r="E2156" s="166">
        <f t="shared" ca="1" si="624"/>
        <v>1</v>
      </c>
      <c r="F2156" s="166">
        <f ca="1">(TRUNC(PRODUCT($E$12:$E2155),16))</f>
        <v>1.51318098795413</v>
      </c>
      <c r="G2156" s="166">
        <f t="shared" ca="1" si="625"/>
        <v>1.51318098795413</v>
      </c>
      <c r="H2156" s="166">
        <f t="shared" ca="1" si="626"/>
        <v>1</v>
      </c>
      <c r="I2156" s="165">
        <f t="shared" si="616"/>
        <v>1.7999999999999999E-2</v>
      </c>
      <c r="J2156" s="167">
        <f t="shared" si="617"/>
        <v>45639</v>
      </c>
      <c r="K2156" s="168">
        <f t="shared" si="618"/>
        <v>89</v>
      </c>
      <c r="L2156" s="169">
        <f t="shared" si="619"/>
        <v>90</v>
      </c>
      <c r="M2156" s="170">
        <f t="shared" si="609"/>
        <v>1.00639174</v>
      </c>
      <c r="N2156" s="170">
        <f t="shared" ca="1" si="610"/>
        <v>1.00639174</v>
      </c>
      <c r="O2156" s="169">
        <f t="shared" si="620"/>
        <v>0</v>
      </c>
      <c r="P2156" s="166">
        <f t="shared" ca="1" si="611"/>
        <v>1827.1427963900001</v>
      </c>
      <c r="Q2156" s="171">
        <f t="shared" si="612"/>
        <v>0</v>
      </c>
      <c r="R2156" s="166">
        <f t="shared" si="613"/>
        <v>0</v>
      </c>
      <c r="S2156" s="172" t="str">
        <f t="shared" si="621"/>
        <v>A+J=</v>
      </c>
      <c r="T2156" s="167">
        <f t="shared" si="622"/>
        <v>45821</v>
      </c>
      <c r="U2156" s="10"/>
      <c r="V2156" s="10"/>
      <c r="W2156" s="10"/>
      <c r="X2156" s="45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ht="12.75" x14ac:dyDescent="0.2">
      <c r="A2157" s="162">
        <f t="shared" si="614"/>
        <v>45774</v>
      </c>
      <c r="B2157" s="163" t="str">
        <f t="shared" ca="1" si="623"/>
        <v>n.d</v>
      </c>
      <c r="C2157" s="164">
        <f t="shared" si="615"/>
        <v>285860</v>
      </c>
      <c r="D2157" s="154">
        <f ca="1">IF(A2157&lt;$B$1,VLOOKUP(A2157,[1]DI!$A$4:$B$15000,2,FALSE),0)</f>
        <v>0</v>
      </c>
      <c r="E2157" s="166">
        <f t="shared" ca="1" si="624"/>
        <v>1</v>
      </c>
      <c r="F2157" s="166">
        <f ca="1">(TRUNC(PRODUCT($E$12:$E2156),16))</f>
        <v>1.51318098795413</v>
      </c>
      <c r="G2157" s="166">
        <f t="shared" ca="1" si="625"/>
        <v>1.51318098795413</v>
      </c>
      <c r="H2157" s="166">
        <f t="shared" ca="1" si="626"/>
        <v>1</v>
      </c>
      <c r="I2157" s="165">
        <f t="shared" si="616"/>
        <v>1.7999999999999999E-2</v>
      </c>
      <c r="J2157" s="167">
        <f t="shared" si="617"/>
        <v>45639</v>
      </c>
      <c r="K2157" s="168">
        <f t="shared" si="618"/>
        <v>89</v>
      </c>
      <c r="L2157" s="169">
        <f t="shared" si="619"/>
        <v>90</v>
      </c>
      <c r="M2157" s="170">
        <f t="shared" si="609"/>
        <v>1.00639174</v>
      </c>
      <c r="N2157" s="170">
        <f t="shared" ca="1" si="610"/>
        <v>1.00639174</v>
      </c>
      <c r="O2157" s="169">
        <f t="shared" si="620"/>
        <v>0</v>
      </c>
      <c r="P2157" s="166">
        <f t="shared" ca="1" si="611"/>
        <v>1827.1427963900001</v>
      </c>
      <c r="Q2157" s="171">
        <f t="shared" si="612"/>
        <v>0</v>
      </c>
      <c r="R2157" s="166">
        <f t="shared" si="613"/>
        <v>0</v>
      </c>
      <c r="S2157" s="172" t="str">
        <f t="shared" si="621"/>
        <v>A+J=</v>
      </c>
      <c r="T2157" s="167">
        <f t="shared" si="622"/>
        <v>45821</v>
      </c>
      <c r="U2157" s="10"/>
      <c r="V2157" s="10"/>
      <c r="W2157" s="10"/>
      <c r="X2157" s="45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ht="12.75" x14ac:dyDescent="0.2">
      <c r="A2158" s="162">
        <f t="shared" si="614"/>
        <v>45775</v>
      </c>
      <c r="B2158" s="163" t="str">
        <f t="shared" ca="1" si="623"/>
        <v>n.d</v>
      </c>
      <c r="C2158" s="164">
        <f t="shared" si="615"/>
        <v>285860</v>
      </c>
      <c r="D2158" s="154">
        <f ca="1">IF(A2158&lt;$B$1,VLOOKUP(A2158,[1]DI!$A$4:$B$15000,2,FALSE),0)</f>
        <v>0</v>
      </c>
      <c r="E2158" s="166">
        <f t="shared" ca="1" si="624"/>
        <v>1</v>
      </c>
      <c r="F2158" s="166">
        <f ca="1">(TRUNC(PRODUCT($E$12:$E2157),16))</f>
        <v>1.51318098795413</v>
      </c>
      <c r="G2158" s="166">
        <f t="shared" ca="1" si="625"/>
        <v>1.51318098795413</v>
      </c>
      <c r="H2158" s="166">
        <f t="shared" ca="1" si="626"/>
        <v>1</v>
      </c>
      <c r="I2158" s="165">
        <f t="shared" si="616"/>
        <v>1.7999999999999999E-2</v>
      </c>
      <c r="J2158" s="167">
        <f t="shared" si="617"/>
        <v>45639</v>
      </c>
      <c r="K2158" s="168">
        <f t="shared" si="618"/>
        <v>90</v>
      </c>
      <c r="L2158" s="169">
        <f t="shared" si="619"/>
        <v>90</v>
      </c>
      <c r="M2158" s="170">
        <f t="shared" si="609"/>
        <v>1.00639174</v>
      </c>
      <c r="N2158" s="170">
        <f t="shared" ca="1" si="610"/>
        <v>1.00639174</v>
      </c>
      <c r="O2158" s="169">
        <f t="shared" si="620"/>
        <v>0</v>
      </c>
      <c r="P2158" s="166">
        <f t="shared" ca="1" si="611"/>
        <v>1827.1427963900001</v>
      </c>
      <c r="Q2158" s="171">
        <f t="shared" si="612"/>
        <v>0</v>
      </c>
      <c r="R2158" s="166">
        <f t="shared" si="613"/>
        <v>0</v>
      </c>
      <c r="S2158" s="172" t="str">
        <f t="shared" si="621"/>
        <v>A+J=</v>
      </c>
      <c r="T2158" s="167">
        <f t="shared" si="622"/>
        <v>45821</v>
      </c>
      <c r="U2158" s="10"/>
      <c r="V2158" s="10"/>
      <c r="W2158" s="10"/>
      <c r="X2158" s="45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ht="12.75" x14ac:dyDescent="0.2">
      <c r="A2159" s="162">
        <f t="shared" si="614"/>
        <v>45776</v>
      </c>
      <c r="B2159" s="163" t="str">
        <f t="shared" ca="1" si="623"/>
        <v>n.d</v>
      </c>
      <c r="C2159" s="164">
        <f t="shared" si="615"/>
        <v>285860</v>
      </c>
      <c r="D2159" s="154">
        <f ca="1">IF(A2159&lt;$B$1,VLOOKUP(A2159,[1]DI!$A$4:$B$15000,2,FALSE),0)</f>
        <v>0</v>
      </c>
      <c r="E2159" s="166">
        <f t="shared" ca="1" si="624"/>
        <v>1</v>
      </c>
      <c r="F2159" s="166">
        <f ca="1">(TRUNC(PRODUCT($E$12:$E2158),16))</f>
        <v>1.51318098795413</v>
      </c>
      <c r="G2159" s="166">
        <f t="shared" ca="1" si="625"/>
        <v>1.51318098795413</v>
      </c>
      <c r="H2159" s="166">
        <f t="shared" ca="1" si="626"/>
        <v>1</v>
      </c>
      <c r="I2159" s="165">
        <f t="shared" si="616"/>
        <v>1.7999999999999999E-2</v>
      </c>
      <c r="J2159" s="167">
        <f t="shared" si="617"/>
        <v>45639</v>
      </c>
      <c r="K2159" s="168">
        <f t="shared" si="618"/>
        <v>91</v>
      </c>
      <c r="L2159" s="169">
        <f t="shared" si="619"/>
        <v>91</v>
      </c>
      <c r="M2159" s="170">
        <f t="shared" si="609"/>
        <v>1.006462988</v>
      </c>
      <c r="N2159" s="170">
        <f t="shared" ca="1" si="610"/>
        <v>1.006462988</v>
      </c>
      <c r="O2159" s="169">
        <f t="shared" si="620"/>
        <v>0</v>
      </c>
      <c r="P2159" s="166">
        <f t="shared" ca="1" si="611"/>
        <v>1847.5097496799999</v>
      </c>
      <c r="Q2159" s="171">
        <f t="shared" si="612"/>
        <v>0</v>
      </c>
      <c r="R2159" s="166">
        <f t="shared" si="613"/>
        <v>0</v>
      </c>
      <c r="S2159" s="172" t="str">
        <f t="shared" si="621"/>
        <v>A+J=</v>
      </c>
      <c r="T2159" s="167">
        <f t="shared" si="622"/>
        <v>45821</v>
      </c>
      <c r="U2159" s="10"/>
      <c r="V2159" s="10"/>
      <c r="W2159" s="10"/>
      <c r="X2159" s="45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ht="12.75" x14ac:dyDescent="0.2">
      <c r="A2160" s="162">
        <f t="shared" si="614"/>
        <v>45777</v>
      </c>
      <c r="B2160" s="163" t="str">
        <f t="shared" ca="1" si="623"/>
        <v>n.d</v>
      </c>
      <c r="C2160" s="164">
        <f t="shared" si="615"/>
        <v>285860</v>
      </c>
      <c r="D2160" s="154">
        <f ca="1">IF(A2160&lt;$B$1,VLOOKUP(A2160,[1]DI!$A$4:$B$15000,2,FALSE),0)</f>
        <v>0</v>
      </c>
      <c r="E2160" s="166">
        <f t="shared" ca="1" si="624"/>
        <v>1</v>
      </c>
      <c r="F2160" s="166">
        <f ca="1">(TRUNC(PRODUCT($E$12:$E2159),16))</f>
        <v>1.51318098795413</v>
      </c>
      <c r="G2160" s="166">
        <f t="shared" ca="1" si="625"/>
        <v>1.51318098795413</v>
      </c>
      <c r="H2160" s="166">
        <f t="shared" ca="1" si="626"/>
        <v>1</v>
      </c>
      <c r="I2160" s="165">
        <f t="shared" si="616"/>
        <v>1.7999999999999999E-2</v>
      </c>
      <c r="J2160" s="167">
        <f t="shared" si="617"/>
        <v>45639</v>
      </c>
      <c r="K2160" s="168">
        <f t="shared" si="618"/>
        <v>92</v>
      </c>
      <c r="L2160" s="169">
        <f t="shared" si="619"/>
        <v>92</v>
      </c>
      <c r="M2160" s="170">
        <f t="shared" si="609"/>
        <v>1.0065342420000001</v>
      </c>
      <c r="N2160" s="170">
        <f t="shared" ca="1" si="610"/>
        <v>1.0065342420000001</v>
      </c>
      <c r="O2160" s="169">
        <f t="shared" si="620"/>
        <v>0</v>
      </c>
      <c r="P2160" s="166">
        <f t="shared" ca="1" si="611"/>
        <v>1867.8784181200001</v>
      </c>
      <c r="Q2160" s="171">
        <f t="shared" si="612"/>
        <v>0</v>
      </c>
      <c r="R2160" s="166">
        <f t="shared" si="613"/>
        <v>0</v>
      </c>
      <c r="S2160" s="172" t="str">
        <f t="shared" si="621"/>
        <v>A+J=</v>
      </c>
      <c r="T2160" s="167">
        <f t="shared" si="622"/>
        <v>45821</v>
      </c>
      <c r="U2160" s="10"/>
      <c r="V2160" s="10"/>
      <c r="W2160" s="10"/>
      <c r="X2160" s="45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ht="12.75" x14ac:dyDescent="0.2">
      <c r="A2161" s="162">
        <f t="shared" si="614"/>
        <v>45778</v>
      </c>
      <c r="B2161" s="163" t="str">
        <f t="shared" ca="1" si="623"/>
        <v>n.d</v>
      </c>
      <c r="C2161" s="164">
        <f t="shared" si="615"/>
        <v>285860</v>
      </c>
      <c r="D2161" s="154">
        <f ca="1">IF(A2161&lt;$B$1,VLOOKUP(A2161,[1]DI!$A$4:$B$15000,2,FALSE),0)</f>
        <v>0</v>
      </c>
      <c r="E2161" s="166">
        <f t="shared" ca="1" si="624"/>
        <v>1</v>
      </c>
      <c r="F2161" s="166">
        <f ca="1">(TRUNC(PRODUCT($E$12:$E2160),16))</f>
        <v>1.51318098795413</v>
      </c>
      <c r="G2161" s="166">
        <f t="shared" ca="1" si="625"/>
        <v>1.51318098795413</v>
      </c>
      <c r="H2161" s="166">
        <f t="shared" ca="1" si="626"/>
        <v>1</v>
      </c>
      <c r="I2161" s="165">
        <f t="shared" si="616"/>
        <v>1.7999999999999999E-2</v>
      </c>
      <c r="J2161" s="167">
        <f t="shared" si="617"/>
        <v>45639</v>
      </c>
      <c r="K2161" s="168">
        <f t="shared" si="618"/>
        <v>92</v>
      </c>
      <c r="L2161" s="169">
        <f t="shared" si="619"/>
        <v>93</v>
      </c>
      <c r="M2161" s="170">
        <f t="shared" si="609"/>
        <v>1.0066055</v>
      </c>
      <c r="N2161" s="170">
        <f t="shared" ca="1" si="610"/>
        <v>1.0066055</v>
      </c>
      <c r="O2161" s="169">
        <f t="shared" si="620"/>
        <v>0</v>
      </c>
      <c r="P2161" s="166">
        <f t="shared" ca="1" si="611"/>
        <v>1888.2482299999999</v>
      </c>
      <c r="Q2161" s="171">
        <f t="shared" si="612"/>
        <v>0</v>
      </c>
      <c r="R2161" s="166">
        <f t="shared" si="613"/>
        <v>0</v>
      </c>
      <c r="S2161" s="172" t="str">
        <f t="shared" si="621"/>
        <v>A+J=</v>
      </c>
      <c r="T2161" s="167">
        <f t="shared" si="622"/>
        <v>45821</v>
      </c>
      <c r="U2161" s="10"/>
      <c r="V2161" s="10"/>
      <c r="W2161" s="10"/>
      <c r="X2161" s="45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ht="12.75" x14ac:dyDescent="0.2">
      <c r="A2162" s="162">
        <f t="shared" si="614"/>
        <v>45779</v>
      </c>
      <c r="B2162" s="163" t="str">
        <f t="shared" ca="1" si="623"/>
        <v>n.d</v>
      </c>
      <c r="C2162" s="164">
        <f t="shared" si="615"/>
        <v>285860</v>
      </c>
      <c r="D2162" s="154">
        <f ca="1">IF(A2162&lt;$B$1,VLOOKUP(A2162,[1]DI!$A$4:$B$15000,2,FALSE),0)</f>
        <v>0</v>
      </c>
      <c r="E2162" s="166">
        <f t="shared" ca="1" si="624"/>
        <v>1</v>
      </c>
      <c r="F2162" s="166">
        <f ca="1">(TRUNC(PRODUCT($E$12:$E2161),16))</f>
        <v>1.51318098795413</v>
      </c>
      <c r="G2162" s="166">
        <f t="shared" ca="1" si="625"/>
        <v>1.51318098795413</v>
      </c>
      <c r="H2162" s="166">
        <f t="shared" ca="1" si="626"/>
        <v>1</v>
      </c>
      <c r="I2162" s="165">
        <f t="shared" si="616"/>
        <v>1.7999999999999999E-2</v>
      </c>
      <c r="J2162" s="167">
        <f t="shared" si="617"/>
        <v>45639</v>
      </c>
      <c r="K2162" s="168">
        <f t="shared" si="618"/>
        <v>93</v>
      </c>
      <c r="L2162" s="169">
        <f t="shared" si="619"/>
        <v>93</v>
      </c>
      <c r="M2162" s="170">
        <f t="shared" si="609"/>
        <v>1.0066055</v>
      </c>
      <c r="N2162" s="170">
        <f t="shared" ca="1" si="610"/>
        <v>1.0066055</v>
      </c>
      <c r="O2162" s="169">
        <f t="shared" si="620"/>
        <v>0</v>
      </c>
      <c r="P2162" s="166">
        <f t="shared" ca="1" si="611"/>
        <v>1888.2482299999999</v>
      </c>
      <c r="Q2162" s="171">
        <f t="shared" si="612"/>
        <v>0</v>
      </c>
      <c r="R2162" s="166">
        <f t="shared" si="613"/>
        <v>0</v>
      </c>
      <c r="S2162" s="172" t="str">
        <f t="shared" si="621"/>
        <v>A+J=</v>
      </c>
      <c r="T2162" s="167">
        <f t="shared" si="622"/>
        <v>45821</v>
      </c>
      <c r="U2162" s="10"/>
      <c r="V2162" s="10"/>
      <c r="W2162" s="10"/>
      <c r="X2162" s="45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ht="12.75" x14ac:dyDescent="0.2">
      <c r="A2163" s="162">
        <f t="shared" si="614"/>
        <v>45780</v>
      </c>
      <c r="B2163" s="163" t="str">
        <f t="shared" ca="1" si="623"/>
        <v>n.d</v>
      </c>
      <c r="C2163" s="164">
        <f t="shared" si="615"/>
        <v>285860</v>
      </c>
      <c r="D2163" s="154">
        <f ca="1">IF(A2163&lt;$B$1,VLOOKUP(A2163,[1]DI!$A$4:$B$15000,2,FALSE),0)</f>
        <v>0</v>
      </c>
      <c r="E2163" s="166">
        <f t="shared" ca="1" si="624"/>
        <v>1</v>
      </c>
      <c r="F2163" s="166">
        <f ca="1">(TRUNC(PRODUCT($E$12:$E2162),16))</f>
        <v>1.51318098795413</v>
      </c>
      <c r="G2163" s="166">
        <f t="shared" ca="1" si="625"/>
        <v>1.51318098795413</v>
      </c>
      <c r="H2163" s="166">
        <f t="shared" ca="1" si="626"/>
        <v>1</v>
      </c>
      <c r="I2163" s="165">
        <f t="shared" si="616"/>
        <v>1.7999999999999999E-2</v>
      </c>
      <c r="J2163" s="167">
        <f t="shared" si="617"/>
        <v>45639</v>
      </c>
      <c r="K2163" s="168">
        <f t="shared" si="618"/>
        <v>93</v>
      </c>
      <c r="L2163" s="169">
        <f t="shared" si="619"/>
        <v>94</v>
      </c>
      <c r="M2163" s="170">
        <f t="shared" si="609"/>
        <v>1.006676763</v>
      </c>
      <c r="N2163" s="170">
        <f t="shared" ca="1" si="610"/>
        <v>1.006676763</v>
      </c>
      <c r="O2163" s="169">
        <f t="shared" si="620"/>
        <v>0</v>
      </c>
      <c r="P2163" s="166">
        <f t="shared" ca="1" si="611"/>
        <v>1908.61947117</v>
      </c>
      <c r="Q2163" s="171">
        <f t="shared" si="612"/>
        <v>0</v>
      </c>
      <c r="R2163" s="166">
        <f t="shared" si="613"/>
        <v>0</v>
      </c>
      <c r="S2163" s="172" t="str">
        <f t="shared" si="621"/>
        <v>A+J=</v>
      </c>
      <c r="T2163" s="167">
        <f t="shared" si="622"/>
        <v>45821</v>
      </c>
      <c r="U2163" s="10"/>
      <c r="V2163" s="10"/>
      <c r="W2163" s="10"/>
      <c r="X2163" s="45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ht="12.75" x14ac:dyDescent="0.2">
      <c r="A2164" s="162">
        <f t="shared" si="614"/>
        <v>45781</v>
      </c>
      <c r="B2164" s="163" t="str">
        <f t="shared" ca="1" si="623"/>
        <v>n.d</v>
      </c>
      <c r="C2164" s="164">
        <f t="shared" si="615"/>
        <v>285860</v>
      </c>
      <c r="D2164" s="154">
        <f ca="1">IF(A2164&lt;$B$1,VLOOKUP(A2164,[1]DI!$A$4:$B$15000,2,FALSE),0)</f>
        <v>0</v>
      </c>
      <c r="E2164" s="166">
        <f t="shared" ca="1" si="624"/>
        <v>1</v>
      </c>
      <c r="F2164" s="166">
        <f ca="1">(TRUNC(PRODUCT($E$12:$E2163),16))</f>
        <v>1.51318098795413</v>
      </c>
      <c r="G2164" s="166">
        <f t="shared" ca="1" si="625"/>
        <v>1.51318098795413</v>
      </c>
      <c r="H2164" s="166">
        <f t="shared" ca="1" si="626"/>
        <v>1</v>
      </c>
      <c r="I2164" s="165">
        <f t="shared" si="616"/>
        <v>1.7999999999999999E-2</v>
      </c>
      <c r="J2164" s="167">
        <f t="shared" si="617"/>
        <v>45639</v>
      </c>
      <c r="K2164" s="168">
        <f t="shared" si="618"/>
        <v>93</v>
      </c>
      <c r="L2164" s="169">
        <f t="shared" si="619"/>
        <v>94</v>
      </c>
      <c r="M2164" s="170">
        <f t="shared" si="609"/>
        <v>1.006676763</v>
      </c>
      <c r="N2164" s="170">
        <f t="shared" ca="1" si="610"/>
        <v>1.006676763</v>
      </c>
      <c r="O2164" s="169">
        <f t="shared" si="620"/>
        <v>0</v>
      </c>
      <c r="P2164" s="166">
        <f t="shared" ca="1" si="611"/>
        <v>1908.61947117</v>
      </c>
      <c r="Q2164" s="171">
        <f t="shared" si="612"/>
        <v>0</v>
      </c>
      <c r="R2164" s="166">
        <f t="shared" si="613"/>
        <v>0</v>
      </c>
      <c r="S2164" s="172" t="str">
        <f t="shared" si="621"/>
        <v>A+J=</v>
      </c>
      <c r="T2164" s="167">
        <f t="shared" si="622"/>
        <v>45821</v>
      </c>
      <c r="U2164" s="10"/>
      <c r="V2164" s="10"/>
      <c r="W2164" s="10"/>
      <c r="X2164" s="45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ht="12.75" x14ac:dyDescent="0.2">
      <c r="A2165" s="162">
        <f t="shared" si="614"/>
        <v>45782</v>
      </c>
      <c r="B2165" s="163" t="str">
        <f t="shared" ca="1" si="623"/>
        <v>n.d</v>
      </c>
      <c r="C2165" s="164">
        <f t="shared" si="615"/>
        <v>285860</v>
      </c>
      <c r="D2165" s="154">
        <f ca="1">IF(A2165&lt;$B$1,VLOOKUP(A2165,[1]DI!$A$4:$B$15000,2,FALSE),0)</f>
        <v>0</v>
      </c>
      <c r="E2165" s="166">
        <f t="shared" ca="1" si="624"/>
        <v>1</v>
      </c>
      <c r="F2165" s="166">
        <f ca="1">(TRUNC(PRODUCT($E$12:$E2164),16))</f>
        <v>1.51318098795413</v>
      </c>
      <c r="G2165" s="166">
        <f t="shared" ca="1" si="625"/>
        <v>1.51318098795413</v>
      </c>
      <c r="H2165" s="166">
        <f t="shared" ca="1" si="626"/>
        <v>1</v>
      </c>
      <c r="I2165" s="165">
        <f t="shared" si="616"/>
        <v>1.7999999999999999E-2</v>
      </c>
      <c r="J2165" s="167">
        <f t="shared" si="617"/>
        <v>45639</v>
      </c>
      <c r="K2165" s="168">
        <f t="shared" si="618"/>
        <v>94</v>
      </c>
      <c r="L2165" s="169">
        <f t="shared" si="619"/>
        <v>94</v>
      </c>
      <c r="M2165" s="170">
        <f t="shared" si="609"/>
        <v>1.006676763</v>
      </c>
      <c r="N2165" s="170">
        <f t="shared" ca="1" si="610"/>
        <v>1.006676763</v>
      </c>
      <c r="O2165" s="169">
        <f t="shared" si="620"/>
        <v>0</v>
      </c>
      <c r="P2165" s="166">
        <f t="shared" ca="1" si="611"/>
        <v>1908.61947117</v>
      </c>
      <c r="Q2165" s="171">
        <f t="shared" si="612"/>
        <v>0</v>
      </c>
      <c r="R2165" s="166">
        <f t="shared" si="613"/>
        <v>0</v>
      </c>
      <c r="S2165" s="172" t="str">
        <f t="shared" si="621"/>
        <v>A+J=</v>
      </c>
      <c r="T2165" s="167">
        <f t="shared" si="622"/>
        <v>45821</v>
      </c>
      <c r="U2165" s="10"/>
      <c r="V2165" s="10"/>
      <c r="W2165" s="10"/>
      <c r="X2165" s="45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ht="12.75" x14ac:dyDescent="0.2">
      <c r="A2166" s="162">
        <f t="shared" si="614"/>
        <v>45783</v>
      </c>
      <c r="B2166" s="163" t="str">
        <f t="shared" ca="1" si="623"/>
        <v>n.d</v>
      </c>
      <c r="C2166" s="164">
        <f t="shared" si="615"/>
        <v>285860</v>
      </c>
      <c r="D2166" s="154">
        <f ca="1">IF(A2166&lt;$B$1,VLOOKUP(A2166,[1]DI!$A$4:$B$15000,2,FALSE),0)</f>
        <v>0</v>
      </c>
      <c r="E2166" s="166">
        <f t="shared" ca="1" si="624"/>
        <v>1</v>
      </c>
      <c r="F2166" s="166">
        <f ca="1">(TRUNC(PRODUCT($E$12:$E2165),16))</f>
        <v>1.51318098795413</v>
      </c>
      <c r="G2166" s="166">
        <f t="shared" ca="1" si="625"/>
        <v>1.51318098795413</v>
      </c>
      <c r="H2166" s="166">
        <f t="shared" ca="1" si="626"/>
        <v>1</v>
      </c>
      <c r="I2166" s="165">
        <f t="shared" si="616"/>
        <v>1.7999999999999999E-2</v>
      </c>
      <c r="J2166" s="167">
        <f t="shared" si="617"/>
        <v>45639</v>
      </c>
      <c r="K2166" s="168">
        <f t="shared" si="618"/>
        <v>95</v>
      </c>
      <c r="L2166" s="169">
        <f t="shared" si="619"/>
        <v>95</v>
      </c>
      <c r="M2166" s="170">
        <f t="shared" si="609"/>
        <v>1.006748032</v>
      </c>
      <c r="N2166" s="170">
        <f t="shared" ca="1" si="610"/>
        <v>1.006748032</v>
      </c>
      <c r="O2166" s="169">
        <f t="shared" si="620"/>
        <v>0</v>
      </c>
      <c r="P2166" s="166">
        <f t="shared" ca="1" si="611"/>
        <v>1928.99242751</v>
      </c>
      <c r="Q2166" s="171">
        <f t="shared" si="612"/>
        <v>0</v>
      </c>
      <c r="R2166" s="166">
        <f t="shared" si="613"/>
        <v>0</v>
      </c>
      <c r="S2166" s="172" t="str">
        <f t="shared" si="621"/>
        <v>A+J=</v>
      </c>
      <c r="T2166" s="167">
        <f t="shared" si="622"/>
        <v>45821</v>
      </c>
      <c r="U2166" s="10"/>
      <c r="V2166" s="10"/>
      <c r="W2166" s="10"/>
      <c r="X2166" s="45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ht="12.75" x14ac:dyDescent="0.2">
      <c r="A2167" s="162">
        <f t="shared" si="614"/>
        <v>45784</v>
      </c>
      <c r="B2167" s="163" t="str">
        <f t="shared" ca="1" si="623"/>
        <v>n.d</v>
      </c>
      <c r="C2167" s="164">
        <f t="shared" si="615"/>
        <v>285860</v>
      </c>
      <c r="D2167" s="154">
        <f ca="1">IF(A2167&lt;$B$1,VLOOKUP(A2167,[1]DI!$A$4:$B$15000,2,FALSE),0)</f>
        <v>0</v>
      </c>
      <c r="E2167" s="166">
        <f t="shared" ca="1" si="624"/>
        <v>1</v>
      </c>
      <c r="F2167" s="166">
        <f ca="1">(TRUNC(PRODUCT($E$12:$E2166),16))</f>
        <v>1.51318098795413</v>
      </c>
      <c r="G2167" s="166">
        <f t="shared" ca="1" si="625"/>
        <v>1.51318098795413</v>
      </c>
      <c r="H2167" s="166">
        <f t="shared" ca="1" si="626"/>
        <v>1</v>
      </c>
      <c r="I2167" s="165">
        <f t="shared" si="616"/>
        <v>1.7999999999999999E-2</v>
      </c>
      <c r="J2167" s="167">
        <f t="shared" si="617"/>
        <v>45639</v>
      </c>
      <c r="K2167" s="168">
        <f t="shared" si="618"/>
        <v>96</v>
      </c>
      <c r="L2167" s="169">
        <f t="shared" si="619"/>
        <v>96</v>
      </c>
      <c r="M2167" s="170">
        <f t="shared" si="609"/>
        <v>1.0068193059999999</v>
      </c>
      <c r="N2167" s="170">
        <f t="shared" ca="1" si="610"/>
        <v>1.0068193059999999</v>
      </c>
      <c r="O2167" s="169">
        <f t="shared" si="620"/>
        <v>0</v>
      </c>
      <c r="P2167" s="166">
        <f t="shared" ca="1" si="611"/>
        <v>1949.3668131500001</v>
      </c>
      <c r="Q2167" s="171">
        <f t="shared" si="612"/>
        <v>0</v>
      </c>
      <c r="R2167" s="166">
        <f t="shared" si="613"/>
        <v>0</v>
      </c>
      <c r="S2167" s="172" t="str">
        <f t="shared" si="621"/>
        <v>A+J=</v>
      </c>
      <c r="T2167" s="167">
        <f t="shared" si="622"/>
        <v>45821</v>
      </c>
      <c r="U2167" s="10"/>
      <c r="V2167" s="10"/>
      <c r="W2167" s="10"/>
      <c r="X2167" s="45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ht="12.75" x14ac:dyDescent="0.2">
      <c r="A2168" s="162">
        <f t="shared" si="614"/>
        <v>45785</v>
      </c>
      <c r="B2168" s="163" t="str">
        <f t="shared" ca="1" si="623"/>
        <v>n.d</v>
      </c>
      <c r="C2168" s="164">
        <f t="shared" si="615"/>
        <v>285860</v>
      </c>
      <c r="D2168" s="154">
        <f ca="1">IF(A2168&lt;$B$1,VLOOKUP(A2168,[1]DI!$A$4:$B$15000,2,FALSE),0)</f>
        <v>0</v>
      </c>
      <c r="E2168" s="166">
        <f t="shared" ca="1" si="624"/>
        <v>1</v>
      </c>
      <c r="F2168" s="166">
        <f ca="1">(TRUNC(PRODUCT($E$12:$E2167),16))</f>
        <v>1.51318098795413</v>
      </c>
      <c r="G2168" s="166">
        <f t="shared" ca="1" si="625"/>
        <v>1.51318098795413</v>
      </c>
      <c r="H2168" s="166">
        <f t="shared" ca="1" si="626"/>
        <v>1</v>
      </c>
      <c r="I2168" s="165">
        <f t="shared" si="616"/>
        <v>1.7999999999999999E-2</v>
      </c>
      <c r="J2168" s="167">
        <f t="shared" si="617"/>
        <v>45639</v>
      </c>
      <c r="K2168" s="168">
        <f t="shared" si="618"/>
        <v>97</v>
      </c>
      <c r="L2168" s="169">
        <f t="shared" si="619"/>
        <v>97</v>
      </c>
      <c r="M2168" s="170">
        <f t="shared" si="609"/>
        <v>1.006890584</v>
      </c>
      <c r="N2168" s="170">
        <f t="shared" ca="1" si="610"/>
        <v>1.006890584</v>
      </c>
      <c r="O2168" s="169">
        <f t="shared" si="620"/>
        <v>0</v>
      </c>
      <c r="P2168" s="166">
        <f t="shared" ca="1" si="611"/>
        <v>1969.7423422300001</v>
      </c>
      <c r="Q2168" s="171">
        <f t="shared" si="612"/>
        <v>0</v>
      </c>
      <c r="R2168" s="166">
        <f t="shared" si="613"/>
        <v>0</v>
      </c>
      <c r="S2168" s="172" t="str">
        <f t="shared" si="621"/>
        <v>A+J=</v>
      </c>
      <c r="T2168" s="167">
        <f t="shared" si="622"/>
        <v>45821</v>
      </c>
      <c r="U2168" s="10"/>
      <c r="V2168" s="10"/>
      <c r="W2168" s="10"/>
      <c r="X2168" s="45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ht="12.75" x14ac:dyDescent="0.2">
      <c r="A2169" s="162">
        <f t="shared" si="614"/>
        <v>45786</v>
      </c>
      <c r="B2169" s="163" t="str">
        <f t="shared" ca="1" si="623"/>
        <v>n.d</v>
      </c>
      <c r="C2169" s="164">
        <f t="shared" si="615"/>
        <v>285860</v>
      </c>
      <c r="D2169" s="154">
        <f ca="1">IF(A2169&lt;$B$1,VLOOKUP(A2169,[1]DI!$A$4:$B$15000,2,FALSE),0)</f>
        <v>0</v>
      </c>
      <c r="E2169" s="166">
        <f t="shared" ca="1" si="624"/>
        <v>1</v>
      </c>
      <c r="F2169" s="166">
        <f ca="1">(TRUNC(PRODUCT($E$12:$E2168),16))</f>
        <v>1.51318098795413</v>
      </c>
      <c r="G2169" s="166">
        <f t="shared" ca="1" si="625"/>
        <v>1.51318098795413</v>
      </c>
      <c r="H2169" s="166">
        <f t="shared" ca="1" si="626"/>
        <v>1</v>
      </c>
      <c r="I2169" s="165">
        <f t="shared" si="616"/>
        <v>1.7999999999999999E-2</v>
      </c>
      <c r="J2169" s="167">
        <f t="shared" si="617"/>
        <v>45639</v>
      </c>
      <c r="K2169" s="168">
        <f t="shared" si="618"/>
        <v>98</v>
      </c>
      <c r="L2169" s="169">
        <f t="shared" si="619"/>
        <v>98</v>
      </c>
      <c r="M2169" s="170">
        <f t="shared" si="609"/>
        <v>1.0069618680000001</v>
      </c>
      <c r="N2169" s="170">
        <f t="shared" ca="1" si="610"/>
        <v>1.0069618680000001</v>
      </c>
      <c r="O2169" s="169">
        <f t="shared" si="620"/>
        <v>0</v>
      </c>
      <c r="P2169" s="166">
        <f t="shared" ca="1" si="611"/>
        <v>1990.11958648</v>
      </c>
      <c r="Q2169" s="171">
        <f t="shared" si="612"/>
        <v>0</v>
      </c>
      <c r="R2169" s="166">
        <f t="shared" si="613"/>
        <v>0</v>
      </c>
      <c r="S2169" s="172" t="str">
        <f t="shared" si="621"/>
        <v>A+J=</v>
      </c>
      <c r="T2169" s="167">
        <f t="shared" si="622"/>
        <v>45821</v>
      </c>
      <c r="U2169" s="10"/>
      <c r="V2169" s="10"/>
      <c r="W2169" s="10"/>
      <c r="X2169" s="45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ht="12.75" x14ac:dyDescent="0.2">
      <c r="A2170" s="162">
        <f t="shared" si="614"/>
        <v>45787</v>
      </c>
      <c r="B2170" s="163" t="str">
        <f t="shared" ca="1" si="623"/>
        <v>n.d</v>
      </c>
      <c r="C2170" s="164">
        <f t="shared" si="615"/>
        <v>285860</v>
      </c>
      <c r="D2170" s="154">
        <f ca="1">IF(A2170&lt;$B$1,VLOOKUP(A2170,[1]DI!$A$4:$B$15000,2,FALSE),0)</f>
        <v>0</v>
      </c>
      <c r="E2170" s="166">
        <f t="shared" ca="1" si="624"/>
        <v>1</v>
      </c>
      <c r="F2170" s="166">
        <f ca="1">(TRUNC(PRODUCT($E$12:$E2169),16))</f>
        <v>1.51318098795413</v>
      </c>
      <c r="G2170" s="166">
        <f t="shared" ca="1" si="625"/>
        <v>1.51318098795413</v>
      </c>
      <c r="H2170" s="166">
        <f t="shared" ca="1" si="626"/>
        <v>1</v>
      </c>
      <c r="I2170" s="165">
        <f t="shared" si="616"/>
        <v>1.7999999999999999E-2</v>
      </c>
      <c r="J2170" s="167">
        <f t="shared" si="617"/>
        <v>45639</v>
      </c>
      <c r="K2170" s="168">
        <f t="shared" si="618"/>
        <v>98</v>
      </c>
      <c r="L2170" s="169">
        <f t="shared" si="619"/>
        <v>99</v>
      </c>
      <c r="M2170" s="170">
        <f t="shared" si="609"/>
        <v>1.007033157</v>
      </c>
      <c r="N2170" s="170">
        <f t="shared" ca="1" si="610"/>
        <v>1.007033157</v>
      </c>
      <c r="O2170" s="169">
        <f t="shared" si="620"/>
        <v>0</v>
      </c>
      <c r="P2170" s="166">
        <f t="shared" ca="1" si="611"/>
        <v>2010.49826001</v>
      </c>
      <c r="Q2170" s="171">
        <f t="shared" si="612"/>
        <v>0</v>
      </c>
      <c r="R2170" s="166">
        <f t="shared" si="613"/>
        <v>0</v>
      </c>
      <c r="S2170" s="172" t="str">
        <f t="shared" si="621"/>
        <v>A+J=</v>
      </c>
      <c r="T2170" s="167">
        <f t="shared" si="622"/>
        <v>45821</v>
      </c>
      <c r="U2170" s="10"/>
      <c r="V2170" s="10"/>
      <c r="W2170" s="10"/>
      <c r="X2170" s="45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ht="12.75" x14ac:dyDescent="0.2">
      <c r="A2171" s="162">
        <f t="shared" si="614"/>
        <v>45788</v>
      </c>
      <c r="B2171" s="163" t="str">
        <f t="shared" ca="1" si="623"/>
        <v>n.d</v>
      </c>
      <c r="C2171" s="164">
        <f t="shared" si="615"/>
        <v>285860</v>
      </c>
      <c r="D2171" s="154">
        <f ca="1">IF(A2171&lt;$B$1,VLOOKUP(A2171,[1]DI!$A$4:$B$15000,2,FALSE),0)</f>
        <v>0</v>
      </c>
      <c r="E2171" s="166">
        <f t="shared" ca="1" si="624"/>
        <v>1</v>
      </c>
      <c r="F2171" s="166">
        <f ca="1">(TRUNC(PRODUCT($E$12:$E2170),16))</f>
        <v>1.51318098795413</v>
      </c>
      <c r="G2171" s="166">
        <f t="shared" ca="1" si="625"/>
        <v>1.51318098795413</v>
      </c>
      <c r="H2171" s="166">
        <f t="shared" ca="1" si="626"/>
        <v>1</v>
      </c>
      <c r="I2171" s="165">
        <f t="shared" si="616"/>
        <v>1.7999999999999999E-2</v>
      </c>
      <c r="J2171" s="167">
        <f t="shared" si="617"/>
        <v>45639</v>
      </c>
      <c r="K2171" s="168">
        <f t="shared" si="618"/>
        <v>98</v>
      </c>
      <c r="L2171" s="169">
        <f t="shared" si="619"/>
        <v>99</v>
      </c>
      <c r="M2171" s="170">
        <f t="shared" si="609"/>
        <v>1.007033157</v>
      </c>
      <c r="N2171" s="170">
        <f t="shared" ca="1" si="610"/>
        <v>1.007033157</v>
      </c>
      <c r="O2171" s="169">
        <f t="shared" si="620"/>
        <v>0</v>
      </c>
      <c r="P2171" s="166">
        <f t="shared" ca="1" si="611"/>
        <v>2010.49826001</v>
      </c>
      <c r="Q2171" s="171">
        <f t="shared" si="612"/>
        <v>0</v>
      </c>
      <c r="R2171" s="166">
        <f t="shared" si="613"/>
        <v>0</v>
      </c>
      <c r="S2171" s="172" t="str">
        <f t="shared" si="621"/>
        <v>A+J=</v>
      </c>
      <c r="T2171" s="167">
        <f t="shared" si="622"/>
        <v>45821</v>
      </c>
      <c r="U2171" s="10"/>
      <c r="V2171" s="10"/>
      <c r="W2171" s="10"/>
      <c r="X2171" s="45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ht="12.75" x14ac:dyDescent="0.2">
      <c r="A2172" s="162">
        <f t="shared" si="614"/>
        <v>45789</v>
      </c>
      <c r="B2172" s="163" t="str">
        <f t="shared" ca="1" si="623"/>
        <v>n.d</v>
      </c>
      <c r="C2172" s="164">
        <f t="shared" si="615"/>
        <v>285860</v>
      </c>
      <c r="D2172" s="154">
        <f ca="1">IF(A2172&lt;$B$1,VLOOKUP(A2172,[1]DI!$A$4:$B$15000,2,FALSE),0)</f>
        <v>0</v>
      </c>
      <c r="E2172" s="166">
        <f t="shared" ca="1" si="624"/>
        <v>1</v>
      </c>
      <c r="F2172" s="166">
        <f ca="1">(TRUNC(PRODUCT($E$12:$E2171),16))</f>
        <v>1.51318098795413</v>
      </c>
      <c r="G2172" s="166">
        <f t="shared" ca="1" si="625"/>
        <v>1.51318098795413</v>
      </c>
      <c r="H2172" s="166">
        <f t="shared" ca="1" si="626"/>
        <v>1</v>
      </c>
      <c r="I2172" s="165">
        <f t="shared" si="616"/>
        <v>1.7999999999999999E-2</v>
      </c>
      <c r="J2172" s="167">
        <f t="shared" si="617"/>
        <v>45639</v>
      </c>
      <c r="K2172" s="168">
        <f t="shared" si="618"/>
        <v>99</v>
      </c>
      <c r="L2172" s="169">
        <f t="shared" si="619"/>
        <v>99</v>
      </c>
      <c r="M2172" s="170">
        <f t="shared" si="609"/>
        <v>1.007033157</v>
      </c>
      <c r="N2172" s="170">
        <f t="shared" ca="1" si="610"/>
        <v>1.007033157</v>
      </c>
      <c r="O2172" s="169">
        <f t="shared" si="620"/>
        <v>0</v>
      </c>
      <c r="P2172" s="166">
        <f t="shared" ca="1" si="611"/>
        <v>2010.49826001</v>
      </c>
      <c r="Q2172" s="171">
        <f t="shared" si="612"/>
        <v>0</v>
      </c>
      <c r="R2172" s="166">
        <f t="shared" si="613"/>
        <v>0</v>
      </c>
      <c r="S2172" s="172" t="str">
        <f t="shared" si="621"/>
        <v>A+J=</v>
      </c>
      <c r="T2172" s="167">
        <f t="shared" si="622"/>
        <v>45821</v>
      </c>
      <c r="U2172" s="10"/>
      <c r="V2172" s="10"/>
      <c r="W2172" s="10"/>
      <c r="X2172" s="45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ht="12.75" x14ac:dyDescent="0.2">
      <c r="A2173" s="162">
        <f t="shared" si="614"/>
        <v>45790</v>
      </c>
      <c r="B2173" s="163" t="str">
        <f t="shared" ca="1" si="623"/>
        <v>n.d</v>
      </c>
      <c r="C2173" s="164">
        <f t="shared" si="615"/>
        <v>285860</v>
      </c>
      <c r="D2173" s="154">
        <f ca="1">IF(A2173&lt;$B$1,VLOOKUP(A2173,[1]DI!$A$4:$B$15000,2,FALSE),0)</f>
        <v>0</v>
      </c>
      <c r="E2173" s="166">
        <f t="shared" ca="1" si="624"/>
        <v>1</v>
      </c>
      <c r="F2173" s="166">
        <f ca="1">(TRUNC(PRODUCT($E$12:$E2172),16))</f>
        <v>1.51318098795413</v>
      </c>
      <c r="G2173" s="166">
        <f t="shared" ca="1" si="625"/>
        <v>1.51318098795413</v>
      </c>
      <c r="H2173" s="166">
        <f t="shared" ca="1" si="626"/>
        <v>1</v>
      </c>
      <c r="I2173" s="165">
        <f t="shared" si="616"/>
        <v>1.7999999999999999E-2</v>
      </c>
      <c r="J2173" s="167">
        <f t="shared" si="617"/>
        <v>45639</v>
      </c>
      <c r="K2173" s="168">
        <f t="shared" si="618"/>
        <v>100</v>
      </c>
      <c r="L2173" s="169">
        <f t="shared" si="619"/>
        <v>100</v>
      </c>
      <c r="M2173" s="170">
        <f t="shared" si="609"/>
        <v>1.0071044499999999</v>
      </c>
      <c r="N2173" s="170">
        <f t="shared" ca="1" si="610"/>
        <v>1.0071044499999999</v>
      </c>
      <c r="O2173" s="169">
        <f t="shared" si="620"/>
        <v>0</v>
      </c>
      <c r="P2173" s="166">
        <f t="shared" ca="1" si="611"/>
        <v>2030.87807699</v>
      </c>
      <c r="Q2173" s="171">
        <f t="shared" si="612"/>
        <v>0</v>
      </c>
      <c r="R2173" s="166">
        <f t="shared" si="613"/>
        <v>0</v>
      </c>
      <c r="S2173" s="172" t="str">
        <f t="shared" si="621"/>
        <v>A+J=</v>
      </c>
      <c r="T2173" s="167">
        <f t="shared" si="622"/>
        <v>45821</v>
      </c>
      <c r="U2173" s="10"/>
      <c r="V2173" s="10"/>
      <c r="W2173" s="10"/>
      <c r="X2173" s="45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ht="12.75" x14ac:dyDescent="0.2">
      <c r="A2174" s="162">
        <f t="shared" si="614"/>
        <v>45791</v>
      </c>
      <c r="B2174" s="163" t="str">
        <f t="shared" ca="1" si="623"/>
        <v>n.d</v>
      </c>
      <c r="C2174" s="164">
        <f t="shared" si="615"/>
        <v>285860</v>
      </c>
      <c r="D2174" s="154">
        <f ca="1">IF(A2174&lt;$B$1,VLOOKUP(A2174,[1]DI!$A$4:$B$15000,2,FALSE),0)</f>
        <v>0</v>
      </c>
      <c r="E2174" s="166">
        <f t="shared" ca="1" si="624"/>
        <v>1</v>
      </c>
      <c r="F2174" s="166">
        <f ca="1">(TRUNC(PRODUCT($E$12:$E2173),16))</f>
        <v>1.51318098795413</v>
      </c>
      <c r="G2174" s="166">
        <f t="shared" ca="1" si="625"/>
        <v>1.51318098795413</v>
      </c>
      <c r="H2174" s="166">
        <f t="shared" ca="1" si="626"/>
        <v>1</v>
      </c>
      <c r="I2174" s="165">
        <f t="shared" si="616"/>
        <v>1.7999999999999999E-2</v>
      </c>
      <c r="J2174" s="167">
        <f t="shared" si="617"/>
        <v>45639</v>
      </c>
      <c r="K2174" s="168">
        <f t="shared" si="618"/>
        <v>101</v>
      </c>
      <c r="L2174" s="169">
        <f t="shared" si="619"/>
        <v>101</v>
      </c>
      <c r="M2174" s="170">
        <f t="shared" si="609"/>
        <v>1.007175749</v>
      </c>
      <c r="N2174" s="170">
        <f t="shared" ca="1" si="610"/>
        <v>1.007175749</v>
      </c>
      <c r="O2174" s="169">
        <f t="shared" si="620"/>
        <v>0</v>
      </c>
      <c r="P2174" s="166">
        <f t="shared" ca="1" si="611"/>
        <v>2051.2596091300002</v>
      </c>
      <c r="Q2174" s="171">
        <f t="shared" si="612"/>
        <v>0</v>
      </c>
      <c r="R2174" s="166">
        <f t="shared" si="613"/>
        <v>0</v>
      </c>
      <c r="S2174" s="172" t="str">
        <f t="shared" si="621"/>
        <v>A+J=</v>
      </c>
      <c r="T2174" s="167">
        <f t="shared" si="622"/>
        <v>45821</v>
      </c>
      <c r="U2174" s="10"/>
      <c r="V2174" s="10"/>
      <c r="W2174" s="10"/>
      <c r="X2174" s="45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ht="12.75" x14ac:dyDescent="0.2">
      <c r="A2175" s="162">
        <f t="shared" si="614"/>
        <v>45792</v>
      </c>
      <c r="B2175" s="163" t="str">
        <f t="shared" ca="1" si="623"/>
        <v>n.d</v>
      </c>
      <c r="C2175" s="164">
        <f t="shared" si="615"/>
        <v>285860</v>
      </c>
      <c r="D2175" s="154">
        <f ca="1">IF(A2175&lt;$B$1,VLOOKUP(A2175,[1]DI!$A$4:$B$15000,2,FALSE),0)</f>
        <v>0</v>
      </c>
      <c r="E2175" s="166">
        <f t="shared" ca="1" si="624"/>
        <v>1</v>
      </c>
      <c r="F2175" s="166">
        <f ca="1">(TRUNC(PRODUCT($E$12:$E2174),16))</f>
        <v>1.51318098795413</v>
      </c>
      <c r="G2175" s="166">
        <f t="shared" ca="1" si="625"/>
        <v>1.51318098795413</v>
      </c>
      <c r="H2175" s="166">
        <f t="shared" ca="1" si="626"/>
        <v>1</v>
      </c>
      <c r="I2175" s="165">
        <f t="shared" si="616"/>
        <v>1.7999999999999999E-2</v>
      </c>
      <c r="J2175" s="167">
        <f t="shared" si="617"/>
        <v>45639</v>
      </c>
      <c r="K2175" s="168">
        <f t="shared" si="618"/>
        <v>102</v>
      </c>
      <c r="L2175" s="169">
        <f t="shared" si="619"/>
        <v>102</v>
      </c>
      <c r="M2175" s="170">
        <f t="shared" si="609"/>
        <v>1.0072470529999999</v>
      </c>
      <c r="N2175" s="170">
        <f t="shared" ca="1" si="610"/>
        <v>1.0072470529999999</v>
      </c>
      <c r="O2175" s="169">
        <f t="shared" si="620"/>
        <v>0</v>
      </c>
      <c r="P2175" s="166">
        <f t="shared" ca="1" si="611"/>
        <v>2071.6425705699999</v>
      </c>
      <c r="Q2175" s="171">
        <f t="shared" si="612"/>
        <v>0</v>
      </c>
      <c r="R2175" s="166">
        <f t="shared" si="613"/>
        <v>0</v>
      </c>
      <c r="S2175" s="172" t="str">
        <f t="shared" si="621"/>
        <v>A+J=</v>
      </c>
      <c r="T2175" s="167">
        <f t="shared" si="622"/>
        <v>45821</v>
      </c>
      <c r="U2175" s="10"/>
      <c r="V2175" s="10"/>
      <c r="W2175" s="10"/>
      <c r="X2175" s="45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ht="12.75" x14ac:dyDescent="0.2">
      <c r="A2176" s="162">
        <f t="shared" si="614"/>
        <v>45793</v>
      </c>
      <c r="B2176" s="163" t="str">
        <f t="shared" ca="1" si="623"/>
        <v>n.d</v>
      </c>
      <c r="C2176" s="164">
        <f t="shared" si="615"/>
        <v>285860</v>
      </c>
      <c r="D2176" s="154">
        <f ca="1">IF(A2176&lt;$B$1,VLOOKUP(A2176,[1]DI!$A$4:$B$15000,2,FALSE),0)</f>
        <v>0</v>
      </c>
      <c r="E2176" s="166">
        <f t="shared" ca="1" si="624"/>
        <v>1</v>
      </c>
      <c r="F2176" s="166">
        <f ca="1">(TRUNC(PRODUCT($E$12:$E2175),16))</f>
        <v>1.51318098795413</v>
      </c>
      <c r="G2176" s="166">
        <f t="shared" ca="1" si="625"/>
        <v>1.51318098795413</v>
      </c>
      <c r="H2176" s="166">
        <f t="shared" ca="1" si="626"/>
        <v>1</v>
      </c>
      <c r="I2176" s="165">
        <f t="shared" si="616"/>
        <v>1.7999999999999999E-2</v>
      </c>
      <c r="J2176" s="167">
        <f t="shared" si="617"/>
        <v>45639</v>
      </c>
      <c r="K2176" s="168">
        <f t="shared" si="618"/>
        <v>103</v>
      </c>
      <c r="L2176" s="169">
        <f t="shared" si="619"/>
        <v>103</v>
      </c>
      <c r="M2176" s="170">
        <f t="shared" si="609"/>
        <v>1.0073183619999999</v>
      </c>
      <c r="N2176" s="170">
        <f t="shared" ca="1" si="610"/>
        <v>1.0073183619999999</v>
      </c>
      <c r="O2176" s="169">
        <f t="shared" si="620"/>
        <v>0</v>
      </c>
      <c r="P2176" s="166">
        <f t="shared" ca="1" si="611"/>
        <v>2092.0269613099999</v>
      </c>
      <c r="Q2176" s="171">
        <f t="shared" si="612"/>
        <v>0</v>
      </c>
      <c r="R2176" s="166">
        <f t="shared" si="613"/>
        <v>0</v>
      </c>
      <c r="S2176" s="172" t="str">
        <f t="shared" si="621"/>
        <v>A+J=</v>
      </c>
      <c r="T2176" s="167">
        <f t="shared" si="622"/>
        <v>45821</v>
      </c>
      <c r="U2176" s="10"/>
      <c r="V2176" s="10"/>
      <c r="W2176" s="10"/>
      <c r="X2176" s="45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ht="12.75" x14ac:dyDescent="0.2">
      <c r="A2177" s="162">
        <f t="shared" si="614"/>
        <v>45794</v>
      </c>
      <c r="B2177" s="163" t="str">
        <f t="shared" ca="1" si="623"/>
        <v>n.d</v>
      </c>
      <c r="C2177" s="164">
        <f t="shared" si="615"/>
        <v>285860</v>
      </c>
      <c r="D2177" s="154">
        <f ca="1">IF(A2177&lt;$B$1,VLOOKUP(A2177,[1]DI!$A$4:$B$15000,2,FALSE),0)</f>
        <v>0</v>
      </c>
      <c r="E2177" s="166">
        <f t="shared" ca="1" si="624"/>
        <v>1</v>
      </c>
      <c r="F2177" s="166">
        <f ca="1">(TRUNC(PRODUCT($E$12:$E2176),16))</f>
        <v>1.51318098795413</v>
      </c>
      <c r="G2177" s="166">
        <f t="shared" ca="1" si="625"/>
        <v>1.51318098795413</v>
      </c>
      <c r="H2177" s="166">
        <f t="shared" ca="1" si="626"/>
        <v>1</v>
      </c>
      <c r="I2177" s="165">
        <f t="shared" si="616"/>
        <v>1.7999999999999999E-2</v>
      </c>
      <c r="J2177" s="167">
        <f t="shared" si="617"/>
        <v>45639</v>
      </c>
      <c r="K2177" s="168">
        <f t="shared" si="618"/>
        <v>103</v>
      </c>
      <c r="L2177" s="169">
        <f t="shared" si="619"/>
        <v>104</v>
      </c>
      <c r="M2177" s="170">
        <f t="shared" si="609"/>
        <v>1.0073896760000001</v>
      </c>
      <c r="N2177" s="170">
        <f t="shared" ca="1" si="610"/>
        <v>1.0073896760000001</v>
      </c>
      <c r="O2177" s="169">
        <f t="shared" si="620"/>
        <v>0</v>
      </c>
      <c r="P2177" s="166">
        <f t="shared" ca="1" si="611"/>
        <v>2112.4127813599998</v>
      </c>
      <c r="Q2177" s="171">
        <f t="shared" si="612"/>
        <v>0</v>
      </c>
      <c r="R2177" s="166">
        <f t="shared" si="613"/>
        <v>0</v>
      </c>
      <c r="S2177" s="172" t="str">
        <f t="shared" si="621"/>
        <v>A+J=</v>
      </c>
      <c r="T2177" s="167">
        <f t="shared" si="622"/>
        <v>45821</v>
      </c>
      <c r="U2177" s="10"/>
      <c r="V2177" s="10"/>
      <c r="W2177" s="10"/>
      <c r="X2177" s="45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ht="12.75" x14ac:dyDescent="0.2">
      <c r="A2178" s="162">
        <f t="shared" si="614"/>
        <v>45795</v>
      </c>
      <c r="B2178" s="163" t="str">
        <f t="shared" ca="1" si="623"/>
        <v>n.d</v>
      </c>
      <c r="C2178" s="164">
        <f t="shared" si="615"/>
        <v>285860</v>
      </c>
      <c r="D2178" s="154">
        <f ca="1">IF(A2178&lt;$B$1,VLOOKUP(A2178,[1]DI!$A$4:$B$15000,2,FALSE),0)</f>
        <v>0</v>
      </c>
      <c r="E2178" s="166">
        <f t="shared" ca="1" si="624"/>
        <v>1</v>
      </c>
      <c r="F2178" s="166">
        <f ca="1">(TRUNC(PRODUCT($E$12:$E2177),16))</f>
        <v>1.51318098795413</v>
      </c>
      <c r="G2178" s="166">
        <f t="shared" ca="1" si="625"/>
        <v>1.51318098795413</v>
      </c>
      <c r="H2178" s="166">
        <f t="shared" ca="1" si="626"/>
        <v>1</v>
      </c>
      <c r="I2178" s="165">
        <f t="shared" si="616"/>
        <v>1.7999999999999999E-2</v>
      </c>
      <c r="J2178" s="167">
        <f t="shared" si="617"/>
        <v>45639</v>
      </c>
      <c r="K2178" s="168">
        <f t="shared" si="618"/>
        <v>103</v>
      </c>
      <c r="L2178" s="169">
        <f t="shared" si="619"/>
        <v>104</v>
      </c>
      <c r="M2178" s="170">
        <f t="shared" si="609"/>
        <v>1.0073896760000001</v>
      </c>
      <c r="N2178" s="170">
        <f t="shared" ca="1" si="610"/>
        <v>1.0073896760000001</v>
      </c>
      <c r="O2178" s="169">
        <f t="shared" si="620"/>
        <v>0</v>
      </c>
      <c r="P2178" s="166">
        <f t="shared" ca="1" si="611"/>
        <v>2112.4127813599998</v>
      </c>
      <c r="Q2178" s="171">
        <f t="shared" si="612"/>
        <v>0</v>
      </c>
      <c r="R2178" s="166">
        <f t="shared" si="613"/>
        <v>0</v>
      </c>
      <c r="S2178" s="172" t="str">
        <f t="shared" si="621"/>
        <v>A+J=</v>
      </c>
      <c r="T2178" s="167">
        <f t="shared" si="622"/>
        <v>45821</v>
      </c>
      <c r="U2178" s="10"/>
      <c r="V2178" s="10"/>
      <c r="W2178" s="10"/>
      <c r="X2178" s="45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ht="12.75" x14ac:dyDescent="0.2">
      <c r="A2179" s="162">
        <f t="shared" si="614"/>
        <v>45796</v>
      </c>
      <c r="B2179" s="163" t="str">
        <f t="shared" ca="1" si="623"/>
        <v>n.d</v>
      </c>
      <c r="C2179" s="164">
        <f t="shared" si="615"/>
        <v>285860</v>
      </c>
      <c r="D2179" s="154">
        <f ca="1">IF(A2179&lt;$B$1,VLOOKUP(A2179,[1]DI!$A$4:$B$15000,2,FALSE),0)</f>
        <v>0</v>
      </c>
      <c r="E2179" s="166">
        <f t="shared" ca="1" si="624"/>
        <v>1</v>
      </c>
      <c r="F2179" s="166">
        <f ca="1">(TRUNC(PRODUCT($E$12:$E2178),16))</f>
        <v>1.51318098795413</v>
      </c>
      <c r="G2179" s="166">
        <f t="shared" ca="1" si="625"/>
        <v>1.51318098795413</v>
      </c>
      <c r="H2179" s="166">
        <f t="shared" ca="1" si="626"/>
        <v>1</v>
      </c>
      <c r="I2179" s="165">
        <f t="shared" si="616"/>
        <v>1.7999999999999999E-2</v>
      </c>
      <c r="J2179" s="167">
        <f t="shared" si="617"/>
        <v>45639</v>
      </c>
      <c r="K2179" s="168">
        <f t="shared" si="618"/>
        <v>104</v>
      </c>
      <c r="L2179" s="169">
        <f t="shared" si="619"/>
        <v>104</v>
      </c>
      <c r="M2179" s="170">
        <f t="shared" si="609"/>
        <v>1.0073896760000001</v>
      </c>
      <c r="N2179" s="170">
        <f t="shared" ca="1" si="610"/>
        <v>1.0073896760000001</v>
      </c>
      <c r="O2179" s="169">
        <f t="shared" si="620"/>
        <v>0</v>
      </c>
      <c r="P2179" s="166">
        <f t="shared" ca="1" si="611"/>
        <v>2112.4127813599998</v>
      </c>
      <c r="Q2179" s="171">
        <f t="shared" si="612"/>
        <v>0</v>
      </c>
      <c r="R2179" s="166">
        <f t="shared" si="613"/>
        <v>0</v>
      </c>
      <c r="S2179" s="172" t="str">
        <f t="shared" si="621"/>
        <v>A+J=</v>
      </c>
      <c r="T2179" s="167">
        <f t="shared" si="622"/>
        <v>45821</v>
      </c>
      <c r="U2179" s="10"/>
      <c r="V2179" s="10"/>
      <c r="W2179" s="10"/>
      <c r="X2179" s="45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ht="12.75" x14ac:dyDescent="0.2">
      <c r="A2180" s="162">
        <f t="shared" si="614"/>
        <v>45797</v>
      </c>
      <c r="B2180" s="163" t="str">
        <f t="shared" ca="1" si="623"/>
        <v>n.d</v>
      </c>
      <c r="C2180" s="164">
        <f t="shared" si="615"/>
        <v>285860</v>
      </c>
      <c r="D2180" s="154">
        <f ca="1">IF(A2180&lt;$B$1,VLOOKUP(A2180,[1]DI!$A$4:$B$15000,2,FALSE),0)</f>
        <v>0</v>
      </c>
      <c r="E2180" s="166">
        <f t="shared" ca="1" si="624"/>
        <v>1</v>
      </c>
      <c r="F2180" s="166">
        <f ca="1">(TRUNC(PRODUCT($E$12:$E2179),16))</f>
        <v>1.51318098795413</v>
      </c>
      <c r="G2180" s="166">
        <f t="shared" ca="1" si="625"/>
        <v>1.51318098795413</v>
      </c>
      <c r="H2180" s="166">
        <f t="shared" ca="1" si="626"/>
        <v>1</v>
      </c>
      <c r="I2180" s="165">
        <f t="shared" si="616"/>
        <v>1.7999999999999999E-2</v>
      </c>
      <c r="J2180" s="167">
        <f t="shared" si="617"/>
        <v>45639</v>
      </c>
      <c r="K2180" s="168">
        <f t="shared" si="618"/>
        <v>105</v>
      </c>
      <c r="L2180" s="169">
        <f t="shared" si="619"/>
        <v>105</v>
      </c>
      <c r="M2180" s="170">
        <f t="shared" si="609"/>
        <v>1.007460995</v>
      </c>
      <c r="N2180" s="170">
        <f t="shared" ca="1" si="610"/>
        <v>1.007460995</v>
      </c>
      <c r="O2180" s="169">
        <f t="shared" si="620"/>
        <v>0</v>
      </c>
      <c r="P2180" s="166">
        <f t="shared" ca="1" si="611"/>
        <v>2132.8000306899999</v>
      </c>
      <c r="Q2180" s="171">
        <f t="shared" si="612"/>
        <v>0</v>
      </c>
      <c r="R2180" s="166">
        <f t="shared" si="613"/>
        <v>0</v>
      </c>
      <c r="S2180" s="172" t="str">
        <f t="shared" si="621"/>
        <v>A+J=</v>
      </c>
      <c r="T2180" s="167">
        <f t="shared" si="622"/>
        <v>45821</v>
      </c>
      <c r="U2180" s="10"/>
      <c r="V2180" s="10"/>
      <c r="W2180" s="10"/>
      <c r="X2180" s="45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ht="12.75" x14ac:dyDescent="0.2">
      <c r="A2181" s="162">
        <f t="shared" si="614"/>
        <v>45798</v>
      </c>
      <c r="B2181" s="163" t="str">
        <f t="shared" ca="1" si="623"/>
        <v>n.d</v>
      </c>
      <c r="C2181" s="164">
        <f t="shared" si="615"/>
        <v>285860</v>
      </c>
      <c r="D2181" s="154">
        <f ca="1">IF(A2181&lt;$B$1,VLOOKUP(A2181,[1]DI!$A$4:$B$15000,2,FALSE),0)</f>
        <v>0</v>
      </c>
      <c r="E2181" s="166">
        <f t="shared" ca="1" si="624"/>
        <v>1</v>
      </c>
      <c r="F2181" s="166">
        <f ca="1">(TRUNC(PRODUCT($E$12:$E2180),16))</f>
        <v>1.51318098795413</v>
      </c>
      <c r="G2181" s="166">
        <f t="shared" ca="1" si="625"/>
        <v>1.51318098795413</v>
      </c>
      <c r="H2181" s="166">
        <f t="shared" ca="1" si="626"/>
        <v>1</v>
      </c>
      <c r="I2181" s="165">
        <f t="shared" si="616"/>
        <v>1.7999999999999999E-2</v>
      </c>
      <c r="J2181" s="167">
        <f t="shared" si="617"/>
        <v>45639</v>
      </c>
      <c r="K2181" s="168">
        <f t="shared" si="618"/>
        <v>106</v>
      </c>
      <c r="L2181" s="169">
        <f t="shared" si="619"/>
        <v>106</v>
      </c>
      <c r="M2181" s="170">
        <f t="shared" si="609"/>
        <v>1.0075323190000001</v>
      </c>
      <c r="N2181" s="170">
        <f t="shared" ca="1" si="610"/>
        <v>1.0075323190000001</v>
      </c>
      <c r="O2181" s="169">
        <f t="shared" si="620"/>
        <v>0</v>
      </c>
      <c r="P2181" s="166">
        <f t="shared" ca="1" si="611"/>
        <v>2153.1887093400001</v>
      </c>
      <c r="Q2181" s="171">
        <f t="shared" si="612"/>
        <v>0</v>
      </c>
      <c r="R2181" s="166">
        <f t="shared" si="613"/>
        <v>0</v>
      </c>
      <c r="S2181" s="172" t="str">
        <f t="shared" si="621"/>
        <v>A+J=</v>
      </c>
      <c r="T2181" s="167">
        <f t="shared" si="622"/>
        <v>45821</v>
      </c>
      <c r="U2181" s="10"/>
      <c r="V2181" s="10"/>
      <c r="W2181" s="10"/>
      <c r="X2181" s="45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ht="12.75" x14ac:dyDescent="0.2">
      <c r="A2182" s="162">
        <f t="shared" si="614"/>
        <v>45799</v>
      </c>
      <c r="B2182" s="163" t="str">
        <f t="shared" ca="1" si="623"/>
        <v>n.d</v>
      </c>
      <c r="C2182" s="164">
        <f t="shared" si="615"/>
        <v>285860</v>
      </c>
      <c r="D2182" s="154">
        <f ca="1">IF(A2182&lt;$B$1,VLOOKUP(A2182,[1]DI!$A$4:$B$15000,2,FALSE),0)</f>
        <v>0</v>
      </c>
      <c r="E2182" s="166">
        <f t="shared" ca="1" si="624"/>
        <v>1</v>
      </c>
      <c r="F2182" s="166">
        <f ca="1">(TRUNC(PRODUCT($E$12:$E2181),16))</f>
        <v>1.51318098795413</v>
      </c>
      <c r="G2182" s="166">
        <f t="shared" ca="1" si="625"/>
        <v>1.51318098795413</v>
      </c>
      <c r="H2182" s="166">
        <f t="shared" ca="1" si="626"/>
        <v>1</v>
      </c>
      <c r="I2182" s="165">
        <f t="shared" si="616"/>
        <v>1.7999999999999999E-2</v>
      </c>
      <c r="J2182" s="167">
        <f t="shared" si="617"/>
        <v>45639</v>
      </c>
      <c r="K2182" s="168">
        <f t="shared" si="618"/>
        <v>107</v>
      </c>
      <c r="L2182" s="169">
        <f t="shared" si="619"/>
        <v>107</v>
      </c>
      <c r="M2182" s="170">
        <f t="shared" si="609"/>
        <v>1.0076036479999999</v>
      </c>
      <c r="N2182" s="170">
        <f t="shared" ca="1" si="610"/>
        <v>1.0076036479999999</v>
      </c>
      <c r="O2182" s="169">
        <f t="shared" si="620"/>
        <v>0</v>
      </c>
      <c r="P2182" s="166">
        <f t="shared" ca="1" si="611"/>
        <v>2173.5788172699999</v>
      </c>
      <c r="Q2182" s="171">
        <f t="shared" si="612"/>
        <v>0</v>
      </c>
      <c r="R2182" s="166">
        <f t="shared" si="613"/>
        <v>0</v>
      </c>
      <c r="S2182" s="172" t="str">
        <f t="shared" si="621"/>
        <v>A+J=</v>
      </c>
      <c r="T2182" s="167">
        <f t="shared" si="622"/>
        <v>45821</v>
      </c>
      <c r="U2182" s="10"/>
      <c r="V2182" s="10"/>
      <c r="W2182" s="10"/>
      <c r="X2182" s="45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ht="12.75" x14ac:dyDescent="0.2">
      <c r="A2183" s="162">
        <f t="shared" si="614"/>
        <v>45800</v>
      </c>
      <c r="B2183" s="163" t="str">
        <f t="shared" ca="1" si="623"/>
        <v>n.d</v>
      </c>
      <c r="C2183" s="164">
        <f t="shared" si="615"/>
        <v>285860</v>
      </c>
      <c r="D2183" s="154">
        <f ca="1">IF(A2183&lt;$B$1,VLOOKUP(A2183,[1]DI!$A$4:$B$15000,2,FALSE),0)</f>
        <v>0</v>
      </c>
      <c r="E2183" s="166">
        <f t="shared" ca="1" si="624"/>
        <v>1</v>
      </c>
      <c r="F2183" s="166">
        <f ca="1">(TRUNC(PRODUCT($E$12:$E2182),16))</f>
        <v>1.51318098795413</v>
      </c>
      <c r="G2183" s="166">
        <f t="shared" ca="1" si="625"/>
        <v>1.51318098795413</v>
      </c>
      <c r="H2183" s="166">
        <f t="shared" ca="1" si="626"/>
        <v>1</v>
      </c>
      <c r="I2183" s="165">
        <f t="shared" si="616"/>
        <v>1.7999999999999999E-2</v>
      </c>
      <c r="J2183" s="167">
        <f t="shared" si="617"/>
        <v>45639</v>
      </c>
      <c r="K2183" s="168">
        <f t="shared" si="618"/>
        <v>108</v>
      </c>
      <c r="L2183" s="169">
        <f t="shared" si="619"/>
        <v>108</v>
      </c>
      <c r="M2183" s="170">
        <f t="shared" si="609"/>
        <v>1.0076749819999999</v>
      </c>
      <c r="N2183" s="170">
        <f t="shared" ca="1" si="610"/>
        <v>1.0076749819999999</v>
      </c>
      <c r="O2183" s="169">
        <f t="shared" si="620"/>
        <v>0</v>
      </c>
      <c r="P2183" s="166">
        <f t="shared" ca="1" si="611"/>
        <v>2193.9703545100001</v>
      </c>
      <c r="Q2183" s="171">
        <f t="shared" si="612"/>
        <v>0</v>
      </c>
      <c r="R2183" s="166">
        <f t="shared" si="613"/>
        <v>0</v>
      </c>
      <c r="S2183" s="172" t="str">
        <f t="shared" si="621"/>
        <v>A+J=</v>
      </c>
      <c r="T2183" s="167">
        <f t="shared" si="622"/>
        <v>45821</v>
      </c>
      <c r="U2183" s="10"/>
      <c r="V2183" s="10"/>
      <c r="W2183" s="10"/>
      <c r="X2183" s="45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ht="12.75" x14ac:dyDescent="0.2">
      <c r="A2184" s="162">
        <f t="shared" si="614"/>
        <v>45801</v>
      </c>
      <c r="B2184" s="163" t="str">
        <f t="shared" ca="1" si="623"/>
        <v>n.d</v>
      </c>
      <c r="C2184" s="164">
        <f t="shared" si="615"/>
        <v>285860</v>
      </c>
      <c r="D2184" s="154">
        <f ca="1">IF(A2184&lt;$B$1,VLOOKUP(A2184,[1]DI!$A$4:$B$15000,2,FALSE),0)</f>
        <v>0</v>
      </c>
      <c r="E2184" s="166">
        <f t="shared" ca="1" si="624"/>
        <v>1</v>
      </c>
      <c r="F2184" s="166">
        <f ca="1">(TRUNC(PRODUCT($E$12:$E2183),16))</f>
        <v>1.51318098795413</v>
      </c>
      <c r="G2184" s="166">
        <f t="shared" ca="1" si="625"/>
        <v>1.51318098795413</v>
      </c>
      <c r="H2184" s="166">
        <f t="shared" ca="1" si="626"/>
        <v>1</v>
      </c>
      <c r="I2184" s="165">
        <f t="shared" si="616"/>
        <v>1.7999999999999999E-2</v>
      </c>
      <c r="J2184" s="167">
        <f t="shared" si="617"/>
        <v>45639</v>
      </c>
      <c r="K2184" s="168">
        <f t="shared" si="618"/>
        <v>108</v>
      </c>
      <c r="L2184" s="169">
        <f t="shared" si="619"/>
        <v>109</v>
      </c>
      <c r="M2184" s="170">
        <f t="shared" si="609"/>
        <v>1.0077463209999999</v>
      </c>
      <c r="N2184" s="170">
        <f t="shared" ca="1" si="610"/>
        <v>1.0077463209999999</v>
      </c>
      <c r="O2184" s="169">
        <f t="shared" si="620"/>
        <v>0</v>
      </c>
      <c r="P2184" s="166">
        <f t="shared" ca="1" si="611"/>
        <v>2214.3633210500002</v>
      </c>
      <c r="Q2184" s="171">
        <f t="shared" si="612"/>
        <v>0</v>
      </c>
      <c r="R2184" s="166">
        <f t="shared" si="613"/>
        <v>0</v>
      </c>
      <c r="S2184" s="172" t="str">
        <f t="shared" si="621"/>
        <v>A+J=</v>
      </c>
      <c r="T2184" s="167">
        <f t="shared" si="622"/>
        <v>45821</v>
      </c>
      <c r="U2184" s="10"/>
      <c r="V2184" s="10"/>
      <c r="W2184" s="10"/>
      <c r="X2184" s="45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ht="12.75" x14ac:dyDescent="0.2">
      <c r="A2185" s="162">
        <f t="shared" si="614"/>
        <v>45802</v>
      </c>
      <c r="B2185" s="163" t="str">
        <f t="shared" ca="1" si="623"/>
        <v>n.d</v>
      </c>
      <c r="C2185" s="164">
        <f t="shared" si="615"/>
        <v>285860</v>
      </c>
      <c r="D2185" s="154">
        <f ca="1">IF(A2185&lt;$B$1,VLOOKUP(A2185,[1]DI!$A$4:$B$15000,2,FALSE),0)</f>
        <v>0</v>
      </c>
      <c r="E2185" s="166">
        <f t="shared" ca="1" si="624"/>
        <v>1</v>
      </c>
      <c r="F2185" s="166">
        <f ca="1">(TRUNC(PRODUCT($E$12:$E2184),16))</f>
        <v>1.51318098795413</v>
      </c>
      <c r="G2185" s="166">
        <f t="shared" ca="1" si="625"/>
        <v>1.51318098795413</v>
      </c>
      <c r="H2185" s="166">
        <f t="shared" ca="1" si="626"/>
        <v>1</v>
      </c>
      <c r="I2185" s="165">
        <f t="shared" si="616"/>
        <v>1.7999999999999999E-2</v>
      </c>
      <c r="J2185" s="167">
        <f t="shared" si="617"/>
        <v>45639</v>
      </c>
      <c r="K2185" s="168">
        <f t="shared" si="618"/>
        <v>108</v>
      </c>
      <c r="L2185" s="169">
        <f t="shared" si="619"/>
        <v>109</v>
      </c>
      <c r="M2185" s="170">
        <f t="shared" si="609"/>
        <v>1.0077463209999999</v>
      </c>
      <c r="N2185" s="170">
        <f t="shared" ca="1" si="610"/>
        <v>1.0077463209999999</v>
      </c>
      <c r="O2185" s="169">
        <f t="shared" si="620"/>
        <v>0</v>
      </c>
      <c r="P2185" s="166">
        <f t="shared" ca="1" si="611"/>
        <v>2214.3633210500002</v>
      </c>
      <c r="Q2185" s="171">
        <f t="shared" si="612"/>
        <v>0</v>
      </c>
      <c r="R2185" s="166">
        <f t="shared" si="613"/>
        <v>0</v>
      </c>
      <c r="S2185" s="172" t="str">
        <f t="shared" si="621"/>
        <v>A+J=</v>
      </c>
      <c r="T2185" s="167">
        <f t="shared" si="622"/>
        <v>45821</v>
      </c>
      <c r="U2185" s="10"/>
      <c r="V2185" s="10"/>
      <c r="W2185" s="10"/>
      <c r="X2185" s="45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ht="12.75" x14ac:dyDescent="0.2">
      <c r="A2186" s="162">
        <f t="shared" si="614"/>
        <v>45803</v>
      </c>
      <c r="B2186" s="163" t="str">
        <f t="shared" ca="1" si="623"/>
        <v>n.d</v>
      </c>
      <c r="C2186" s="164">
        <f t="shared" si="615"/>
        <v>285860</v>
      </c>
      <c r="D2186" s="154">
        <f ca="1">IF(A2186&lt;$B$1,VLOOKUP(A2186,[1]DI!$A$4:$B$15000,2,FALSE),0)</f>
        <v>0</v>
      </c>
      <c r="E2186" s="166">
        <f t="shared" ca="1" si="624"/>
        <v>1</v>
      </c>
      <c r="F2186" s="166">
        <f ca="1">(TRUNC(PRODUCT($E$12:$E2185),16))</f>
        <v>1.51318098795413</v>
      </c>
      <c r="G2186" s="166">
        <f t="shared" ca="1" si="625"/>
        <v>1.51318098795413</v>
      </c>
      <c r="H2186" s="166">
        <f t="shared" ca="1" si="626"/>
        <v>1</v>
      </c>
      <c r="I2186" s="165">
        <f t="shared" si="616"/>
        <v>1.7999999999999999E-2</v>
      </c>
      <c r="J2186" s="167">
        <f t="shared" si="617"/>
        <v>45639</v>
      </c>
      <c r="K2186" s="168">
        <f t="shared" si="618"/>
        <v>109</v>
      </c>
      <c r="L2186" s="169">
        <f t="shared" si="619"/>
        <v>109</v>
      </c>
      <c r="M2186" s="170">
        <f t="shared" si="609"/>
        <v>1.0077463209999999</v>
      </c>
      <c r="N2186" s="170">
        <f t="shared" ca="1" si="610"/>
        <v>1.0077463209999999</v>
      </c>
      <c r="O2186" s="169">
        <f t="shared" si="620"/>
        <v>0</v>
      </c>
      <c r="P2186" s="166">
        <f t="shared" ca="1" si="611"/>
        <v>2214.3633210500002</v>
      </c>
      <c r="Q2186" s="171">
        <f t="shared" si="612"/>
        <v>0</v>
      </c>
      <c r="R2186" s="166">
        <f t="shared" si="613"/>
        <v>0</v>
      </c>
      <c r="S2186" s="172" t="str">
        <f t="shared" si="621"/>
        <v>A+J=</v>
      </c>
      <c r="T2186" s="167">
        <f t="shared" si="622"/>
        <v>45821</v>
      </c>
      <c r="U2186" s="10"/>
      <c r="V2186" s="10"/>
      <c r="W2186" s="10"/>
      <c r="X2186" s="45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ht="12.75" x14ac:dyDescent="0.2">
      <c r="A2187" s="162">
        <f t="shared" si="614"/>
        <v>45804</v>
      </c>
      <c r="B2187" s="163" t="str">
        <f t="shared" ca="1" si="623"/>
        <v>n.d</v>
      </c>
      <c r="C2187" s="164">
        <f t="shared" si="615"/>
        <v>285860</v>
      </c>
      <c r="D2187" s="154">
        <f ca="1">IF(A2187&lt;$B$1,VLOOKUP(A2187,[1]DI!$A$4:$B$15000,2,FALSE),0)</f>
        <v>0</v>
      </c>
      <c r="E2187" s="166">
        <f t="shared" ca="1" si="624"/>
        <v>1</v>
      </c>
      <c r="F2187" s="166">
        <f ca="1">(TRUNC(PRODUCT($E$12:$E2186),16))</f>
        <v>1.51318098795413</v>
      </c>
      <c r="G2187" s="166">
        <f t="shared" ca="1" si="625"/>
        <v>1.51318098795413</v>
      </c>
      <c r="H2187" s="166">
        <f t="shared" ca="1" si="626"/>
        <v>1</v>
      </c>
      <c r="I2187" s="165">
        <f t="shared" si="616"/>
        <v>1.7999999999999999E-2</v>
      </c>
      <c r="J2187" s="167">
        <f t="shared" si="617"/>
        <v>45639</v>
      </c>
      <c r="K2187" s="168">
        <f t="shared" si="618"/>
        <v>110</v>
      </c>
      <c r="L2187" s="169">
        <f t="shared" si="619"/>
        <v>110</v>
      </c>
      <c r="M2187" s="170">
        <f t="shared" si="609"/>
        <v>1.0078176649999999</v>
      </c>
      <c r="N2187" s="170">
        <f t="shared" ca="1" si="610"/>
        <v>1.0078176649999999</v>
      </c>
      <c r="O2187" s="169">
        <f t="shared" si="620"/>
        <v>0</v>
      </c>
      <c r="P2187" s="166">
        <f t="shared" ca="1" si="611"/>
        <v>2234.7577168900002</v>
      </c>
      <c r="Q2187" s="171">
        <f t="shared" si="612"/>
        <v>0</v>
      </c>
      <c r="R2187" s="166">
        <f t="shared" si="613"/>
        <v>0</v>
      </c>
      <c r="S2187" s="172" t="str">
        <f t="shared" si="621"/>
        <v>A+J=</v>
      </c>
      <c r="T2187" s="167">
        <f t="shared" si="622"/>
        <v>45821</v>
      </c>
      <c r="U2187" s="10"/>
      <c r="V2187" s="10"/>
      <c r="W2187" s="10"/>
      <c r="X2187" s="45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ht="12.75" x14ac:dyDescent="0.2">
      <c r="A2188" s="162">
        <f t="shared" si="614"/>
        <v>45805</v>
      </c>
      <c r="B2188" s="163" t="str">
        <f t="shared" ca="1" si="623"/>
        <v>n.d</v>
      </c>
      <c r="C2188" s="164">
        <f t="shared" si="615"/>
        <v>285860</v>
      </c>
      <c r="D2188" s="154">
        <f ca="1">IF(A2188&lt;$B$1,VLOOKUP(A2188,[1]DI!$A$4:$B$15000,2,FALSE),0)</f>
        <v>0</v>
      </c>
      <c r="E2188" s="166">
        <f t="shared" ca="1" si="624"/>
        <v>1</v>
      </c>
      <c r="F2188" s="166">
        <f ca="1">(TRUNC(PRODUCT($E$12:$E2187),16))</f>
        <v>1.51318098795413</v>
      </c>
      <c r="G2188" s="166">
        <f t="shared" ca="1" si="625"/>
        <v>1.51318098795413</v>
      </c>
      <c r="H2188" s="166">
        <f t="shared" ca="1" si="626"/>
        <v>1</v>
      </c>
      <c r="I2188" s="165">
        <f t="shared" si="616"/>
        <v>1.7999999999999999E-2</v>
      </c>
      <c r="J2188" s="167">
        <f t="shared" si="617"/>
        <v>45639</v>
      </c>
      <c r="K2188" s="168">
        <f t="shared" si="618"/>
        <v>111</v>
      </c>
      <c r="L2188" s="169">
        <f t="shared" si="619"/>
        <v>111</v>
      </c>
      <c r="M2188" s="170">
        <f t="shared" ref="M2188:M2251" si="627">ROUND((I2188+1)^(L2188/252),9)</f>
        <v>1.0078890149999999</v>
      </c>
      <c r="N2188" s="170">
        <f t="shared" ref="N2188:N2251" ca="1" si="628">ROUND(H2188*M2188,9)</f>
        <v>1.0078890149999999</v>
      </c>
      <c r="O2188" s="169">
        <f t="shared" si="620"/>
        <v>0</v>
      </c>
      <c r="P2188" s="166">
        <f t="shared" ref="P2188:P2251" ca="1" si="629">TRUNC(((N2188-1)*C2188),8)</f>
        <v>2255.1538278899998</v>
      </c>
      <c r="Q2188" s="171">
        <f t="shared" ref="Q2188:Q2251" si="630">IF($O2188&gt;0,VLOOKUP($O2188,$W$12:$AC$150,7),0)</f>
        <v>0</v>
      </c>
      <c r="R2188" s="166">
        <f t="shared" ref="R2188:R2251" si="631">IF(Q2188&gt;0,TRUNC(Q2188*C$12,8),0)</f>
        <v>0</v>
      </c>
      <c r="S2188" s="172" t="str">
        <f t="shared" si="621"/>
        <v>A+J=</v>
      </c>
      <c r="T2188" s="167">
        <f t="shared" si="622"/>
        <v>45821</v>
      </c>
      <c r="U2188" s="10"/>
      <c r="V2188" s="10"/>
      <c r="W2188" s="10"/>
      <c r="X2188" s="45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ht="12.75" x14ac:dyDescent="0.2">
      <c r="A2189" s="162">
        <f t="shared" ref="A2189:A2252" si="632">(A2188+1)</f>
        <v>45806</v>
      </c>
      <c r="B2189" s="163" t="str">
        <f t="shared" ca="1" si="623"/>
        <v>n.d</v>
      </c>
      <c r="C2189" s="164">
        <f t="shared" ref="C2189:C2252" si="633">(C2188-R2188)</f>
        <v>285860</v>
      </c>
      <c r="D2189" s="154">
        <f ca="1">IF(A2189&lt;$B$1,VLOOKUP(A2189,[1]DI!$A$4:$B$15000,2,FALSE),0)</f>
        <v>0</v>
      </c>
      <c r="E2189" s="166">
        <f t="shared" ca="1" si="624"/>
        <v>1</v>
      </c>
      <c r="F2189" s="166">
        <f ca="1">(TRUNC(PRODUCT($E$12:$E2188),16))</f>
        <v>1.51318098795413</v>
      </c>
      <c r="G2189" s="166">
        <f t="shared" ca="1" si="625"/>
        <v>1.51318098795413</v>
      </c>
      <c r="H2189" s="166">
        <f t="shared" ca="1" si="626"/>
        <v>1</v>
      </c>
      <c r="I2189" s="165">
        <f t="shared" ref="I2189:I2252" si="634">I2188</f>
        <v>1.7999999999999999E-2</v>
      </c>
      <c r="J2189" s="167">
        <f t="shared" ref="J2189:J2252" si="635">IF(O2188&gt;0,VLOOKUP(O2188,W$12:AG$150,2),J2188)</f>
        <v>45639</v>
      </c>
      <c r="K2189" s="168">
        <f t="shared" ref="K2189:K2252" si="636">IF(A2189&gt;J2189,IF(NETWORKDAYS(J2189,A2189,$W$160:$W$544)-1=0,1,NETWORKDAYS(J2189,A2189,$W$160:$W$544)-1),0)</f>
        <v>112</v>
      </c>
      <c r="L2189" s="169">
        <f t="shared" ref="L2189:L2252" si="637">IF(AND(K2189=1,K2188=1),1,IF(K2189&gt;0,IF(K2189=K2188,K2189+1,K2189),0))</f>
        <v>112</v>
      </c>
      <c r="M2189" s="170">
        <f t="shared" si="627"/>
        <v>1.0079603690000001</v>
      </c>
      <c r="N2189" s="170">
        <f t="shared" ca="1" si="628"/>
        <v>1.0079603690000001</v>
      </c>
      <c r="O2189" s="169">
        <f t="shared" ref="O2189:O2252" si="638">IF(VLOOKUP(A2189,X$12:AE$150,8)=VLOOKUP(A2188,X$12:AE$150,8),0,VLOOKUP(A2189,X$12:AE$150,8))</f>
        <v>0</v>
      </c>
      <c r="P2189" s="166">
        <f t="shared" ca="1" si="629"/>
        <v>2275.55108234</v>
      </c>
      <c r="Q2189" s="171">
        <f t="shared" si="630"/>
        <v>0</v>
      </c>
      <c r="R2189" s="166">
        <f t="shared" si="631"/>
        <v>0</v>
      </c>
      <c r="S2189" s="172" t="str">
        <f t="shared" ref="S2189:S2252" si="639">IF(O2188&gt;0,VLOOKUP(O2188,W$12:AG$150,10),S2188)</f>
        <v>A+J=</v>
      </c>
      <c r="T2189" s="167">
        <f t="shared" ref="T2189:T2252" si="640">IF(O2188&gt;0,VLOOKUP(O2188,W$12:AG$150,11),T2188)</f>
        <v>45821</v>
      </c>
      <c r="U2189" s="10"/>
      <c r="V2189" s="10"/>
      <c r="W2189" s="10"/>
      <c r="X2189" s="45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ht="12.75" x14ac:dyDescent="0.2">
      <c r="A2190" s="162">
        <f t="shared" si="632"/>
        <v>45807</v>
      </c>
      <c r="B2190" s="163" t="str">
        <f t="shared" ref="B2190:B2253" ca="1" si="641">IF(A2190&lt;=TODAY(),C2190+P2190,IF(AND(A2190&gt;TODAY(),A2190&lt;=$B$1),IF(VLOOKUP(TODAY(),$A$10:$D$5000,4,FALSE)=0,"n.d",C2190+P2190),"n.d"))</f>
        <v>n.d</v>
      </c>
      <c r="C2190" s="164">
        <f t="shared" si="633"/>
        <v>285860</v>
      </c>
      <c r="D2190" s="154">
        <f ca="1">IF(A2190&lt;$B$1,VLOOKUP(A2190,[1]DI!$A$4:$B$15000,2,FALSE),0)</f>
        <v>0</v>
      </c>
      <c r="E2190" s="166">
        <f t="shared" ref="E2190:E2253" ca="1" si="642">ROUND(((1+D2190)^(1/252)),8)</f>
        <v>1</v>
      </c>
      <c r="F2190" s="166">
        <f ca="1">(TRUNC(PRODUCT($E$12:$E2189),16))</f>
        <v>1.51318098795413</v>
      </c>
      <c r="G2190" s="166">
        <f t="shared" ref="G2190:G2253" ca="1" si="643">IF(O2189&gt;0,F2189,G2189)</f>
        <v>1.51318098795413</v>
      </c>
      <c r="H2190" s="166">
        <f t="shared" ref="H2190:H2253" ca="1" si="644">ROUND(F2190/G2190,8)</f>
        <v>1</v>
      </c>
      <c r="I2190" s="165">
        <f t="shared" si="634"/>
        <v>1.7999999999999999E-2</v>
      </c>
      <c r="J2190" s="167">
        <f t="shared" si="635"/>
        <v>45639</v>
      </c>
      <c r="K2190" s="168">
        <f t="shared" si="636"/>
        <v>113</v>
      </c>
      <c r="L2190" s="169">
        <f t="shared" si="637"/>
        <v>113</v>
      </c>
      <c r="M2190" s="170">
        <f t="shared" si="627"/>
        <v>1.008031728</v>
      </c>
      <c r="N2190" s="170">
        <f t="shared" ca="1" si="628"/>
        <v>1.008031728</v>
      </c>
      <c r="O2190" s="169">
        <f t="shared" si="638"/>
        <v>0</v>
      </c>
      <c r="P2190" s="166">
        <f t="shared" ca="1" si="629"/>
        <v>2295.9497660699999</v>
      </c>
      <c r="Q2190" s="171">
        <f t="shared" si="630"/>
        <v>0</v>
      </c>
      <c r="R2190" s="166">
        <f t="shared" si="631"/>
        <v>0</v>
      </c>
      <c r="S2190" s="172" t="str">
        <f t="shared" si="639"/>
        <v>A+J=</v>
      </c>
      <c r="T2190" s="167">
        <f t="shared" si="640"/>
        <v>45821</v>
      </c>
      <c r="U2190" s="10"/>
      <c r="V2190" s="10"/>
      <c r="W2190" s="10"/>
      <c r="X2190" s="45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ht="12.75" x14ac:dyDescent="0.2">
      <c r="A2191" s="162">
        <f t="shared" si="632"/>
        <v>45808</v>
      </c>
      <c r="B2191" s="163" t="str">
        <f t="shared" ca="1" si="641"/>
        <v>n.d</v>
      </c>
      <c r="C2191" s="164">
        <f t="shared" si="633"/>
        <v>285860</v>
      </c>
      <c r="D2191" s="154">
        <f ca="1">IF(A2191&lt;$B$1,VLOOKUP(A2191,[1]DI!$A$4:$B$15000,2,FALSE),0)</f>
        <v>0</v>
      </c>
      <c r="E2191" s="166">
        <f t="shared" ca="1" si="642"/>
        <v>1</v>
      </c>
      <c r="F2191" s="166">
        <f ca="1">(TRUNC(PRODUCT($E$12:$E2190),16))</f>
        <v>1.51318098795413</v>
      </c>
      <c r="G2191" s="166">
        <f t="shared" ca="1" si="643"/>
        <v>1.51318098795413</v>
      </c>
      <c r="H2191" s="166">
        <f t="shared" ca="1" si="644"/>
        <v>1</v>
      </c>
      <c r="I2191" s="165">
        <f t="shared" si="634"/>
        <v>1.7999999999999999E-2</v>
      </c>
      <c r="J2191" s="167">
        <f t="shared" si="635"/>
        <v>45639</v>
      </c>
      <c r="K2191" s="168">
        <f t="shared" si="636"/>
        <v>113</v>
      </c>
      <c r="L2191" s="169">
        <f t="shared" si="637"/>
        <v>114</v>
      </c>
      <c r="M2191" s="170">
        <f t="shared" si="627"/>
        <v>1.0081030929999999</v>
      </c>
      <c r="N2191" s="170">
        <f t="shared" ca="1" si="628"/>
        <v>1.0081030929999999</v>
      </c>
      <c r="O2191" s="169">
        <f t="shared" si="638"/>
        <v>0</v>
      </c>
      <c r="P2191" s="166">
        <f t="shared" ca="1" si="629"/>
        <v>2316.3501649700002</v>
      </c>
      <c r="Q2191" s="171">
        <f t="shared" si="630"/>
        <v>0</v>
      </c>
      <c r="R2191" s="166">
        <f t="shared" si="631"/>
        <v>0</v>
      </c>
      <c r="S2191" s="172" t="str">
        <f t="shared" si="639"/>
        <v>A+J=</v>
      </c>
      <c r="T2191" s="167">
        <f t="shared" si="640"/>
        <v>45821</v>
      </c>
      <c r="U2191" s="10"/>
      <c r="V2191" s="10"/>
      <c r="W2191" s="10"/>
      <c r="X2191" s="45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ht="12.75" x14ac:dyDescent="0.2">
      <c r="A2192" s="162">
        <f t="shared" si="632"/>
        <v>45809</v>
      </c>
      <c r="B2192" s="163" t="str">
        <f t="shared" ca="1" si="641"/>
        <v>n.d</v>
      </c>
      <c r="C2192" s="164">
        <f t="shared" si="633"/>
        <v>285860</v>
      </c>
      <c r="D2192" s="154">
        <f ca="1">IF(A2192&lt;$B$1,VLOOKUP(A2192,[1]DI!$A$4:$B$15000,2,FALSE),0)</f>
        <v>0</v>
      </c>
      <c r="E2192" s="166">
        <f t="shared" ca="1" si="642"/>
        <v>1</v>
      </c>
      <c r="F2192" s="166">
        <f ca="1">(TRUNC(PRODUCT($E$12:$E2191),16))</f>
        <v>1.51318098795413</v>
      </c>
      <c r="G2192" s="166">
        <f t="shared" ca="1" si="643"/>
        <v>1.51318098795413</v>
      </c>
      <c r="H2192" s="166">
        <f t="shared" ca="1" si="644"/>
        <v>1</v>
      </c>
      <c r="I2192" s="165">
        <f t="shared" si="634"/>
        <v>1.7999999999999999E-2</v>
      </c>
      <c r="J2192" s="167">
        <f t="shared" si="635"/>
        <v>45639</v>
      </c>
      <c r="K2192" s="168">
        <f t="shared" si="636"/>
        <v>113</v>
      </c>
      <c r="L2192" s="169">
        <f t="shared" si="637"/>
        <v>114</v>
      </c>
      <c r="M2192" s="170">
        <f t="shared" si="627"/>
        <v>1.0081030929999999</v>
      </c>
      <c r="N2192" s="170">
        <f t="shared" ca="1" si="628"/>
        <v>1.0081030929999999</v>
      </c>
      <c r="O2192" s="169">
        <f t="shared" si="638"/>
        <v>0</v>
      </c>
      <c r="P2192" s="166">
        <f t="shared" ca="1" si="629"/>
        <v>2316.3501649700002</v>
      </c>
      <c r="Q2192" s="171">
        <f t="shared" si="630"/>
        <v>0</v>
      </c>
      <c r="R2192" s="166">
        <f t="shared" si="631"/>
        <v>0</v>
      </c>
      <c r="S2192" s="172" t="str">
        <f t="shared" si="639"/>
        <v>A+J=</v>
      </c>
      <c r="T2192" s="167">
        <f t="shared" si="640"/>
        <v>45821</v>
      </c>
      <c r="U2192" s="10"/>
      <c r="V2192" s="10"/>
      <c r="W2192" s="10"/>
      <c r="X2192" s="45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ht="12.75" x14ac:dyDescent="0.2">
      <c r="A2193" s="162">
        <f t="shared" si="632"/>
        <v>45810</v>
      </c>
      <c r="B2193" s="163" t="str">
        <f t="shared" ca="1" si="641"/>
        <v>n.d</v>
      </c>
      <c r="C2193" s="164">
        <f t="shared" si="633"/>
        <v>285860</v>
      </c>
      <c r="D2193" s="154">
        <f ca="1">IF(A2193&lt;$B$1,VLOOKUP(A2193,[1]DI!$A$4:$B$15000,2,FALSE),0)</f>
        <v>0</v>
      </c>
      <c r="E2193" s="166">
        <f t="shared" ca="1" si="642"/>
        <v>1</v>
      </c>
      <c r="F2193" s="166">
        <f ca="1">(TRUNC(PRODUCT($E$12:$E2192),16))</f>
        <v>1.51318098795413</v>
      </c>
      <c r="G2193" s="166">
        <f t="shared" ca="1" si="643"/>
        <v>1.51318098795413</v>
      </c>
      <c r="H2193" s="166">
        <f t="shared" ca="1" si="644"/>
        <v>1</v>
      </c>
      <c r="I2193" s="165">
        <f t="shared" si="634"/>
        <v>1.7999999999999999E-2</v>
      </c>
      <c r="J2193" s="167">
        <f t="shared" si="635"/>
        <v>45639</v>
      </c>
      <c r="K2193" s="168">
        <f t="shared" si="636"/>
        <v>114</v>
      </c>
      <c r="L2193" s="169">
        <f t="shared" si="637"/>
        <v>114</v>
      </c>
      <c r="M2193" s="170">
        <f t="shared" si="627"/>
        <v>1.0081030929999999</v>
      </c>
      <c r="N2193" s="170">
        <f t="shared" ca="1" si="628"/>
        <v>1.0081030929999999</v>
      </c>
      <c r="O2193" s="169">
        <f t="shared" si="638"/>
        <v>0</v>
      </c>
      <c r="P2193" s="166">
        <f t="shared" ca="1" si="629"/>
        <v>2316.3501649700002</v>
      </c>
      <c r="Q2193" s="171">
        <f t="shared" si="630"/>
        <v>0</v>
      </c>
      <c r="R2193" s="166">
        <f t="shared" si="631"/>
        <v>0</v>
      </c>
      <c r="S2193" s="172" t="str">
        <f t="shared" si="639"/>
        <v>A+J=</v>
      </c>
      <c r="T2193" s="167">
        <f t="shared" si="640"/>
        <v>45821</v>
      </c>
      <c r="U2193" s="10"/>
      <c r="V2193" s="10"/>
      <c r="W2193" s="10"/>
      <c r="X2193" s="45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ht="12.75" x14ac:dyDescent="0.2">
      <c r="A2194" s="162">
        <f t="shared" si="632"/>
        <v>45811</v>
      </c>
      <c r="B2194" s="163" t="str">
        <f t="shared" ca="1" si="641"/>
        <v>n.d</v>
      </c>
      <c r="C2194" s="164">
        <f t="shared" si="633"/>
        <v>285860</v>
      </c>
      <c r="D2194" s="154">
        <f ca="1">IF(A2194&lt;$B$1,VLOOKUP(A2194,[1]DI!$A$4:$B$15000,2,FALSE),0)</f>
        <v>0</v>
      </c>
      <c r="E2194" s="166">
        <f t="shared" ca="1" si="642"/>
        <v>1</v>
      </c>
      <c r="F2194" s="166">
        <f ca="1">(TRUNC(PRODUCT($E$12:$E2193),16))</f>
        <v>1.51318098795413</v>
      </c>
      <c r="G2194" s="166">
        <f t="shared" ca="1" si="643"/>
        <v>1.51318098795413</v>
      </c>
      <c r="H2194" s="166">
        <f t="shared" ca="1" si="644"/>
        <v>1</v>
      </c>
      <c r="I2194" s="165">
        <f t="shared" si="634"/>
        <v>1.7999999999999999E-2</v>
      </c>
      <c r="J2194" s="167">
        <f t="shared" si="635"/>
        <v>45639</v>
      </c>
      <c r="K2194" s="168">
        <f t="shared" si="636"/>
        <v>115</v>
      </c>
      <c r="L2194" s="169">
        <f t="shared" si="637"/>
        <v>115</v>
      </c>
      <c r="M2194" s="170">
        <f t="shared" si="627"/>
        <v>1.0081744619999999</v>
      </c>
      <c r="N2194" s="170">
        <f t="shared" ca="1" si="628"/>
        <v>1.0081744619999999</v>
      </c>
      <c r="O2194" s="169">
        <f t="shared" si="638"/>
        <v>0</v>
      </c>
      <c r="P2194" s="166">
        <f t="shared" ca="1" si="629"/>
        <v>2336.7517073099998</v>
      </c>
      <c r="Q2194" s="171">
        <f t="shared" si="630"/>
        <v>0</v>
      </c>
      <c r="R2194" s="166">
        <f t="shared" si="631"/>
        <v>0</v>
      </c>
      <c r="S2194" s="172" t="str">
        <f t="shared" si="639"/>
        <v>A+J=</v>
      </c>
      <c r="T2194" s="167">
        <f t="shared" si="640"/>
        <v>45821</v>
      </c>
      <c r="U2194" s="10"/>
      <c r="V2194" s="10"/>
      <c r="W2194" s="10"/>
      <c r="X2194" s="45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ht="12.75" x14ac:dyDescent="0.2">
      <c r="A2195" s="162">
        <f t="shared" si="632"/>
        <v>45812</v>
      </c>
      <c r="B2195" s="163" t="str">
        <f t="shared" ca="1" si="641"/>
        <v>n.d</v>
      </c>
      <c r="C2195" s="164">
        <f t="shared" si="633"/>
        <v>285860</v>
      </c>
      <c r="D2195" s="154">
        <f ca="1">IF(A2195&lt;$B$1,VLOOKUP(A2195,[1]DI!$A$4:$B$15000,2,FALSE),0)</f>
        <v>0</v>
      </c>
      <c r="E2195" s="166">
        <f t="shared" ca="1" si="642"/>
        <v>1</v>
      </c>
      <c r="F2195" s="166">
        <f ca="1">(TRUNC(PRODUCT($E$12:$E2194),16))</f>
        <v>1.51318098795413</v>
      </c>
      <c r="G2195" s="166">
        <f t="shared" ca="1" si="643"/>
        <v>1.51318098795413</v>
      </c>
      <c r="H2195" s="166">
        <f t="shared" ca="1" si="644"/>
        <v>1</v>
      </c>
      <c r="I2195" s="165">
        <f t="shared" si="634"/>
        <v>1.7999999999999999E-2</v>
      </c>
      <c r="J2195" s="167">
        <f t="shared" si="635"/>
        <v>45639</v>
      </c>
      <c r="K2195" s="168">
        <f t="shared" si="636"/>
        <v>116</v>
      </c>
      <c r="L2195" s="169">
        <f t="shared" si="637"/>
        <v>116</v>
      </c>
      <c r="M2195" s="170">
        <f t="shared" si="627"/>
        <v>1.008245837</v>
      </c>
      <c r="N2195" s="170">
        <f t="shared" ca="1" si="628"/>
        <v>1.008245837</v>
      </c>
      <c r="O2195" s="169">
        <f t="shared" si="638"/>
        <v>0</v>
      </c>
      <c r="P2195" s="166">
        <f t="shared" ca="1" si="629"/>
        <v>2357.1549648199998</v>
      </c>
      <c r="Q2195" s="171">
        <f t="shared" si="630"/>
        <v>0</v>
      </c>
      <c r="R2195" s="166">
        <f t="shared" si="631"/>
        <v>0</v>
      </c>
      <c r="S2195" s="172" t="str">
        <f t="shared" si="639"/>
        <v>A+J=</v>
      </c>
      <c r="T2195" s="167">
        <f t="shared" si="640"/>
        <v>45821</v>
      </c>
      <c r="U2195" s="10"/>
      <c r="V2195" s="10"/>
      <c r="W2195" s="10"/>
      <c r="X2195" s="45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ht="12.75" x14ac:dyDescent="0.2">
      <c r="A2196" s="162">
        <f t="shared" si="632"/>
        <v>45813</v>
      </c>
      <c r="B2196" s="163" t="str">
        <f t="shared" ca="1" si="641"/>
        <v>n.d</v>
      </c>
      <c r="C2196" s="164">
        <f t="shared" si="633"/>
        <v>285860</v>
      </c>
      <c r="D2196" s="154">
        <f ca="1">IF(A2196&lt;$B$1,VLOOKUP(A2196,[1]DI!$A$4:$B$15000,2,FALSE),0)</f>
        <v>0</v>
      </c>
      <c r="E2196" s="166">
        <f t="shared" ca="1" si="642"/>
        <v>1</v>
      </c>
      <c r="F2196" s="166">
        <f ca="1">(TRUNC(PRODUCT($E$12:$E2195),16))</f>
        <v>1.51318098795413</v>
      </c>
      <c r="G2196" s="166">
        <f t="shared" ca="1" si="643"/>
        <v>1.51318098795413</v>
      </c>
      <c r="H2196" s="166">
        <f t="shared" ca="1" si="644"/>
        <v>1</v>
      </c>
      <c r="I2196" s="165">
        <f t="shared" si="634"/>
        <v>1.7999999999999999E-2</v>
      </c>
      <c r="J2196" s="167">
        <f t="shared" si="635"/>
        <v>45639</v>
      </c>
      <c r="K2196" s="168">
        <f t="shared" si="636"/>
        <v>117</v>
      </c>
      <c r="L2196" s="169">
        <f t="shared" si="637"/>
        <v>117</v>
      </c>
      <c r="M2196" s="170">
        <f t="shared" si="627"/>
        <v>1.0083172170000001</v>
      </c>
      <c r="N2196" s="170">
        <f t="shared" ca="1" si="628"/>
        <v>1.0083172170000001</v>
      </c>
      <c r="O2196" s="169">
        <f t="shared" si="638"/>
        <v>0</v>
      </c>
      <c r="P2196" s="166">
        <f t="shared" ca="1" si="629"/>
        <v>2377.5596516199998</v>
      </c>
      <c r="Q2196" s="171">
        <f t="shared" si="630"/>
        <v>0</v>
      </c>
      <c r="R2196" s="166">
        <f t="shared" si="631"/>
        <v>0</v>
      </c>
      <c r="S2196" s="172" t="str">
        <f t="shared" si="639"/>
        <v>A+J=</v>
      </c>
      <c r="T2196" s="167">
        <f t="shared" si="640"/>
        <v>45821</v>
      </c>
      <c r="U2196" s="10"/>
      <c r="V2196" s="10"/>
      <c r="W2196" s="10"/>
      <c r="X2196" s="45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ht="12.75" x14ac:dyDescent="0.2">
      <c r="A2197" s="162">
        <f t="shared" si="632"/>
        <v>45814</v>
      </c>
      <c r="B2197" s="163" t="str">
        <f t="shared" ca="1" si="641"/>
        <v>n.d</v>
      </c>
      <c r="C2197" s="164">
        <f t="shared" si="633"/>
        <v>285860</v>
      </c>
      <c r="D2197" s="154">
        <f ca="1">IF(A2197&lt;$B$1,VLOOKUP(A2197,[1]DI!$A$4:$B$15000,2,FALSE),0)</f>
        <v>0</v>
      </c>
      <c r="E2197" s="166">
        <f t="shared" ca="1" si="642"/>
        <v>1</v>
      </c>
      <c r="F2197" s="166">
        <f ca="1">(TRUNC(PRODUCT($E$12:$E2196),16))</f>
        <v>1.51318098795413</v>
      </c>
      <c r="G2197" s="166">
        <f t="shared" ca="1" si="643"/>
        <v>1.51318098795413</v>
      </c>
      <c r="H2197" s="166">
        <f t="shared" ca="1" si="644"/>
        <v>1</v>
      </c>
      <c r="I2197" s="165">
        <f t="shared" si="634"/>
        <v>1.7999999999999999E-2</v>
      </c>
      <c r="J2197" s="167">
        <f t="shared" si="635"/>
        <v>45639</v>
      </c>
      <c r="K2197" s="168">
        <f t="shared" si="636"/>
        <v>118</v>
      </c>
      <c r="L2197" s="169">
        <f t="shared" si="637"/>
        <v>118</v>
      </c>
      <c r="M2197" s="170">
        <f t="shared" si="627"/>
        <v>1.0083886010000001</v>
      </c>
      <c r="N2197" s="170">
        <f t="shared" ca="1" si="628"/>
        <v>1.0083886010000001</v>
      </c>
      <c r="O2197" s="169">
        <f t="shared" si="638"/>
        <v>0</v>
      </c>
      <c r="P2197" s="166">
        <f t="shared" ca="1" si="629"/>
        <v>2397.9654818600002</v>
      </c>
      <c r="Q2197" s="171">
        <f t="shared" si="630"/>
        <v>0</v>
      </c>
      <c r="R2197" s="166">
        <f t="shared" si="631"/>
        <v>0</v>
      </c>
      <c r="S2197" s="172" t="str">
        <f t="shared" si="639"/>
        <v>A+J=</v>
      </c>
      <c r="T2197" s="167">
        <f t="shared" si="640"/>
        <v>45821</v>
      </c>
      <c r="U2197" s="10"/>
      <c r="V2197" s="10"/>
      <c r="W2197" s="10"/>
      <c r="X2197" s="45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ht="12.75" x14ac:dyDescent="0.2">
      <c r="A2198" s="162">
        <f t="shared" si="632"/>
        <v>45815</v>
      </c>
      <c r="B2198" s="163" t="str">
        <f t="shared" ca="1" si="641"/>
        <v>n.d</v>
      </c>
      <c r="C2198" s="164">
        <f t="shared" si="633"/>
        <v>285860</v>
      </c>
      <c r="D2198" s="154">
        <f ca="1">IF(A2198&lt;$B$1,VLOOKUP(A2198,[1]DI!$A$4:$B$15000,2,FALSE),0)</f>
        <v>0</v>
      </c>
      <c r="E2198" s="166">
        <f t="shared" ca="1" si="642"/>
        <v>1</v>
      </c>
      <c r="F2198" s="166">
        <f ca="1">(TRUNC(PRODUCT($E$12:$E2197),16))</f>
        <v>1.51318098795413</v>
      </c>
      <c r="G2198" s="166">
        <f t="shared" ca="1" si="643"/>
        <v>1.51318098795413</v>
      </c>
      <c r="H2198" s="166">
        <f t="shared" ca="1" si="644"/>
        <v>1</v>
      </c>
      <c r="I2198" s="165">
        <f t="shared" si="634"/>
        <v>1.7999999999999999E-2</v>
      </c>
      <c r="J2198" s="167">
        <f t="shared" si="635"/>
        <v>45639</v>
      </c>
      <c r="K2198" s="168">
        <f t="shared" si="636"/>
        <v>118</v>
      </c>
      <c r="L2198" s="169">
        <f t="shared" si="637"/>
        <v>119</v>
      </c>
      <c r="M2198" s="170">
        <f t="shared" si="627"/>
        <v>1.0084599910000001</v>
      </c>
      <c r="N2198" s="170">
        <f t="shared" ca="1" si="628"/>
        <v>1.0084599910000001</v>
      </c>
      <c r="O2198" s="169">
        <f t="shared" si="638"/>
        <v>0</v>
      </c>
      <c r="P2198" s="166">
        <f t="shared" ca="1" si="629"/>
        <v>2418.3730272600001</v>
      </c>
      <c r="Q2198" s="171">
        <f t="shared" si="630"/>
        <v>0</v>
      </c>
      <c r="R2198" s="166">
        <f t="shared" si="631"/>
        <v>0</v>
      </c>
      <c r="S2198" s="172" t="str">
        <f t="shared" si="639"/>
        <v>A+J=</v>
      </c>
      <c r="T2198" s="167">
        <f t="shared" si="640"/>
        <v>45821</v>
      </c>
      <c r="U2198" s="10"/>
      <c r="V2198" s="10"/>
      <c r="W2198" s="10"/>
      <c r="X2198" s="45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ht="12.75" x14ac:dyDescent="0.2">
      <c r="A2199" s="162">
        <f t="shared" si="632"/>
        <v>45816</v>
      </c>
      <c r="B2199" s="163" t="str">
        <f t="shared" ca="1" si="641"/>
        <v>n.d</v>
      </c>
      <c r="C2199" s="164">
        <f t="shared" si="633"/>
        <v>285860</v>
      </c>
      <c r="D2199" s="154">
        <f ca="1">IF(A2199&lt;$B$1,VLOOKUP(A2199,[1]DI!$A$4:$B$15000,2,FALSE),0)</f>
        <v>0</v>
      </c>
      <c r="E2199" s="166">
        <f t="shared" ca="1" si="642"/>
        <v>1</v>
      </c>
      <c r="F2199" s="166">
        <f ca="1">(TRUNC(PRODUCT($E$12:$E2198),16))</f>
        <v>1.51318098795413</v>
      </c>
      <c r="G2199" s="166">
        <f t="shared" ca="1" si="643"/>
        <v>1.51318098795413</v>
      </c>
      <c r="H2199" s="166">
        <f t="shared" ca="1" si="644"/>
        <v>1</v>
      </c>
      <c r="I2199" s="165">
        <f t="shared" si="634"/>
        <v>1.7999999999999999E-2</v>
      </c>
      <c r="J2199" s="167">
        <f t="shared" si="635"/>
        <v>45639</v>
      </c>
      <c r="K2199" s="168">
        <f t="shared" si="636"/>
        <v>118</v>
      </c>
      <c r="L2199" s="169">
        <f t="shared" si="637"/>
        <v>119</v>
      </c>
      <c r="M2199" s="170">
        <f t="shared" si="627"/>
        <v>1.0084599910000001</v>
      </c>
      <c r="N2199" s="170">
        <f t="shared" ca="1" si="628"/>
        <v>1.0084599910000001</v>
      </c>
      <c r="O2199" s="169">
        <f t="shared" si="638"/>
        <v>0</v>
      </c>
      <c r="P2199" s="166">
        <f t="shared" ca="1" si="629"/>
        <v>2418.3730272600001</v>
      </c>
      <c r="Q2199" s="171">
        <f t="shared" si="630"/>
        <v>0</v>
      </c>
      <c r="R2199" s="166">
        <f t="shared" si="631"/>
        <v>0</v>
      </c>
      <c r="S2199" s="172" t="str">
        <f t="shared" si="639"/>
        <v>A+J=</v>
      </c>
      <c r="T2199" s="167">
        <f t="shared" si="640"/>
        <v>45821</v>
      </c>
      <c r="U2199" s="10"/>
      <c r="V2199" s="10"/>
      <c r="W2199" s="10"/>
      <c r="X2199" s="45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ht="12.75" x14ac:dyDescent="0.2">
      <c r="A2200" s="162">
        <f t="shared" si="632"/>
        <v>45817</v>
      </c>
      <c r="B2200" s="163" t="str">
        <f t="shared" ca="1" si="641"/>
        <v>n.d</v>
      </c>
      <c r="C2200" s="164">
        <f t="shared" si="633"/>
        <v>285860</v>
      </c>
      <c r="D2200" s="154">
        <f ca="1">IF(A2200&lt;$B$1,VLOOKUP(A2200,[1]DI!$A$4:$B$15000,2,FALSE),0)</f>
        <v>0</v>
      </c>
      <c r="E2200" s="166">
        <f t="shared" ca="1" si="642"/>
        <v>1</v>
      </c>
      <c r="F2200" s="166">
        <f ca="1">(TRUNC(PRODUCT($E$12:$E2199),16))</f>
        <v>1.51318098795413</v>
      </c>
      <c r="G2200" s="166">
        <f t="shared" ca="1" si="643"/>
        <v>1.51318098795413</v>
      </c>
      <c r="H2200" s="166">
        <f t="shared" ca="1" si="644"/>
        <v>1</v>
      </c>
      <c r="I2200" s="165">
        <f t="shared" si="634"/>
        <v>1.7999999999999999E-2</v>
      </c>
      <c r="J2200" s="167">
        <f t="shared" si="635"/>
        <v>45639</v>
      </c>
      <c r="K2200" s="168">
        <f t="shared" si="636"/>
        <v>119</v>
      </c>
      <c r="L2200" s="169">
        <f t="shared" si="637"/>
        <v>119</v>
      </c>
      <c r="M2200" s="170">
        <f t="shared" si="627"/>
        <v>1.0084599910000001</v>
      </c>
      <c r="N2200" s="170">
        <f t="shared" ca="1" si="628"/>
        <v>1.0084599910000001</v>
      </c>
      <c r="O2200" s="169">
        <f t="shared" si="638"/>
        <v>0</v>
      </c>
      <c r="P2200" s="166">
        <f t="shared" ca="1" si="629"/>
        <v>2418.3730272600001</v>
      </c>
      <c r="Q2200" s="171">
        <f t="shared" si="630"/>
        <v>0</v>
      </c>
      <c r="R2200" s="166">
        <f t="shared" si="631"/>
        <v>0</v>
      </c>
      <c r="S2200" s="172" t="str">
        <f t="shared" si="639"/>
        <v>A+J=</v>
      </c>
      <c r="T2200" s="167">
        <f t="shared" si="640"/>
        <v>45821</v>
      </c>
      <c r="U2200" s="10"/>
      <c r="V2200" s="10"/>
      <c r="W2200" s="10"/>
      <c r="X2200" s="45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ht="12.75" x14ac:dyDescent="0.2">
      <c r="A2201" s="162">
        <f t="shared" si="632"/>
        <v>45818</v>
      </c>
      <c r="B2201" s="163" t="str">
        <f t="shared" ca="1" si="641"/>
        <v>n.d</v>
      </c>
      <c r="C2201" s="164">
        <f t="shared" si="633"/>
        <v>285860</v>
      </c>
      <c r="D2201" s="154">
        <f ca="1">IF(A2201&lt;$B$1,VLOOKUP(A2201,[1]DI!$A$4:$B$15000,2,FALSE),0)</f>
        <v>0</v>
      </c>
      <c r="E2201" s="166">
        <f t="shared" ca="1" si="642"/>
        <v>1</v>
      </c>
      <c r="F2201" s="166">
        <f ca="1">(TRUNC(PRODUCT($E$12:$E2200),16))</f>
        <v>1.51318098795413</v>
      </c>
      <c r="G2201" s="166">
        <f t="shared" ca="1" si="643"/>
        <v>1.51318098795413</v>
      </c>
      <c r="H2201" s="166">
        <f t="shared" ca="1" si="644"/>
        <v>1</v>
      </c>
      <c r="I2201" s="165">
        <f t="shared" si="634"/>
        <v>1.7999999999999999E-2</v>
      </c>
      <c r="J2201" s="167">
        <f t="shared" si="635"/>
        <v>45639</v>
      </c>
      <c r="K2201" s="168">
        <f t="shared" si="636"/>
        <v>120</v>
      </c>
      <c r="L2201" s="169">
        <f t="shared" si="637"/>
        <v>120</v>
      </c>
      <c r="M2201" s="170">
        <f t="shared" si="627"/>
        <v>1.008531386</v>
      </c>
      <c r="N2201" s="170">
        <f t="shared" ca="1" si="628"/>
        <v>1.008531386</v>
      </c>
      <c r="O2201" s="169">
        <f t="shared" si="638"/>
        <v>0</v>
      </c>
      <c r="P2201" s="166">
        <f t="shared" ca="1" si="629"/>
        <v>2438.7820019599999</v>
      </c>
      <c r="Q2201" s="171">
        <f t="shared" si="630"/>
        <v>0</v>
      </c>
      <c r="R2201" s="166">
        <f t="shared" si="631"/>
        <v>0</v>
      </c>
      <c r="S2201" s="172" t="str">
        <f t="shared" si="639"/>
        <v>A+J=</v>
      </c>
      <c r="T2201" s="167">
        <f t="shared" si="640"/>
        <v>45821</v>
      </c>
      <c r="U2201" s="10"/>
      <c r="V2201" s="10"/>
      <c r="W2201" s="10"/>
      <c r="X2201" s="45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ht="12.75" x14ac:dyDescent="0.2">
      <c r="A2202" s="162">
        <f t="shared" si="632"/>
        <v>45819</v>
      </c>
      <c r="B2202" s="163" t="str">
        <f t="shared" ca="1" si="641"/>
        <v>n.d</v>
      </c>
      <c r="C2202" s="164">
        <f t="shared" si="633"/>
        <v>285860</v>
      </c>
      <c r="D2202" s="154">
        <f ca="1">IF(A2202&lt;$B$1,VLOOKUP(A2202,[1]DI!$A$4:$B$15000,2,FALSE),0)</f>
        <v>0</v>
      </c>
      <c r="E2202" s="166">
        <f t="shared" ca="1" si="642"/>
        <v>1</v>
      </c>
      <c r="F2202" s="166">
        <f ca="1">(TRUNC(PRODUCT($E$12:$E2201),16))</f>
        <v>1.51318098795413</v>
      </c>
      <c r="G2202" s="166">
        <f t="shared" ca="1" si="643"/>
        <v>1.51318098795413</v>
      </c>
      <c r="H2202" s="166">
        <f t="shared" ca="1" si="644"/>
        <v>1</v>
      </c>
      <c r="I2202" s="165">
        <f t="shared" si="634"/>
        <v>1.7999999999999999E-2</v>
      </c>
      <c r="J2202" s="167">
        <f t="shared" si="635"/>
        <v>45639</v>
      </c>
      <c r="K2202" s="168">
        <f t="shared" si="636"/>
        <v>121</v>
      </c>
      <c r="L2202" s="169">
        <f t="shared" si="637"/>
        <v>121</v>
      </c>
      <c r="M2202" s="170">
        <f t="shared" si="627"/>
        <v>1.008602786</v>
      </c>
      <c r="N2202" s="170">
        <f t="shared" ca="1" si="628"/>
        <v>1.008602786</v>
      </c>
      <c r="O2202" s="169">
        <f t="shared" si="638"/>
        <v>0</v>
      </c>
      <c r="P2202" s="166">
        <f t="shared" ca="1" si="629"/>
        <v>2459.1924059500002</v>
      </c>
      <c r="Q2202" s="171">
        <f t="shared" si="630"/>
        <v>0</v>
      </c>
      <c r="R2202" s="166">
        <f t="shared" si="631"/>
        <v>0</v>
      </c>
      <c r="S2202" s="172" t="str">
        <f t="shared" si="639"/>
        <v>A+J=</v>
      </c>
      <c r="T2202" s="167">
        <f t="shared" si="640"/>
        <v>45821</v>
      </c>
      <c r="U2202" s="10"/>
      <c r="V2202" s="10"/>
      <c r="W2202" s="10"/>
      <c r="X2202" s="45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ht="12.75" x14ac:dyDescent="0.2">
      <c r="A2203" s="162">
        <f t="shared" si="632"/>
        <v>45820</v>
      </c>
      <c r="B2203" s="163" t="str">
        <f t="shared" ca="1" si="641"/>
        <v>n.d</v>
      </c>
      <c r="C2203" s="164">
        <f t="shared" si="633"/>
        <v>285860</v>
      </c>
      <c r="D2203" s="154">
        <f ca="1">IF(A2203&lt;$B$1,VLOOKUP(A2203,[1]DI!$A$4:$B$15000,2,FALSE),0)</f>
        <v>0</v>
      </c>
      <c r="E2203" s="166">
        <f t="shared" ca="1" si="642"/>
        <v>1</v>
      </c>
      <c r="F2203" s="166">
        <f ca="1">(TRUNC(PRODUCT($E$12:$E2202),16))</f>
        <v>1.51318098795413</v>
      </c>
      <c r="G2203" s="166">
        <f t="shared" ca="1" si="643"/>
        <v>1.51318098795413</v>
      </c>
      <c r="H2203" s="166">
        <f t="shared" ca="1" si="644"/>
        <v>1</v>
      </c>
      <c r="I2203" s="165">
        <f t="shared" si="634"/>
        <v>1.7999999999999999E-2</v>
      </c>
      <c r="J2203" s="167">
        <f t="shared" si="635"/>
        <v>45639</v>
      </c>
      <c r="K2203" s="168">
        <f t="shared" si="636"/>
        <v>122</v>
      </c>
      <c r="L2203" s="169">
        <f t="shared" si="637"/>
        <v>122</v>
      </c>
      <c r="M2203" s="170">
        <f t="shared" si="627"/>
        <v>1.00867419</v>
      </c>
      <c r="N2203" s="170">
        <f t="shared" ca="1" si="628"/>
        <v>1.00867419</v>
      </c>
      <c r="O2203" s="169">
        <f t="shared" si="638"/>
        <v>0</v>
      </c>
      <c r="P2203" s="166">
        <f t="shared" ca="1" si="629"/>
        <v>2479.6039534000001</v>
      </c>
      <c r="Q2203" s="171">
        <f t="shared" si="630"/>
        <v>0</v>
      </c>
      <c r="R2203" s="166">
        <f t="shared" si="631"/>
        <v>0</v>
      </c>
      <c r="S2203" s="172" t="str">
        <f t="shared" si="639"/>
        <v>A+J=</v>
      </c>
      <c r="T2203" s="167">
        <f t="shared" si="640"/>
        <v>45821</v>
      </c>
      <c r="U2203" s="43"/>
      <c r="V2203" s="43"/>
      <c r="W2203" s="43"/>
      <c r="X2203" s="53"/>
      <c r="Y2203" s="35"/>
      <c r="Z2203" s="38"/>
      <c r="AA2203" s="43"/>
      <c r="AB2203" s="35"/>
      <c r="AC2203" s="35"/>
      <c r="AD2203" s="35"/>
      <c r="AE2203" s="43"/>
      <c r="AF2203" s="36"/>
      <c r="AG2203" s="43"/>
      <c r="AH2203" s="38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</row>
    <row r="2204" spans="1:148" ht="12.75" x14ac:dyDescent="0.2">
      <c r="A2204" s="162">
        <f t="shared" si="632"/>
        <v>45821</v>
      </c>
      <c r="B2204" s="163" t="str">
        <f t="shared" ca="1" si="641"/>
        <v>n.d</v>
      </c>
      <c r="C2204" s="164">
        <f t="shared" si="633"/>
        <v>285860</v>
      </c>
      <c r="D2204" s="154">
        <f ca="1">IF(A2204&lt;$B$1,VLOOKUP(A2204,[1]DI!$A$4:$B$15000,2,FALSE),0)</f>
        <v>0</v>
      </c>
      <c r="E2204" s="166">
        <f t="shared" ca="1" si="642"/>
        <v>1</v>
      </c>
      <c r="F2204" s="166">
        <f ca="1">(TRUNC(PRODUCT($E$12:$E2203),16))</f>
        <v>1.51318098795413</v>
      </c>
      <c r="G2204" s="166">
        <f t="shared" ca="1" si="643"/>
        <v>1.51318098795413</v>
      </c>
      <c r="H2204" s="166">
        <f t="shared" ca="1" si="644"/>
        <v>1</v>
      </c>
      <c r="I2204" s="165">
        <f t="shared" si="634"/>
        <v>1.7999999999999999E-2</v>
      </c>
      <c r="J2204" s="167">
        <f t="shared" si="635"/>
        <v>45639</v>
      </c>
      <c r="K2204" s="168">
        <f t="shared" si="636"/>
        <v>123</v>
      </c>
      <c r="L2204" s="169">
        <f t="shared" si="637"/>
        <v>123</v>
      </c>
      <c r="M2204" s="170">
        <f t="shared" si="627"/>
        <v>1.0087455999999999</v>
      </c>
      <c r="N2204" s="170">
        <f t="shared" ca="1" si="628"/>
        <v>1.0087455999999999</v>
      </c>
      <c r="O2204" s="169">
        <f t="shared" si="638"/>
        <v>12</v>
      </c>
      <c r="P2204" s="166">
        <f t="shared" ca="1" si="629"/>
        <v>2500.0172159899998</v>
      </c>
      <c r="Q2204" s="171">
        <f t="shared" si="630"/>
        <v>9.529E-2</v>
      </c>
      <c r="R2204" s="166">
        <f t="shared" si="631"/>
        <v>95290</v>
      </c>
      <c r="S2204" s="172" t="str">
        <f t="shared" si="639"/>
        <v>A+J=</v>
      </c>
      <c r="T2204" s="167">
        <f t="shared" si="640"/>
        <v>45821</v>
      </c>
      <c r="U2204" s="43"/>
      <c r="V2204" s="43"/>
      <c r="W2204" s="43"/>
      <c r="X2204" s="53"/>
      <c r="Y2204" s="35"/>
      <c r="Z2204" s="38"/>
      <c r="AA2204" s="43"/>
      <c r="AB2204" s="35"/>
      <c r="AC2204" s="35"/>
      <c r="AD2204" s="35"/>
      <c r="AE2204" s="43"/>
      <c r="AF2204" s="36"/>
      <c r="AG2204" s="43"/>
      <c r="AH2204" s="38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</row>
    <row r="2205" spans="1:148" ht="12.75" x14ac:dyDescent="0.2">
      <c r="A2205" s="162">
        <f t="shared" si="632"/>
        <v>45822</v>
      </c>
      <c r="B2205" s="163" t="str">
        <f t="shared" ca="1" si="641"/>
        <v>n.d</v>
      </c>
      <c r="C2205" s="164">
        <f t="shared" si="633"/>
        <v>190570</v>
      </c>
      <c r="D2205" s="154">
        <f ca="1">IF(A2205&lt;$B$1,VLOOKUP(A2205,[1]DI!$A$4:$B$15000,2,FALSE),0)</f>
        <v>0</v>
      </c>
      <c r="E2205" s="166">
        <f t="shared" ca="1" si="642"/>
        <v>1</v>
      </c>
      <c r="F2205" s="166">
        <f ca="1">(TRUNC(PRODUCT($E$12:$E2204),16))</f>
        <v>1.51318098795413</v>
      </c>
      <c r="G2205" s="166">
        <f t="shared" ca="1" si="643"/>
        <v>1.51318098795413</v>
      </c>
      <c r="H2205" s="166">
        <f t="shared" ca="1" si="644"/>
        <v>1</v>
      </c>
      <c r="I2205" s="165">
        <f t="shared" si="634"/>
        <v>1.7999999999999999E-2</v>
      </c>
      <c r="J2205" s="167">
        <f t="shared" si="635"/>
        <v>45821</v>
      </c>
      <c r="K2205" s="168">
        <f t="shared" si="636"/>
        <v>1</v>
      </c>
      <c r="L2205" s="169">
        <f t="shared" si="637"/>
        <v>1</v>
      </c>
      <c r="M2205" s="170">
        <f t="shared" si="627"/>
        <v>1.0000707959999999</v>
      </c>
      <c r="N2205" s="170">
        <f t="shared" ca="1" si="628"/>
        <v>1.0000707959999999</v>
      </c>
      <c r="O2205" s="169">
        <f t="shared" si="638"/>
        <v>0</v>
      </c>
      <c r="P2205" s="166">
        <f t="shared" ca="1" si="629"/>
        <v>13.49159371</v>
      </c>
      <c r="Q2205" s="171">
        <f t="shared" si="630"/>
        <v>0</v>
      </c>
      <c r="R2205" s="166">
        <f t="shared" si="631"/>
        <v>0</v>
      </c>
      <c r="S2205" s="172" t="str">
        <f t="shared" si="639"/>
        <v>A+J=</v>
      </c>
      <c r="T2205" s="167">
        <f t="shared" si="640"/>
        <v>46006</v>
      </c>
      <c r="U2205" s="10"/>
      <c r="V2205" s="10"/>
      <c r="W2205" s="10"/>
      <c r="X2205" s="45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ht="12.75" x14ac:dyDescent="0.2">
      <c r="A2206" s="162">
        <f t="shared" si="632"/>
        <v>45823</v>
      </c>
      <c r="B2206" s="163" t="str">
        <f t="shared" ca="1" si="641"/>
        <v>n.d</v>
      </c>
      <c r="C2206" s="164">
        <f t="shared" si="633"/>
        <v>190570</v>
      </c>
      <c r="D2206" s="154">
        <f ca="1">IF(A2206&lt;$B$1,VLOOKUP(A2206,[1]DI!$A$4:$B$15000,2,FALSE),0)</f>
        <v>0</v>
      </c>
      <c r="E2206" s="166">
        <f t="shared" ca="1" si="642"/>
        <v>1</v>
      </c>
      <c r="F2206" s="166">
        <f ca="1">(TRUNC(PRODUCT($E$12:$E2205),16))</f>
        <v>1.51318098795413</v>
      </c>
      <c r="G2206" s="166">
        <f t="shared" ca="1" si="643"/>
        <v>1.51318098795413</v>
      </c>
      <c r="H2206" s="166">
        <f t="shared" ca="1" si="644"/>
        <v>1</v>
      </c>
      <c r="I2206" s="165">
        <f t="shared" si="634"/>
        <v>1.7999999999999999E-2</v>
      </c>
      <c r="J2206" s="167">
        <f t="shared" si="635"/>
        <v>45821</v>
      </c>
      <c r="K2206" s="168">
        <f t="shared" si="636"/>
        <v>1</v>
      </c>
      <c r="L2206" s="169">
        <f t="shared" si="637"/>
        <v>1</v>
      </c>
      <c r="M2206" s="170">
        <f t="shared" si="627"/>
        <v>1.0000707959999999</v>
      </c>
      <c r="N2206" s="170">
        <f t="shared" ca="1" si="628"/>
        <v>1.0000707959999999</v>
      </c>
      <c r="O2206" s="169">
        <f t="shared" si="638"/>
        <v>0</v>
      </c>
      <c r="P2206" s="166">
        <f t="shared" ca="1" si="629"/>
        <v>13.49159371</v>
      </c>
      <c r="Q2206" s="171">
        <f t="shared" si="630"/>
        <v>0</v>
      </c>
      <c r="R2206" s="166">
        <f t="shared" si="631"/>
        <v>0</v>
      </c>
      <c r="S2206" s="172" t="str">
        <f t="shared" si="639"/>
        <v>A+J=</v>
      </c>
      <c r="T2206" s="167">
        <f t="shared" si="640"/>
        <v>46006</v>
      </c>
      <c r="U2206" s="10"/>
      <c r="V2206" s="10"/>
      <c r="W2206" s="10"/>
      <c r="X2206" s="45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ht="12.75" x14ac:dyDescent="0.2">
      <c r="A2207" s="162">
        <f t="shared" si="632"/>
        <v>45824</v>
      </c>
      <c r="B2207" s="163" t="str">
        <f t="shared" ca="1" si="641"/>
        <v>n.d</v>
      </c>
      <c r="C2207" s="164">
        <f t="shared" si="633"/>
        <v>190570</v>
      </c>
      <c r="D2207" s="154">
        <f ca="1">IF(A2207&lt;$B$1,VLOOKUP(A2207,[1]DI!$A$4:$B$15000,2,FALSE),0)</f>
        <v>0</v>
      </c>
      <c r="E2207" s="166">
        <f t="shared" ca="1" si="642"/>
        <v>1</v>
      </c>
      <c r="F2207" s="166">
        <f ca="1">(TRUNC(PRODUCT($E$12:$E2206),16))</f>
        <v>1.51318098795413</v>
      </c>
      <c r="G2207" s="166">
        <f t="shared" ca="1" si="643"/>
        <v>1.51318098795413</v>
      </c>
      <c r="H2207" s="166">
        <f t="shared" ca="1" si="644"/>
        <v>1</v>
      </c>
      <c r="I2207" s="165">
        <f t="shared" si="634"/>
        <v>1.7999999999999999E-2</v>
      </c>
      <c r="J2207" s="167">
        <f t="shared" si="635"/>
        <v>45821</v>
      </c>
      <c r="K2207" s="168">
        <f t="shared" si="636"/>
        <v>1</v>
      </c>
      <c r="L2207" s="169">
        <f t="shared" si="637"/>
        <v>1</v>
      </c>
      <c r="M2207" s="170">
        <f t="shared" si="627"/>
        <v>1.0000707959999999</v>
      </c>
      <c r="N2207" s="170">
        <f t="shared" ca="1" si="628"/>
        <v>1.0000707959999999</v>
      </c>
      <c r="O2207" s="169">
        <f t="shared" si="638"/>
        <v>0</v>
      </c>
      <c r="P2207" s="166">
        <f t="shared" ca="1" si="629"/>
        <v>13.49159371</v>
      </c>
      <c r="Q2207" s="171">
        <f t="shared" si="630"/>
        <v>0</v>
      </c>
      <c r="R2207" s="166">
        <f t="shared" si="631"/>
        <v>0</v>
      </c>
      <c r="S2207" s="172" t="str">
        <f t="shared" si="639"/>
        <v>A+J=</v>
      </c>
      <c r="T2207" s="167">
        <f t="shared" si="640"/>
        <v>46006</v>
      </c>
      <c r="U2207" s="10"/>
      <c r="V2207" s="10"/>
      <c r="W2207" s="10"/>
      <c r="X2207" s="45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ht="12.75" x14ac:dyDescent="0.2">
      <c r="A2208" s="162">
        <f t="shared" si="632"/>
        <v>45825</v>
      </c>
      <c r="B2208" s="163" t="str">
        <f t="shared" ca="1" si="641"/>
        <v>n.d</v>
      </c>
      <c r="C2208" s="164">
        <f t="shared" si="633"/>
        <v>190570</v>
      </c>
      <c r="D2208" s="154">
        <f ca="1">IF(A2208&lt;$B$1,VLOOKUP(A2208,[1]DI!$A$4:$B$15000,2,FALSE),0)</f>
        <v>0</v>
      </c>
      <c r="E2208" s="166">
        <f t="shared" ca="1" si="642"/>
        <v>1</v>
      </c>
      <c r="F2208" s="166">
        <f ca="1">(TRUNC(PRODUCT($E$12:$E2207),16))</f>
        <v>1.51318098795413</v>
      </c>
      <c r="G2208" s="166">
        <f t="shared" ca="1" si="643"/>
        <v>1.51318098795413</v>
      </c>
      <c r="H2208" s="166">
        <f t="shared" ca="1" si="644"/>
        <v>1</v>
      </c>
      <c r="I2208" s="165">
        <f t="shared" si="634"/>
        <v>1.7999999999999999E-2</v>
      </c>
      <c r="J2208" s="167">
        <f t="shared" si="635"/>
        <v>45821</v>
      </c>
      <c r="K2208" s="168">
        <f t="shared" si="636"/>
        <v>2</v>
      </c>
      <c r="L2208" s="169">
        <f t="shared" si="637"/>
        <v>2</v>
      </c>
      <c r="M2208" s="170">
        <f t="shared" si="627"/>
        <v>1.000141597</v>
      </c>
      <c r="N2208" s="170">
        <f t="shared" ca="1" si="628"/>
        <v>1.000141597</v>
      </c>
      <c r="O2208" s="169">
        <f t="shared" si="638"/>
        <v>0</v>
      </c>
      <c r="P2208" s="166">
        <f t="shared" ca="1" si="629"/>
        <v>26.984140289999999</v>
      </c>
      <c r="Q2208" s="171">
        <f t="shared" si="630"/>
        <v>0</v>
      </c>
      <c r="R2208" s="166">
        <f t="shared" si="631"/>
        <v>0</v>
      </c>
      <c r="S2208" s="172" t="str">
        <f t="shared" si="639"/>
        <v>A+J=</v>
      </c>
      <c r="T2208" s="167">
        <f t="shared" si="640"/>
        <v>46006</v>
      </c>
      <c r="U2208" s="10"/>
      <c r="V2208" s="10"/>
      <c r="W2208" s="10"/>
      <c r="X2208" s="45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ht="12.75" x14ac:dyDescent="0.2">
      <c r="A2209" s="162">
        <f t="shared" si="632"/>
        <v>45826</v>
      </c>
      <c r="B2209" s="163" t="str">
        <f t="shared" ca="1" si="641"/>
        <v>n.d</v>
      </c>
      <c r="C2209" s="164">
        <f t="shared" si="633"/>
        <v>190570</v>
      </c>
      <c r="D2209" s="154">
        <f ca="1">IF(A2209&lt;$B$1,VLOOKUP(A2209,[1]DI!$A$4:$B$15000,2,FALSE),0)</f>
        <v>0</v>
      </c>
      <c r="E2209" s="166">
        <f t="shared" ca="1" si="642"/>
        <v>1</v>
      </c>
      <c r="F2209" s="166">
        <f ca="1">(TRUNC(PRODUCT($E$12:$E2208),16))</f>
        <v>1.51318098795413</v>
      </c>
      <c r="G2209" s="166">
        <f t="shared" ca="1" si="643"/>
        <v>1.51318098795413</v>
      </c>
      <c r="H2209" s="166">
        <f t="shared" ca="1" si="644"/>
        <v>1</v>
      </c>
      <c r="I2209" s="165">
        <f t="shared" si="634"/>
        <v>1.7999999999999999E-2</v>
      </c>
      <c r="J2209" s="167">
        <f t="shared" si="635"/>
        <v>45821</v>
      </c>
      <c r="K2209" s="168">
        <f t="shared" si="636"/>
        <v>3</v>
      </c>
      <c r="L2209" s="169">
        <f t="shared" si="637"/>
        <v>3</v>
      </c>
      <c r="M2209" s="170">
        <f t="shared" si="627"/>
        <v>1.0002124029999999</v>
      </c>
      <c r="N2209" s="170">
        <f t="shared" ca="1" si="628"/>
        <v>1.0002124029999999</v>
      </c>
      <c r="O2209" s="169">
        <f t="shared" si="638"/>
        <v>0</v>
      </c>
      <c r="P2209" s="166">
        <f t="shared" ca="1" si="629"/>
        <v>40.477639699999997</v>
      </c>
      <c r="Q2209" s="171">
        <f t="shared" si="630"/>
        <v>0</v>
      </c>
      <c r="R2209" s="166">
        <f t="shared" si="631"/>
        <v>0</v>
      </c>
      <c r="S2209" s="172" t="str">
        <f t="shared" si="639"/>
        <v>A+J=</v>
      </c>
      <c r="T2209" s="167">
        <f t="shared" si="640"/>
        <v>46006</v>
      </c>
      <c r="U2209" s="10"/>
      <c r="V2209" s="10"/>
      <c r="W2209" s="10"/>
      <c r="X2209" s="45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ht="12.75" x14ac:dyDescent="0.2">
      <c r="A2210" s="162">
        <f t="shared" si="632"/>
        <v>45827</v>
      </c>
      <c r="B2210" s="163" t="str">
        <f t="shared" ca="1" si="641"/>
        <v>n.d</v>
      </c>
      <c r="C2210" s="164">
        <f t="shared" si="633"/>
        <v>190570</v>
      </c>
      <c r="D2210" s="154">
        <f ca="1">IF(A2210&lt;$B$1,VLOOKUP(A2210,[1]DI!$A$4:$B$15000,2,FALSE),0)</f>
        <v>0</v>
      </c>
      <c r="E2210" s="166">
        <f t="shared" ca="1" si="642"/>
        <v>1</v>
      </c>
      <c r="F2210" s="166">
        <f ca="1">(TRUNC(PRODUCT($E$12:$E2209),16))</f>
        <v>1.51318098795413</v>
      </c>
      <c r="G2210" s="166">
        <f t="shared" ca="1" si="643"/>
        <v>1.51318098795413</v>
      </c>
      <c r="H2210" s="166">
        <f t="shared" ca="1" si="644"/>
        <v>1</v>
      </c>
      <c r="I2210" s="165">
        <f t="shared" si="634"/>
        <v>1.7999999999999999E-2</v>
      </c>
      <c r="J2210" s="167">
        <f t="shared" si="635"/>
        <v>45821</v>
      </c>
      <c r="K2210" s="168">
        <f t="shared" si="636"/>
        <v>3</v>
      </c>
      <c r="L2210" s="169">
        <f t="shared" si="637"/>
        <v>4</v>
      </c>
      <c r="M2210" s="170">
        <f t="shared" si="627"/>
        <v>1.0002832129999999</v>
      </c>
      <c r="N2210" s="170">
        <f t="shared" ca="1" si="628"/>
        <v>1.0002832129999999</v>
      </c>
      <c r="O2210" s="169">
        <f t="shared" si="638"/>
        <v>0</v>
      </c>
      <c r="P2210" s="166">
        <f t="shared" ca="1" si="629"/>
        <v>53.9719014</v>
      </c>
      <c r="Q2210" s="171">
        <f t="shared" si="630"/>
        <v>0</v>
      </c>
      <c r="R2210" s="166">
        <f t="shared" si="631"/>
        <v>0</v>
      </c>
      <c r="S2210" s="172" t="str">
        <f t="shared" si="639"/>
        <v>A+J=</v>
      </c>
      <c r="T2210" s="167">
        <f t="shared" si="640"/>
        <v>46006</v>
      </c>
      <c r="U2210" s="10"/>
      <c r="V2210" s="10"/>
      <c r="W2210" s="10"/>
      <c r="X2210" s="45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ht="12.75" x14ac:dyDescent="0.2">
      <c r="A2211" s="162">
        <f t="shared" si="632"/>
        <v>45828</v>
      </c>
      <c r="B2211" s="163" t="str">
        <f t="shared" ca="1" si="641"/>
        <v>n.d</v>
      </c>
      <c r="C2211" s="164">
        <f t="shared" si="633"/>
        <v>190570</v>
      </c>
      <c r="D2211" s="154">
        <f ca="1">IF(A2211&lt;$B$1,VLOOKUP(A2211,[1]DI!$A$4:$B$15000,2,FALSE),0)</f>
        <v>0</v>
      </c>
      <c r="E2211" s="166">
        <f t="shared" ca="1" si="642"/>
        <v>1</v>
      </c>
      <c r="F2211" s="166">
        <f ca="1">(TRUNC(PRODUCT($E$12:$E2210),16))</f>
        <v>1.51318098795413</v>
      </c>
      <c r="G2211" s="166">
        <f t="shared" ca="1" si="643"/>
        <v>1.51318098795413</v>
      </c>
      <c r="H2211" s="166">
        <f t="shared" ca="1" si="644"/>
        <v>1</v>
      </c>
      <c r="I2211" s="165">
        <f t="shared" si="634"/>
        <v>1.7999999999999999E-2</v>
      </c>
      <c r="J2211" s="167">
        <f t="shared" si="635"/>
        <v>45821</v>
      </c>
      <c r="K2211" s="168">
        <f t="shared" si="636"/>
        <v>4</v>
      </c>
      <c r="L2211" s="169">
        <f t="shared" si="637"/>
        <v>4</v>
      </c>
      <c r="M2211" s="170">
        <f t="shared" si="627"/>
        <v>1.0002832129999999</v>
      </c>
      <c r="N2211" s="170">
        <f t="shared" ca="1" si="628"/>
        <v>1.0002832129999999</v>
      </c>
      <c r="O2211" s="169">
        <f t="shared" si="638"/>
        <v>0</v>
      </c>
      <c r="P2211" s="166">
        <f t="shared" ca="1" si="629"/>
        <v>53.9719014</v>
      </c>
      <c r="Q2211" s="171">
        <f t="shared" si="630"/>
        <v>0</v>
      </c>
      <c r="R2211" s="166">
        <f t="shared" si="631"/>
        <v>0</v>
      </c>
      <c r="S2211" s="172" t="str">
        <f t="shared" si="639"/>
        <v>A+J=</v>
      </c>
      <c r="T2211" s="167">
        <f t="shared" si="640"/>
        <v>46006</v>
      </c>
      <c r="U2211" s="10"/>
      <c r="V2211" s="10"/>
      <c r="W2211" s="10"/>
      <c r="X2211" s="45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ht="12.75" x14ac:dyDescent="0.2">
      <c r="A2212" s="162">
        <f t="shared" si="632"/>
        <v>45829</v>
      </c>
      <c r="B2212" s="163" t="str">
        <f t="shared" ca="1" si="641"/>
        <v>n.d</v>
      </c>
      <c r="C2212" s="164">
        <f t="shared" si="633"/>
        <v>190570</v>
      </c>
      <c r="D2212" s="154">
        <f ca="1">IF(A2212&lt;$B$1,VLOOKUP(A2212,[1]DI!$A$4:$B$15000,2,FALSE),0)</f>
        <v>0</v>
      </c>
      <c r="E2212" s="166">
        <f t="shared" ca="1" si="642"/>
        <v>1</v>
      </c>
      <c r="F2212" s="166">
        <f ca="1">(TRUNC(PRODUCT($E$12:$E2211),16))</f>
        <v>1.51318098795413</v>
      </c>
      <c r="G2212" s="166">
        <f t="shared" ca="1" si="643"/>
        <v>1.51318098795413</v>
      </c>
      <c r="H2212" s="166">
        <f t="shared" ca="1" si="644"/>
        <v>1</v>
      </c>
      <c r="I2212" s="165">
        <f t="shared" si="634"/>
        <v>1.7999999999999999E-2</v>
      </c>
      <c r="J2212" s="167">
        <f t="shared" si="635"/>
        <v>45821</v>
      </c>
      <c r="K2212" s="168">
        <f t="shared" si="636"/>
        <v>4</v>
      </c>
      <c r="L2212" s="169">
        <f t="shared" si="637"/>
        <v>5</v>
      </c>
      <c r="M2212" s="170">
        <f t="shared" si="627"/>
        <v>1.0003540289999999</v>
      </c>
      <c r="N2212" s="170">
        <f t="shared" ca="1" si="628"/>
        <v>1.0003540289999999</v>
      </c>
      <c r="O2212" s="169">
        <f t="shared" si="638"/>
        <v>0</v>
      </c>
      <c r="P2212" s="166">
        <f t="shared" ca="1" si="629"/>
        <v>67.467306519999994</v>
      </c>
      <c r="Q2212" s="171">
        <f t="shared" si="630"/>
        <v>0</v>
      </c>
      <c r="R2212" s="166">
        <f t="shared" si="631"/>
        <v>0</v>
      </c>
      <c r="S2212" s="172" t="str">
        <f t="shared" si="639"/>
        <v>A+J=</v>
      </c>
      <c r="T2212" s="167">
        <f t="shared" si="640"/>
        <v>46006</v>
      </c>
      <c r="U2212" s="10"/>
      <c r="V2212" s="10"/>
      <c r="W2212" s="10"/>
      <c r="X2212" s="45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ht="12.75" x14ac:dyDescent="0.2">
      <c r="A2213" s="162">
        <f t="shared" si="632"/>
        <v>45830</v>
      </c>
      <c r="B2213" s="163" t="str">
        <f t="shared" ca="1" si="641"/>
        <v>n.d</v>
      </c>
      <c r="C2213" s="164">
        <f t="shared" si="633"/>
        <v>190570</v>
      </c>
      <c r="D2213" s="154">
        <f ca="1">IF(A2213&lt;$B$1,VLOOKUP(A2213,[1]DI!$A$4:$B$15000,2,FALSE),0)</f>
        <v>0</v>
      </c>
      <c r="E2213" s="166">
        <f t="shared" ca="1" si="642"/>
        <v>1</v>
      </c>
      <c r="F2213" s="166">
        <f ca="1">(TRUNC(PRODUCT($E$12:$E2212),16))</f>
        <v>1.51318098795413</v>
      </c>
      <c r="G2213" s="166">
        <f t="shared" ca="1" si="643"/>
        <v>1.51318098795413</v>
      </c>
      <c r="H2213" s="166">
        <f t="shared" ca="1" si="644"/>
        <v>1</v>
      </c>
      <c r="I2213" s="165">
        <f t="shared" si="634"/>
        <v>1.7999999999999999E-2</v>
      </c>
      <c r="J2213" s="167">
        <f t="shared" si="635"/>
        <v>45821</v>
      </c>
      <c r="K2213" s="168">
        <f t="shared" si="636"/>
        <v>4</v>
      </c>
      <c r="L2213" s="169">
        <f t="shared" si="637"/>
        <v>5</v>
      </c>
      <c r="M2213" s="170">
        <f t="shared" si="627"/>
        <v>1.0003540289999999</v>
      </c>
      <c r="N2213" s="170">
        <f t="shared" ca="1" si="628"/>
        <v>1.0003540289999999</v>
      </c>
      <c r="O2213" s="169">
        <f t="shared" si="638"/>
        <v>0</v>
      </c>
      <c r="P2213" s="166">
        <f t="shared" ca="1" si="629"/>
        <v>67.467306519999994</v>
      </c>
      <c r="Q2213" s="171">
        <f t="shared" si="630"/>
        <v>0</v>
      </c>
      <c r="R2213" s="166">
        <f t="shared" si="631"/>
        <v>0</v>
      </c>
      <c r="S2213" s="172" t="str">
        <f t="shared" si="639"/>
        <v>A+J=</v>
      </c>
      <c r="T2213" s="167">
        <f t="shared" si="640"/>
        <v>46006</v>
      </c>
      <c r="U2213" s="10"/>
      <c r="V2213" s="10"/>
      <c r="W2213" s="10"/>
      <c r="X2213" s="45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ht="12.75" x14ac:dyDescent="0.2">
      <c r="A2214" s="162">
        <f t="shared" si="632"/>
        <v>45831</v>
      </c>
      <c r="B2214" s="163" t="str">
        <f t="shared" ca="1" si="641"/>
        <v>n.d</v>
      </c>
      <c r="C2214" s="164">
        <f t="shared" si="633"/>
        <v>190570</v>
      </c>
      <c r="D2214" s="154">
        <f ca="1">IF(A2214&lt;$B$1,VLOOKUP(A2214,[1]DI!$A$4:$B$15000,2,FALSE),0)</f>
        <v>0</v>
      </c>
      <c r="E2214" s="166">
        <f t="shared" ca="1" si="642"/>
        <v>1</v>
      </c>
      <c r="F2214" s="166">
        <f ca="1">(TRUNC(PRODUCT($E$12:$E2213),16))</f>
        <v>1.51318098795413</v>
      </c>
      <c r="G2214" s="166">
        <f t="shared" ca="1" si="643"/>
        <v>1.51318098795413</v>
      </c>
      <c r="H2214" s="166">
        <f t="shared" ca="1" si="644"/>
        <v>1</v>
      </c>
      <c r="I2214" s="165">
        <f t="shared" si="634"/>
        <v>1.7999999999999999E-2</v>
      </c>
      <c r="J2214" s="167">
        <f t="shared" si="635"/>
        <v>45821</v>
      </c>
      <c r="K2214" s="168">
        <f t="shared" si="636"/>
        <v>5</v>
      </c>
      <c r="L2214" s="169">
        <f t="shared" si="637"/>
        <v>5</v>
      </c>
      <c r="M2214" s="170">
        <f t="shared" si="627"/>
        <v>1.0003540289999999</v>
      </c>
      <c r="N2214" s="170">
        <f t="shared" ca="1" si="628"/>
        <v>1.0003540289999999</v>
      </c>
      <c r="O2214" s="169">
        <f t="shared" si="638"/>
        <v>0</v>
      </c>
      <c r="P2214" s="166">
        <f t="shared" ca="1" si="629"/>
        <v>67.467306519999994</v>
      </c>
      <c r="Q2214" s="171">
        <f t="shared" si="630"/>
        <v>0</v>
      </c>
      <c r="R2214" s="166">
        <f t="shared" si="631"/>
        <v>0</v>
      </c>
      <c r="S2214" s="172" t="str">
        <f t="shared" si="639"/>
        <v>A+J=</v>
      </c>
      <c r="T2214" s="167">
        <f t="shared" si="640"/>
        <v>46006</v>
      </c>
      <c r="U2214" s="10"/>
      <c r="V2214" s="10"/>
      <c r="W2214" s="10"/>
      <c r="X2214" s="45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ht="12.75" x14ac:dyDescent="0.2">
      <c r="A2215" s="162">
        <f t="shared" si="632"/>
        <v>45832</v>
      </c>
      <c r="B2215" s="163" t="str">
        <f t="shared" ca="1" si="641"/>
        <v>n.d</v>
      </c>
      <c r="C2215" s="164">
        <f t="shared" si="633"/>
        <v>190570</v>
      </c>
      <c r="D2215" s="154">
        <f ca="1">IF(A2215&lt;$B$1,VLOOKUP(A2215,[1]DI!$A$4:$B$15000,2,FALSE),0)</f>
        <v>0</v>
      </c>
      <c r="E2215" s="166">
        <f t="shared" ca="1" si="642"/>
        <v>1</v>
      </c>
      <c r="F2215" s="166">
        <f ca="1">(TRUNC(PRODUCT($E$12:$E2214),16))</f>
        <v>1.51318098795413</v>
      </c>
      <c r="G2215" s="166">
        <f t="shared" ca="1" si="643"/>
        <v>1.51318098795413</v>
      </c>
      <c r="H2215" s="166">
        <f t="shared" ca="1" si="644"/>
        <v>1</v>
      </c>
      <c r="I2215" s="165">
        <f t="shared" si="634"/>
        <v>1.7999999999999999E-2</v>
      </c>
      <c r="J2215" s="167">
        <f t="shared" si="635"/>
        <v>45821</v>
      </c>
      <c r="K2215" s="168">
        <f t="shared" si="636"/>
        <v>6</v>
      </c>
      <c r="L2215" s="169">
        <f t="shared" si="637"/>
        <v>6</v>
      </c>
      <c r="M2215" s="170">
        <f t="shared" si="627"/>
        <v>1.0004248499999999</v>
      </c>
      <c r="N2215" s="170">
        <f t="shared" ca="1" si="628"/>
        <v>1.0004248499999999</v>
      </c>
      <c r="O2215" s="169">
        <f t="shared" si="638"/>
        <v>0</v>
      </c>
      <c r="P2215" s="166">
        <f t="shared" ca="1" si="629"/>
        <v>80.963664489999999</v>
      </c>
      <c r="Q2215" s="171">
        <f t="shared" si="630"/>
        <v>0</v>
      </c>
      <c r="R2215" s="166">
        <f t="shared" si="631"/>
        <v>0</v>
      </c>
      <c r="S2215" s="172" t="str">
        <f t="shared" si="639"/>
        <v>A+J=</v>
      </c>
      <c r="T2215" s="167">
        <f t="shared" si="640"/>
        <v>46006</v>
      </c>
      <c r="U2215" s="10"/>
      <c r="V2215" s="10"/>
      <c r="W2215" s="10"/>
      <c r="X2215" s="45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ht="12.75" x14ac:dyDescent="0.2">
      <c r="A2216" s="162">
        <f t="shared" si="632"/>
        <v>45833</v>
      </c>
      <c r="B2216" s="163" t="str">
        <f t="shared" ca="1" si="641"/>
        <v>n.d</v>
      </c>
      <c r="C2216" s="164">
        <f t="shared" si="633"/>
        <v>190570</v>
      </c>
      <c r="D2216" s="154">
        <f ca="1">IF(A2216&lt;$B$1,VLOOKUP(A2216,[1]DI!$A$4:$B$15000,2,FALSE),0)</f>
        <v>0</v>
      </c>
      <c r="E2216" s="166">
        <f t="shared" ca="1" si="642"/>
        <v>1</v>
      </c>
      <c r="F2216" s="166">
        <f ca="1">(TRUNC(PRODUCT($E$12:$E2215),16))</f>
        <v>1.51318098795413</v>
      </c>
      <c r="G2216" s="166">
        <f t="shared" ca="1" si="643"/>
        <v>1.51318098795413</v>
      </c>
      <c r="H2216" s="166">
        <f t="shared" ca="1" si="644"/>
        <v>1</v>
      </c>
      <c r="I2216" s="165">
        <f t="shared" si="634"/>
        <v>1.7999999999999999E-2</v>
      </c>
      <c r="J2216" s="167">
        <f t="shared" si="635"/>
        <v>45821</v>
      </c>
      <c r="K2216" s="168">
        <f t="shared" si="636"/>
        <v>7</v>
      </c>
      <c r="L2216" s="169">
        <f t="shared" si="637"/>
        <v>7</v>
      </c>
      <c r="M2216" s="170">
        <f t="shared" si="627"/>
        <v>1.0004956759999999</v>
      </c>
      <c r="N2216" s="170">
        <f t="shared" ca="1" si="628"/>
        <v>1.0004956759999999</v>
      </c>
      <c r="O2216" s="169">
        <f t="shared" si="638"/>
        <v>0</v>
      </c>
      <c r="P2216" s="166">
        <f t="shared" ca="1" si="629"/>
        <v>94.460975309999995</v>
      </c>
      <c r="Q2216" s="171">
        <f t="shared" si="630"/>
        <v>0</v>
      </c>
      <c r="R2216" s="166">
        <f t="shared" si="631"/>
        <v>0</v>
      </c>
      <c r="S2216" s="172" t="str">
        <f t="shared" si="639"/>
        <v>A+J=</v>
      </c>
      <c r="T2216" s="167">
        <f t="shared" si="640"/>
        <v>46006</v>
      </c>
      <c r="U2216" s="10"/>
      <c r="V2216" s="10"/>
      <c r="W2216" s="10"/>
      <c r="X2216" s="45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ht="12.75" x14ac:dyDescent="0.2">
      <c r="A2217" s="162">
        <f t="shared" si="632"/>
        <v>45834</v>
      </c>
      <c r="B2217" s="163" t="str">
        <f t="shared" ca="1" si="641"/>
        <v>n.d</v>
      </c>
      <c r="C2217" s="164">
        <f t="shared" si="633"/>
        <v>190570</v>
      </c>
      <c r="D2217" s="154">
        <f ca="1">IF(A2217&lt;$B$1,VLOOKUP(A2217,[1]DI!$A$4:$B$15000,2,FALSE),0)</f>
        <v>0</v>
      </c>
      <c r="E2217" s="166">
        <f t="shared" ca="1" si="642"/>
        <v>1</v>
      </c>
      <c r="F2217" s="166">
        <f ca="1">(TRUNC(PRODUCT($E$12:$E2216),16))</f>
        <v>1.51318098795413</v>
      </c>
      <c r="G2217" s="166">
        <f t="shared" ca="1" si="643"/>
        <v>1.51318098795413</v>
      </c>
      <c r="H2217" s="166">
        <f t="shared" ca="1" si="644"/>
        <v>1</v>
      </c>
      <c r="I2217" s="165">
        <f t="shared" si="634"/>
        <v>1.7999999999999999E-2</v>
      </c>
      <c r="J2217" s="167">
        <f t="shared" si="635"/>
        <v>45821</v>
      </c>
      <c r="K2217" s="168">
        <f t="shared" si="636"/>
        <v>8</v>
      </c>
      <c r="L2217" s="169">
        <f t="shared" si="637"/>
        <v>8</v>
      </c>
      <c r="M2217" s="170">
        <f t="shared" si="627"/>
        <v>1.000566507</v>
      </c>
      <c r="N2217" s="170">
        <f t="shared" ca="1" si="628"/>
        <v>1.000566507</v>
      </c>
      <c r="O2217" s="169">
        <f t="shared" si="638"/>
        <v>0</v>
      </c>
      <c r="P2217" s="166">
        <f t="shared" ca="1" si="629"/>
        <v>107.95923899</v>
      </c>
      <c r="Q2217" s="171">
        <f t="shared" si="630"/>
        <v>0</v>
      </c>
      <c r="R2217" s="166">
        <f t="shared" si="631"/>
        <v>0</v>
      </c>
      <c r="S2217" s="172" t="str">
        <f t="shared" si="639"/>
        <v>A+J=</v>
      </c>
      <c r="T2217" s="167">
        <f t="shared" si="640"/>
        <v>46006</v>
      </c>
      <c r="U2217" s="10"/>
      <c r="V2217" s="10"/>
      <c r="W2217" s="10"/>
      <c r="X2217" s="45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ht="12.75" x14ac:dyDescent="0.2">
      <c r="A2218" s="162">
        <f t="shared" si="632"/>
        <v>45835</v>
      </c>
      <c r="B2218" s="163" t="str">
        <f t="shared" ca="1" si="641"/>
        <v>n.d</v>
      </c>
      <c r="C2218" s="164">
        <f t="shared" si="633"/>
        <v>190570</v>
      </c>
      <c r="D2218" s="154">
        <f ca="1">IF(A2218&lt;$B$1,VLOOKUP(A2218,[1]DI!$A$4:$B$15000,2,FALSE),0)</f>
        <v>0</v>
      </c>
      <c r="E2218" s="166">
        <f t="shared" ca="1" si="642"/>
        <v>1</v>
      </c>
      <c r="F2218" s="166">
        <f ca="1">(TRUNC(PRODUCT($E$12:$E2217),16))</f>
        <v>1.51318098795413</v>
      </c>
      <c r="G2218" s="166">
        <f t="shared" ca="1" si="643"/>
        <v>1.51318098795413</v>
      </c>
      <c r="H2218" s="166">
        <f t="shared" ca="1" si="644"/>
        <v>1</v>
      </c>
      <c r="I2218" s="165">
        <f t="shared" si="634"/>
        <v>1.7999999999999999E-2</v>
      </c>
      <c r="J2218" s="167">
        <f t="shared" si="635"/>
        <v>45821</v>
      </c>
      <c r="K2218" s="168">
        <f t="shared" si="636"/>
        <v>9</v>
      </c>
      <c r="L2218" s="169">
        <f t="shared" si="637"/>
        <v>9</v>
      </c>
      <c r="M2218" s="170">
        <f t="shared" si="627"/>
        <v>1.000637343</v>
      </c>
      <c r="N2218" s="170">
        <f t="shared" ca="1" si="628"/>
        <v>1.000637343</v>
      </c>
      <c r="O2218" s="169">
        <f t="shared" si="638"/>
        <v>0</v>
      </c>
      <c r="P2218" s="166">
        <f t="shared" ca="1" si="629"/>
        <v>121.4584555</v>
      </c>
      <c r="Q2218" s="171">
        <f t="shared" si="630"/>
        <v>0</v>
      </c>
      <c r="R2218" s="166">
        <f t="shared" si="631"/>
        <v>0</v>
      </c>
      <c r="S2218" s="172" t="str">
        <f t="shared" si="639"/>
        <v>A+J=</v>
      </c>
      <c r="T2218" s="167">
        <f t="shared" si="640"/>
        <v>46006</v>
      </c>
      <c r="U2218" s="10"/>
      <c r="V2218" s="10"/>
      <c r="W2218" s="10"/>
      <c r="X2218" s="45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ht="12.75" x14ac:dyDescent="0.2">
      <c r="A2219" s="162">
        <f t="shared" si="632"/>
        <v>45836</v>
      </c>
      <c r="B2219" s="163" t="str">
        <f t="shared" ca="1" si="641"/>
        <v>n.d</v>
      </c>
      <c r="C2219" s="164">
        <f t="shared" si="633"/>
        <v>190570</v>
      </c>
      <c r="D2219" s="154">
        <f ca="1">IF(A2219&lt;$B$1,VLOOKUP(A2219,[1]DI!$A$4:$B$15000,2,FALSE),0)</f>
        <v>0</v>
      </c>
      <c r="E2219" s="166">
        <f t="shared" ca="1" si="642"/>
        <v>1</v>
      </c>
      <c r="F2219" s="166">
        <f ca="1">(TRUNC(PRODUCT($E$12:$E2218),16))</f>
        <v>1.51318098795413</v>
      </c>
      <c r="G2219" s="166">
        <f t="shared" ca="1" si="643"/>
        <v>1.51318098795413</v>
      </c>
      <c r="H2219" s="166">
        <f t="shared" ca="1" si="644"/>
        <v>1</v>
      </c>
      <c r="I2219" s="165">
        <f t="shared" si="634"/>
        <v>1.7999999999999999E-2</v>
      </c>
      <c r="J2219" s="167">
        <f t="shared" si="635"/>
        <v>45821</v>
      </c>
      <c r="K2219" s="168">
        <f t="shared" si="636"/>
        <v>9</v>
      </c>
      <c r="L2219" s="169">
        <f t="shared" si="637"/>
        <v>10</v>
      </c>
      <c r="M2219" s="170">
        <f t="shared" si="627"/>
        <v>1.0007081840000001</v>
      </c>
      <c r="N2219" s="170">
        <f t="shared" ca="1" si="628"/>
        <v>1.0007081840000001</v>
      </c>
      <c r="O2219" s="169">
        <f t="shared" si="638"/>
        <v>0</v>
      </c>
      <c r="P2219" s="166">
        <f t="shared" ca="1" si="629"/>
        <v>134.95862488</v>
      </c>
      <c r="Q2219" s="171">
        <f t="shared" si="630"/>
        <v>0</v>
      </c>
      <c r="R2219" s="166">
        <f t="shared" si="631"/>
        <v>0</v>
      </c>
      <c r="S2219" s="172" t="str">
        <f t="shared" si="639"/>
        <v>A+J=</v>
      </c>
      <c r="T2219" s="167">
        <f t="shared" si="640"/>
        <v>46006</v>
      </c>
      <c r="U2219" s="10"/>
      <c r="V2219" s="10"/>
      <c r="W2219" s="10"/>
      <c r="X2219" s="45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ht="12.75" x14ac:dyDescent="0.2">
      <c r="A2220" s="162">
        <f t="shared" si="632"/>
        <v>45837</v>
      </c>
      <c r="B2220" s="163" t="str">
        <f t="shared" ca="1" si="641"/>
        <v>n.d</v>
      </c>
      <c r="C2220" s="164">
        <f t="shared" si="633"/>
        <v>190570</v>
      </c>
      <c r="D2220" s="154">
        <f ca="1">IF(A2220&lt;$B$1,VLOOKUP(A2220,[1]DI!$A$4:$B$15000,2,FALSE),0)</f>
        <v>0</v>
      </c>
      <c r="E2220" s="166">
        <f t="shared" ca="1" si="642"/>
        <v>1</v>
      </c>
      <c r="F2220" s="166">
        <f ca="1">(TRUNC(PRODUCT($E$12:$E2219),16))</f>
        <v>1.51318098795413</v>
      </c>
      <c r="G2220" s="166">
        <f t="shared" ca="1" si="643"/>
        <v>1.51318098795413</v>
      </c>
      <c r="H2220" s="166">
        <f t="shared" ca="1" si="644"/>
        <v>1</v>
      </c>
      <c r="I2220" s="165">
        <f t="shared" si="634"/>
        <v>1.7999999999999999E-2</v>
      </c>
      <c r="J2220" s="167">
        <f t="shared" si="635"/>
        <v>45821</v>
      </c>
      <c r="K2220" s="168">
        <f t="shared" si="636"/>
        <v>9</v>
      </c>
      <c r="L2220" s="169">
        <f t="shared" si="637"/>
        <v>10</v>
      </c>
      <c r="M2220" s="170">
        <f t="shared" si="627"/>
        <v>1.0007081840000001</v>
      </c>
      <c r="N2220" s="170">
        <f t="shared" ca="1" si="628"/>
        <v>1.0007081840000001</v>
      </c>
      <c r="O2220" s="169">
        <f t="shared" si="638"/>
        <v>0</v>
      </c>
      <c r="P2220" s="166">
        <f t="shared" ca="1" si="629"/>
        <v>134.95862488</v>
      </c>
      <c r="Q2220" s="171">
        <f t="shared" si="630"/>
        <v>0</v>
      </c>
      <c r="R2220" s="166">
        <f t="shared" si="631"/>
        <v>0</v>
      </c>
      <c r="S2220" s="172" t="str">
        <f t="shared" si="639"/>
        <v>A+J=</v>
      </c>
      <c r="T2220" s="167">
        <f t="shared" si="640"/>
        <v>46006</v>
      </c>
      <c r="U2220" s="10"/>
      <c r="V2220" s="10"/>
      <c r="W2220" s="10"/>
      <c r="X2220" s="45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ht="12.75" x14ac:dyDescent="0.2">
      <c r="A2221" s="162">
        <f t="shared" si="632"/>
        <v>45838</v>
      </c>
      <c r="B2221" s="163" t="str">
        <f t="shared" ca="1" si="641"/>
        <v>n.d</v>
      </c>
      <c r="C2221" s="164">
        <f t="shared" si="633"/>
        <v>190570</v>
      </c>
      <c r="D2221" s="154">
        <f ca="1">IF(A2221&lt;$B$1,VLOOKUP(A2221,[1]DI!$A$4:$B$15000,2,FALSE),0)</f>
        <v>0</v>
      </c>
      <c r="E2221" s="166">
        <f t="shared" ca="1" si="642"/>
        <v>1</v>
      </c>
      <c r="F2221" s="166">
        <f ca="1">(TRUNC(PRODUCT($E$12:$E2220),16))</f>
        <v>1.51318098795413</v>
      </c>
      <c r="G2221" s="166">
        <f t="shared" ca="1" si="643"/>
        <v>1.51318098795413</v>
      </c>
      <c r="H2221" s="166">
        <f t="shared" ca="1" si="644"/>
        <v>1</v>
      </c>
      <c r="I2221" s="165">
        <f t="shared" si="634"/>
        <v>1.7999999999999999E-2</v>
      </c>
      <c r="J2221" s="167">
        <f t="shared" si="635"/>
        <v>45821</v>
      </c>
      <c r="K2221" s="168">
        <f t="shared" si="636"/>
        <v>10</v>
      </c>
      <c r="L2221" s="169">
        <f t="shared" si="637"/>
        <v>10</v>
      </c>
      <c r="M2221" s="170">
        <f t="shared" si="627"/>
        <v>1.0007081840000001</v>
      </c>
      <c r="N2221" s="170">
        <f t="shared" ca="1" si="628"/>
        <v>1.0007081840000001</v>
      </c>
      <c r="O2221" s="169">
        <f t="shared" si="638"/>
        <v>0</v>
      </c>
      <c r="P2221" s="166">
        <f t="shared" ca="1" si="629"/>
        <v>134.95862488</v>
      </c>
      <c r="Q2221" s="171">
        <f t="shared" si="630"/>
        <v>0</v>
      </c>
      <c r="R2221" s="166">
        <f t="shared" si="631"/>
        <v>0</v>
      </c>
      <c r="S2221" s="172" t="str">
        <f t="shared" si="639"/>
        <v>A+J=</v>
      </c>
      <c r="T2221" s="167">
        <f t="shared" si="640"/>
        <v>46006</v>
      </c>
      <c r="U2221" s="10"/>
      <c r="V2221" s="10"/>
      <c r="W2221" s="10"/>
      <c r="X2221" s="45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ht="12.75" x14ac:dyDescent="0.2">
      <c r="A2222" s="162">
        <f t="shared" si="632"/>
        <v>45839</v>
      </c>
      <c r="B2222" s="163" t="str">
        <f t="shared" ca="1" si="641"/>
        <v>n.d</v>
      </c>
      <c r="C2222" s="164">
        <f t="shared" si="633"/>
        <v>190570</v>
      </c>
      <c r="D2222" s="154">
        <f ca="1">IF(A2222&lt;$B$1,VLOOKUP(A2222,[1]DI!$A$4:$B$15000,2,FALSE),0)</f>
        <v>0</v>
      </c>
      <c r="E2222" s="166">
        <f t="shared" ca="1" si="642"/>
        <v>1</v>
      </c>
      <c r="F2222" s="166">
        <f ca="1">(TRUNC(PRODUCT($E$12:$E2221),16))</f>
        <v>1.51318098795413</v>
      </c>
      <c r="G2222" s="166">
        <f t="shared" ca="1" si="643"/>
        <v>1.51318098795413</v>
      </c>
      <c r="H2222" s="166">
        <f t="shared" ca="1" si="644"/>
        <v>1</v>
      </c>
      <c r="I2222" s="165">
        <f t="shared" si="634"/>
        <v>1.7999999999999999E-2</v>
      </c>
      <c r="J2222" s="167">
        <f t="shared" si="635"/>
        <v>45821</v>
      </c>
      <c r="K2222" s="168">
        <f t="shared" si="636"/>
        <v>11</v>
      </c>
      <c r="L2222" s="169">
        <f t="shared" si="637"/>
        <v>11</v>
      </c>
      <c r="M2222" s="170">
        <f t="shared" si="627"/>
        <v>1.0007790299999999</v>
      </c>
      <c r="N2222" s="170">
        <f t="shared" ca="1" si="628"/>
        <v>1.0007790299999999</v>
      </c>
      <c r="O2222" s="169">
        <f t="shared" si="638"/>
        <v>0</v>
      </c>
      <c r="P2222" s="166">
        <f t="shared" ca="1" si="629"/>
        <v>148.45974709000001</v>
      </c>
      <c r="Q2222" s="171">
        <f t="shared" si="630"/>
        <v>0</v>
      </c>
      <c r="R2222" s="166">
        <f t="shared" si="631"/>
        <v>0</v>
      </c>
      <c r="S2222" s="172" t="str">
        <f t="shared" si="639"/>
        <v>A+J=</v>
      </c>
      <c r="T2222" s="167">
        <f t="shared" si="640"/>
        <v>46006</v>
      </c>
      <c r="U2222" s="10"/>
      <c r="V2222" s="10"/>
      <c r="W2222" s="10"/>
      <c r="X2222" s="45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ht="12.75" x14ac:dyDescent="0.2">
      <c r="A2223" s="162">
        <f t="shared" si="632"/>
        <v>45840</v>
      </c>
      <c r="B2223" s="163" t="str">
        <f t="shared" ca="1" si="641"/>
        <v>n.d</v>
      </c>
      <c r="C2223" s="164">
        <f t="shared" si="633"/>
        <v>190570</v>
      </c>
      <c r="D2223" s="154">
        <f ca="1">IF(A2223&lt;$B$1,VLOOKUP(A2223,[1]DI!$A$4:$B$15000,2,FALSE),0)</f>
        <v>0</v>
      </c>
      <c r="E2223" s="166">
        <f t="shared" ca="1" si="642"/>
        <v>1</v>
      </c>
      <c r="F2223" s="166">
        <f ca="1">(TRUNC(PRODUCT($E$12:$E2222),16))</f>
        <v>1.51318098795413</v>
      </c>
      <c r="G2223" s="166">
        <f t="shared" ca="1" si="643"/>
        <v>1.51318098795413</v>
      </c>
      <c r="H2223" s="166">
        <f t="shared" ca="1" si="644"/>
        <v>1</v>
      </c>
      <c r="I2223" s="165">
        <f t="shared" si="634"/>
        <v>1.7999999999999999E-2</v>
      </c>
      <c r="J2223" s="167">
        <f t="shared" si="635"/>
        <v>45821</v>
      </c>
      <c r="K2223" s="168">
        <f t="shared" si="636"/>
        <v>12</v>
      </c>
      <c r="L2223" s="169">
        <f t="shared" si="637"/>
        <v>12</v>
      </c>
      <c r="M2223" s="170">
        <f t="shared" si="627"/>
        <v>1.0008498809999999</v>
      </c>
      <c r="N2223" s="170">
        <f t="shared" ca="1" si="628"/>
        <v>1.0008498809999999</v>
      </c>
      <c r="O2223" s="169">
        <f t="shared" si="638"/>
        <v>0</v>
      </c>
      <c r="P2223" s="166">
        <f t="shared" ca="1" si="629"/>
        <v>161.96182216</v>
      </c>
      <c r="Q2223" s="171">
        <f t="shared" si="630"/>
        <v>0</v>
      </c>
      <c r="R2223" s="166">
        <f t="shared" si="631"/>
        <v>0</v>
      </c>
      <c r="S2223" s="172" t="str">
        <f t="shared" si="639"/>
        <v>A+J=</v>
      </c>
      <c r="T2223" s="167">
        <f t="shared" si="640"/>
        <v>46006</v>
      </c>
      <c r="U2223" s="10"/>
      <c r="V2223" s="10"/>
      <c r="W2223" s="10"/>
      <c r="X2223" s="45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ht="12.75" x14ac:dyDescent="0.2">
      <c r="A2224" s="162">
        <f t="shared" si="632"/>
        <v>45841</v>
      </c>
      <c r="B2224" s="163" t="str">
        <f t="shared" ca="1" si="641"/>
        <v>n.d</v>
      </c>
      <c r="C2224" s="164">
        <f t="shared" si="633"/>
        <v>190570</v>
      </c>
      <c r="D2224" s="154">
        <f ca="1">IF(A2224&lt;$B$1,VLOOKUP(A2224,[1]DI!$A$4:$B$15000,2,FALSE),0)</f>
        <v>0</v>
      </c>
      <c r="E2224" s="166">
        <f t="shared" ca="1" si="642"/>
        <v>1</v>
      </c>
      <c r="F2224" s="166">
        <f ca="1">(TRUNC(PRODUCT($E$12:$E2223),16))</f>
        <v>1.51318098795413</v>
      </c>
      <c r="G2224" s="166">
        <f t="shared" ca="1" si="643"/>
        <v>1.51318098795413</v>
      </c>
      <c r="H2224" s="166">
        <f t="shared" ca="1" si="644"/>
        <v>1</v>
      </c>
      <c r="I2224" s="165">
        <f t="shared" si="634"/>
        <v>1.7999999999999999E-2</v>
      </c>
      <c r="J2224" s="167">
        <f t="shared" si="635"/>
        <v>45821</v>
      </c>
      <c r="K2224" s="168">
        <f t="shared" si="636"/>
        <v>13</v>
      </c>
      <c r="L2224" s="169">
        <f t="shared" si="637"/>
        <v>13</v>
      </c>
      <c r="M2224" s="170">
        <f t="shared" si="627"/>
        <v>1.0009207369999999</v>
      </c>
      <c r="N2224" s="170">
        <f t="shared" ca="1" si="628"/>
        <v>1.0009207369999999</v>
      </c>
      <c r="O2224" s="169">
        <f t="shared" si="638"/>
        <v>0</v>
      </c>
      <c r="P2224" s="166">
        <f t="shared" ca="1" si="629"/>
        <v>175.46485007999999</v>
      </c>
      <c r="Q2224" s="171">
        <f t="shared" si="630"/>
        <v>0</v>
      </c>
      <c r="R2224" s="166">
        <f t="shared" si="631"/>
        <v>0</v>
      </c>
      <c r="S2224" s="172" t="str">
        <f t="shared" si="639"/>
        <v>A+J=</v>
      </c>
      <c r="T2224" s="167">
        <f t="shared" si="640"/>
        <v>46006</v>
      </c>
      <c r="U2224" s="10"/>
      <c r="V2224" s="10"/>
      <c r="W2224" s="10"/>
      <c r="X2224" s="45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ht="12.75" x14ac:dyDescent="0.2">
      <c r="A2225" s="162">
        <f t="shared" si="632"/>
        <v>45842</v>
      </c>
      <c r="B2225" s="163" t="str">
        <f t="shared" ca="1" si="641"/>
        <v>n.d</v>
      </c>
      <c r="C2225" s="164">
        <f t="shared" si="633"/>
        <v>190570</v>
      </c>
      <c r="D2225" s="154">
        <f ca="1">IF(A2225&lt;$B$1,VLOOKUP(A2225,[1]DI!$A$4:$B$15000,2,FALSE),0)</f>
        <v>0</v>
      </c>
      <c r="E2225" s="166">
        <f t="shared" ca="1" si="642"/>
        <v>1</v>
      </c>
      <c r="F2225" s="166">
        <f ca="1">(TRUNC(PRODUCT($E$12:$E2224),16))</f>
        <v>1.51318098795413</v>
      </c>
      <c r="G2225" s="166">
        <f t="shared" ca="1" si="643"/>
        <v>1.51318098795413</v>
      </c>
      <c r="H2225" s="166">
        <f t="shared" ca="1" si="644"/>
        <v>1</v>
      </c>
      <c r="I2225" s="165">
        <f t="shared" si="634"/>
        <v>1.7999999999999999E-2</v>
      </c>
      <c r="J2225" s="167">
        <f t="shared" si="635"/>
        <v>45821</v>
      </c>
      <c r="K2225" s="168">
        <f t="shared" si="636"/>
        <v>14</v>
      </c>
      <c r="L2225" s="169">
        <f t="shared" si="637"/>
        <v>14</v>
      </c>
      <c r="M2225" s="170">
        <f t="shared" si="627"/>
        <v>1.0009915979999999</v>
      </c>
      <c r="N2225" s="170">
        <f t="shared" ca="1" si="628"/>
        <v>1.0009915979999999</v>
      </c>
      <c r="O2225" s="169">
        <f t="shared" si="638"/>
        <v>0</v>
      </c>
      <c r="P2225" s="166">
        <f t="shared" ca="1" si="629"/>
        <v>188.96883084999999</v>
      </c>
      <c r="Q2225" s="171">
        <f t="shared" si="630"/>
        <v>0</v>
      </c>
      <c r="R2225" s="166">
        <f t="shared" si="631"/>
        <v>0</v>
      </c>
      <c r="S2225" s="172" t="str">
        <f t="shared" si="639"/>
        <v>A+J=</v>
      </c>
      <c r="T2225" s="167">
        <f t="shared" si="640"/>
        <v>46006</v>
      </c>
      <c r="U2225" s="10"/>
      <c r="V2225" s="10"/>
      <c r="W2225" s="10"/>
      <c r="X2225" s="45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ht="12.75" x14ac:dyDescent="0.2">
      <c r="A2226" s="162">
        <f t="shared" si="632"/>
        <v>45843</v>
      </c>
      <c r="B2226" s="163" t="str">
        <f t="shared" ca="1" si="641"/>
        <v>n.d</v>
      </c>
      <c r="C2226" s="164">
        <f t="shared" si="633"/>
        <v>190570</v>
      </c>
      <c r="D2226" s="154">
        <f ca="1">IF(A2226&lt;$B$1,VLOOKUP(A2226,[1]DI!$A$4:$B$15000,2,FALSE),0)</f>
        <v>0</v>
      </c>
      <c r="E2226" s="166">
        <f t="shared" ca="1" si="642"/>
        <v>1</v>
      </c>
      <c r="F2226" s="166">
        <f ca="1">(TRUNC(PRODUCT($E$12:$E2225),16))</f>
        <v>1.51318098795413</v>
      </c>
      <c r="G2226" s="166">
        <f t="shared" ca="1" si="643"/>
        <v>1.51318098795413</v>
      </c>
      <c r="H2226" s="166">
        <f t="shared" ca="1" si="644"/>
        <v>1</v>
      </c>
      <c r="I2226" s="165">
        <f t="shared" si="634"/>
        <v>1.7999999999999999E-2</v>
      </c>
      <c r="J2226" s="167">
        <f t="shared" si="635"/>
        <v>45821</v>
      </c>
      <c r="K2226" s="168">
        <f t="shared" si="636"/>
        <v>14</v>
      </c>
      <c r="L2226" s="169">
        <f t="shared" si="637"/>
        <v>15</v>
      </c>
      <c r="M2226" s="170">
        <f t="shared" si="627"/>
        <v>1.0010624640000001</v>
      </c>
      <c r="N2226" s="170">
        <f t="shared" ca="1" si="628"/>
        <v>1.0010624640000001</v>
      </c>
      <c r="O2226" s="169">
        <f t="shared" si="638"/>
        <v>0</v>
      </c>
      <c r="P2226" s="166">
        <f t="shared" ca="1" si="629"/>
        <v>202.47376448</v>
      </c>
      <c r="Q2226" s="171">
        <f t="shared" si="630"/>
        <v>0</v>
      </c>
      <c r="R2226" s="166">
        <f t="shared" si="631"/>
        <v>0</v>
      </c>
      <c r="S2226" s="172" t="str">
        <f t="shared" si="639"/>
        <v>A+J=</v>
      </c>
      <c r="T2226" s="167">
        <f t="shared" si="640"/>
        <v>46006</v>
      </c>
      <c r="U2226" s="10"/>
      <c r="V2226" s="10"/>
      <c r="W2226" s="10"/>
      <c r="X2226" s="45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ht="12.75" x14ac:dyDescent="0.2">
      <c r="A2227" s="162">
        <f t="shared" si="632"/>
        <v>45844</v>
      </c>
      <c r="B2227" s="163" t="str">
        <f t="shared" ca="1" si="641"/>
        <v>n.d</v>
      </c>
      <c r="C2227" s="164">
        <f t="shared" si="633"/>
        <v>190570</v>
      </c>
      <c r="D2227" s="154">
        <f ca="1">IF(A2227&lt;$B$1,VLOOKUP(A2227,[1]DI!$A$4:$B$15000,2,FALSE),0)</f>
        <v>0</v>
      </c>
      <c r="E2227" s="166">
        <f t="shared" ca="1" si="642"/>
        <v>1</v>
      </c>
      <c r="F2227" s="166">
        <f ca="1">(TRUNC(PRODUCT($E$12:$E2226),16))</f>
        <v>1.51318098795413</v>
      </c>
      <c r="G2227" s="166">
        <f t="shared" ca="1" si="643"/>
        <v>1.51318098795413</v>
      </c>
      <c r="H2227" s="166">
        <f t="shared" ca="1" si="644"/>
        <v>1</v>
      </c>
      <c r="I2227" s="165">
        <f t="shared" si="634"/>
        <v>1.7999999999999999E-2</v>
      </c>
      <c r="J2227" s="167">
        <f t="shared" si="635"/>
        <v>45821</v>
      </c>
      <c r="K2227" s="168">
        <f t="shared" si="636"/>
        <v>14</v>
      </c>
      <c r="L2227" s="169">
        <f t="shared" si="637"/>
        <v>15</v>
      </c>
      <c r="M2227" s="170">
        <f t="shared" si="627"/>
        <v>1.0010624640000001</v>
      </c>
      <c r="N2227" s="170">
        <f t="shared" ca="1" si="628"/>
        <v>1.0010624640000001</v>
      </c>
      <c r="O2227" s="169">
        <f t="shared" si="638"/>
        <v>0</v>
      </c>
      <c r="P2227" s="166">
        <f t="shared" ca="1" si="629"/>
        <v>202.47376448</v>
      </c>
      <c r="Q2227" s="171">
        <f t="shared" si="630"/>
        <v>0</v>
      </c>
      <c r="R2227" s="166">
        <f t="shared" si="631"/>
        <v>0</v>
      </c>
      <c r="S2227" s="172" t="str">
        <f t="shared" si="639"/>
        <v>A+J=</v>
      </c>
      <c r="T2227" s="167">
        <f t="shared" si="640"/>
        <v>46006</v>
      </c>
      <c r="U2227" s="10"/>
      <c r="V2227" s="10"/>
      <c r="W2227" s="10"/>
      <c r="X2227" s="45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ht="12.75" x14ac:dyDescent="0.2">
      <c r="A2228" s="162">
        <f t="shared" si="632"/>
        <v>45845</v>
      </c>
      <c r="B2228" s="163" t="str">
        <f t="shared" ca="1" si="641"/>
        <v>n.d</v>
      </c>
      <c r="C2228" s="164">
        <f t="shared" si="633"/>
        <v>190570</v>
      </c>
      <c r="D2228" s="154">
        <f ca="1">IF(A2228&lt;$B$1,VLOOKUP(A2228,[1]DI!$A$4:$B$15000,2,FALSE),0)</f>
        <v>0</v>
      </c>
      <c r="E2228" s="166">
        <f t="shared" ca="1" si="642"/>
        <v>1</v>
      </c>
      <c r="F2228" s="166">
        <f ca="1">(TRUNC(PRODUCT($E$12:$E2227),16))</f>
        <v>1.51318098795413</v>
      </c>
      <c r="G2228" s="166">
        <f t="shared" ca="1" si="643"/>
        <v>1.51318098795413</v>
      </c>
      <c r="H2228" s="166">
        <f t="shared" ca="1" si="644"/>
        <v>1</v>
      </c>
      <c r="I2228" s="165">
        <f t="shared" si="634"/>
        <v>1.7999999999999999E-2</v>
      </c>
      <c r="J2228" s="167">
        <f t="shared" si="635"/>
        <v>45821</v>
      </c>
      <c r="K2228" s="168">
        <f t="shared" si="636"/>
        <v>15</v>
      </c>
      <c r="L2228" s="169">
        <f t="shared" si="637"/>
        <v>15</v>
      </c>
      <c r="M2228" s="170">
        <f t="shared" si="627"/>
        <v>1.0010624640000001</v>
      </c>
      <c r="N2228" s="170">
        <f t="shared" ca="1" si="628"/>
        <v>1.0010624640000001</v>
      </c>
      <c r="O2228" s="169">
        <f t="shared" si="638"/>
        <v>0</v>
      </c>
      <c r="P2228" s="166">
        <f t="shared" ca="1" si="629"/>
        <v>202.47376448</v>
      </c>
      <c r="Q2228" s="171">
        <f t="shared" si="630"/>
        <v>0</v>
      </c>
      <c r="R2228" s="166">
        <f t="shared" si="631"/>
        <v>0</v>
      </c>
      <c r="S2228" s="172" t="str">
        <f t="shared" si="639"/>
        <v>A+J=</v>
      </c>
      <c r="T2228" s="167">
        <f t="shared" si="640"/>
        <v>46006</v>
      </c>
      <c r="U2228" s="10"/>
      <c r="V2228" s="10"/>
      <c r="W2228" s="10"/>
      <c r="X2228" s="45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ht="12.75" x14ac:dyDescent="0.2">
      <c r="A2229" s="162">
        <f t="shared" si="632"/>
        <v>45846</v>
      </c>
      <c r="B2229" s="163" t="str">
        <f t="shared" ca="1" si="641"/>
        <v>n.d</v>
      </c>
      <c r="C2229" s="164">
        <f t="shared" si="633"/>
        <v>190570</v>
      </c>
      <c r="D2229" s="154">
        <f ca="1">IF(A2229&lt;$B$1,VLOOKUP(A2229,[1]DI!$A$4:$B$15000,2,FALSE),0)</f>
        <v>0</v>
      </c>
      <c r="E2229" s="166">
        <f t="shared" ca="1" si="642"/>
        <v>1</v>
      </c>
      <c r="F2229" s="166">
        <f ca="1">(TRUNC(PRODUCT($E$12:$E2228),16))</f>
        <v>1.51318098795413</v>
      </c>
      <c r="G2229" s="166">
        <f t="shared" ca="1" si="643"/>
        <v>1.51318098795413</v>
      </c>
      <c r="H2229" s="166">
        <f t="shared" ca="1" si="644"/>
        <v>1</v>
      </c>
      <c r="I2229" s="165">
        <f t="shared" si="634"/>
        <v>1.7999999999999999E-2</v>
      </c>
      <c r="J2229" s="167">
        <f t="shared" si="635"/>
        <v>45821</v>
      </c>
      <c r="K2229" s="168">
        <f t="shared" si="636"/>
        <v>16</v>
      </c>
      <c r="L2229" s="169">
        <f t="shared" si="637"/>
        <v>16</v>
      </c>
      <c r="M2229" s="170">
        <f t="shared" si="627"/>
        <v>1.001133335</v>
      </c>
      <c r="N2229" s="170">
        <f t="shared" ca="1" si="628"/>
        <v>1.001133335</v>
      </c>
      <c r="O2229" s="169">
        <f t="shared" si="638"/>
        <v>0</v>
      </c>
      <c r="P2229" s="166">
        <f t="shared" ca="1" si="629"/>
        <v>215.97965095000001</v>
      </c>
      <c r="Q2229" s="171">
        <f t="shared" si="630"/>
        <v>0</v>
      </c>
      <c r="R2229" s="166">
        <f t="shared" si="631"/>
        <v>0</v>
      </c>
      <c r="S2229" s="172" t="str">
        <f t="shared" si="639"/>
        <v>A+J=</v>
      </c>
      <c r="T2229" s="167">
        <f t="shared" si="640"/>
        <v>46006</v>
      </c>
      <c r="U2229" s="10"/>
      <c r="V2229" s="10"/>
      <c r="W2229" s="10"/>
      <c r="X2229" s="45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ht="12.75" x14ac:dyDescent="0.2">
      <c r="A2230" s="162">
        <f t="shared" si="632"/>
        <v>45847</v>
      </c>
      <c r="B2230" s="163" t="str">
        <f t="shared" ca="1" si="641"/>
        <v>n.d</v>
      </c>
      <c r="C2230" s="164">
        <f t="shared" si="633"/>
        <v>190570</v>
      </c>
      <c r="D2230" s="154">
        <f ca="1">IF(A2230&lt;$B$1,VLOOKUP(A2230,[1]DI!$A$4:$B$15000,2,FALSE),0)</f>
        <v>0</v>
      </c>
      <c r="E2230" s="166">
        <f t="shared" ca="1" si="642"/>
        <v>1</v>
      </c>
      <c r="F2230" s="166">
        <f ca="1">(TRUNC(PRODUCT($E$12:$E2229),16))</f>
        <v>1.51318098795413</v>
      </c>
      <c r="G2230" s="166">
        <f t="shared" ca="1" si="643"/>
        <v>1.51318098795413</v>
      </c>
      <c r="H2230" s="166">
        <f t="shared" ca="1" si="644"/>
        <v>1</v>
      </c>
      <c r="I2230" s="165">
        <f t="shared" si="634"/>
        <v>1.7999999999999999E-2</v>
      </c>
      <c r="J2230" s="167">
        <f t="shared" si="635"/>
        <v>45821</v>
      </c>
      <c r="K2230" s="168">
        <f t="shared" si="636"/>
        <v>17</v>
      </c>
      <c r="L2230" s="169">
        <f t="shared" si="637"/>
        <v>17</v>
      </c>
      <c r="M2230" s="170">
        <f t="shared" si="627"/>
        <v>1.0012042109999999</v>
      </c>
      <c r="N2230" s="170">
        <f t="shared" ca="1" si="628"/>
        <v>1.0012042109999999</v>
      </c>
      <c r="O2230" s="169">
        <f t="shared" si="638"/>
        <v>0</v>
      </c>
      <c r="P2230" s="166">
        <f t="shared" ca="1" si="629"/>
        <v>229.48649026000001</v>
      </c>
      <c r="Q2230" s="171">
        <f t="shared" si="630"/>
        <v>0</v>
      </c>
      <c r="R2230" s="166">
        <f t="shared" si="631"/>
        <v>0</v>
      </c>
      <c r="S2230" s="172" t="str">
        <f t="shared" si="639"/>
        <v>A+J=</v>
      </c>
      <c r="T2230" s="167">
        <f t="shared" si="640"/>
        <v>46006</v>
      </c>
      <c r="U2230" s="10"/>
      <c r="V2230" s="10"/>
      <c r="W2230" s="10"/>
      <c r="X2230" s="45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ht="12.75" x14ac:dyDescent="0.2">
      <c r="A2231" s="162">
        <f t="shared" si="632"/>
        <v>45848</v>
      </c>
      <c r="B2231" s="163" t="str">
        <f t="shared" ca="1" si="641"/>
        <v>n.d</v>
      </c>
      <c r="C2231" s="164">
        <f t="shared" si="633"/>
        <v>190570</v>
      </c>
      <c r="D2231" s="154">
        <f ca="1">IF(A2231&lt;$B$1,VLOOKUP(A2231,[1]DI!$A$4:$B$15000,2,FALSE),0)</f>
        <v>0</v>
      </c>
      <c r="E2231" s="166">
        <f t="shared" ca="1" si="642"/>
        <v>1</v>
      </c>
      <c r="F2231" s="166">
        <f ca="1">(TRUNC(PRODUCT($E$12:$E2230),16))</f>
        <v>1.51318098795413</v>
      </c>
      <c r="G2231" s="166">
        <f t="shared" ca="1" si="643"/>
        <v>1.51318098795413</v>
      </c>
      <c r="H2231" s="166">
        <f t="shared" ca="1" si="644"/>
        <v>1</v>
      </c>
      <c r="I2231" s="165">
        <f t="shared" si="634"/>
        <v>1.7999999999999999E-2</v>
      </c>
      <c r="J2231" s="167">
        <f t="shared" si="635"/>
        <v>45821</v>
      </c>
      <c r="K2231" s="168">
        <f t="shared" si="636"/>
        <v>18</v>
      </c>
      <c r="L2231" s="169">
        <f t="shared" si="637"/>
        <v>18</v>
      </c>
      <c r="M2231" s="170">
        <f t="shared" si="627"/>
        <v>1.001275092</v>
      </c>
      <c r="N2231" s="170">
        <f t="shared" ca="1" si="628"/>
        <v>1.001275092</v>
      </c>
      <c r="O2231" s="169">
        <f t="shared" si="638"/>
        <v>0</v>
      </c>
      <c r="P2231" s="166">
        <f t="shared" ca="1" si="629"/>
        <v>242.99428243</v>
      </c>
      <c r="Q2231" s="171">
        <f t="shared" si="630"/>
        <v>0</v>
      </c>
      <c r="R2231" s="166">
        <f t="shared" si="631"/>
        <v>0</v>
      </c>
      <c r="S2231" s="172" t="str">
        <f t="shared" si="639"/>
        <v>A+J=</v>
      </c>
      <c r="T2231" s="167">
        <f t="shared" si="640"/>
        <v>46006</v>
      </c>
      <c r="U2231" s="10"/>
      <c r="V2231" s="10"/>
      <c r="W2231" s="10"/>
      <c r="X2231" s="45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ht="12.75" x14ac:dyDescent="0.2">
      <c r="A2232" s="162">
        <f t="shared" si="632"/>
        <v>45849</v>
      </c>
      <c r="B2232" s="163" t="str">
        <f t="shared" ca="1" si="641"/>
        <v>n.d</v>
      </c>
      <c r="C2232" s="164">
        <f t="shared" si="633"/>
        <v>190570</v>
      </c>
      <c r="D2232" s="154">
        <f ca="1">IF(A2232&lt;$B$1,VLOOKUP(A2232,[1]DI!$A$4:$B$15000,2,FALSE),0)</f>
        <v>0</v>
      </c>
      <c r="E2232" s="166">
        <f t="shared" ca="1" si="642"/>
        <v>1</v>
      </c>
      <c r="F2232" s="166">
        <f ca="1">(TRUNC(PRODUCT($E$12:$E2231),16))</f>
        <v>1.51318098795413</v>
      </c>
      <c r="G2232" s="166">
        <f t="shared" ca="1" si="643"/>
        <v>1.51318098795413</v>
      </c>
      <c r="H2232" s="166">
        <f t="shared" ca="1" si="644"/>
        <v>1</v>
      </c>
      <c r="I2232" s="165">
        <f t="shared" si="634"/>
        <v>1.7999999999999999E-2</v>
      </c>
      <c r="J2232" s="167">
        <f t="shared" si="635"/>
        <v>45821</v>
      </c>
      <c r="K2232" s="168">
        <f t="shared" si="636"/>
        <v>19</v>
      </c>
      <c r="L2232" s="169">
        <f t="shared" si="637"/>
        <v>19</v>
      </c>
      <c r="M2232" s="170">
        <f t="shared" si="627"/>
        <v>1.001345978</v>
      </c>
      <c r="N2232" s="170">
        <f t="shared" ca="1" si="628"/>
        <v>1.001345978</v>
      </c>
      <c r="O2232" s="169">
        <f t="shared" si="638"/>
        <v>0</v>
      </c>
      <c r="P2232" s="166">
        <f t="shared" ca="1" si="629"/>
        <v>256.50302746</v>
      </c>
      <c r="Q2232" s="171">
        <f t="shared" si="630"/>
        <v>0</v>
      </c>
      <c r="R2232" s="166">
        <f t="shared" si="631"/>
        <v>0</v>
      </c>
      <c r="S2232" s="172" t="str">
        <f t="shared" si="639"/>
        <v>A+J=</v>
      </c>
      <c r="T2232" s="167">
        <f t="shared" si="640"/>
        <v>46006</v>
      </c>
      <c r="U2232" s="10"/>
      <c r="V2232" s="10"/>
      <c r="W2232" s="10"/>
      <c r="X2232" s="45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ht="12.75" x14ac:dyDescent="0.2">
      <c r="A2233" s="162">
        <f t="shared" si="632"/>
        <v>45850</v>
      </c>
      <c r="B2233" s="163" t="str">
        <f t="shared" ca="1" si="641"/>
        <v>n.d</v>
      </c>
      <c r="C2233" s="164">
        <f t="shared" si="633"/>
        <v>190570</v>
      </c>
      <c r="D2233" s="154">
        <f ca="1">IF(A2233&lt;$B$1,VLOOKUP(A2233,[1]DI!$A$4:$B$15000,2,FALSE),0)</f>
        <v>0</v>
      </c>
      <c r="E2233" s="166">
        <f t="shared" ca="1" si="642"/>
        <v>1</v>
      </c>
      <c r="F2233" s="166">
        <f ca="1">(TRUNC(PRODUCT($E$12:$E2232),16))</f>
        <v>1.51318098795413</v>
      </c>
      <c r="G2233" s="166">
        <f t="shared" ca="1" si="643"/>
        <v>1.51318098795413</v>
      </c>
      <c r="H2233" s="166">
        <f t="shared" ca="1" si="644"/>
        <v>1</v>
      </c>
      <c r="I2233" s="165">
        <f t="shared" si="634"/>
        <v>1.7999999999999999E-2</v>
      </c>
      <c r="J2233" s="167">
        <f t="shared" si="635"/>
        <v>45821</v>
      </c>
      <c r="K2233" s="168">
        <f t="shared" si="636"/>
        <v>19</v>
      </c>
      <c r="L2233" s="169">
        <f t="shared" si="637"/>
        <v>20</v>
      </c>
      <c r="M2233" s="170">
        <f t="shared" si="627"/>
        <v>1.001416869</v>
      </c>
      <c r="N2233" s="170">
        <f t="shared" ca="1" si="628"/>
        <v>1.001416869</v>
      </c>
      <c r="O2233" s="169">
        <f t="shared" si="638"/>
        <v>0</v>
      </c>
      <c r="P2233" s="166">
        <f t="shared" ca="1" si="629"/>
        <v>270.01272533000002</v>
      </c>
      <c r="Q2233" s="171">
        <f t="shared" si="630"/>
        <v>0</v>
      </c>
      <c r="R2233" s="166">
        <f t="shared" si="631"/>
        <v>0</v>
      </c>
      <c r="S2233" s="172" t="str">
        <f t="shared" si="639"/>
        <v>A+J=</v>
      </c>
      <c r="T2233" s="167">
        <f t="shared" si="640"/>
        <v>46006</v>
      </c>
      <c r="U2233" s="10"/>
      <c r="V2233" s="10"/>
      <c r="W2233" s="10"/>
      <c r="X2233" s="45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ht="12.75" x14ac:dyDescent="0.2">
      <c r="A2234" s="162">
        <f t="shared" si="632"/>
        <v>45851</v>
      </c>
      <c r="B2234" s="163" t="str">
        <f t="shared" ca="1" si="641"/>
        <v>n.d</v>
      </c>
      <c r="C2234" s="164">
        <f t="shared" si="633"/>
        <v>190570</v>
      </c>
      <c r="D2234" s="154">
        <f ca="1">IF(A2234&lt;$B$1,VLOOKUP(A2234,[1]DI!$A$4:$B$15000,2,FALSE),0)</f>
        <v>0</v>
      </c>
      <c r="E2234" s="166">
        <f t="shared" ca="1" si="642"/>
        <v>1</v>
      </c>
      <c r="F2234" s="166">
        <f ca="1">(TRUNC(PRODUCT($E$12:$E2233),16))</f>
        <v>1.51318098795413</v>
      </c>
      <c r="G2234" s="166">
        <f t="shared" ca="1" si="643"/>
        <v>1.51318098795413</v>
      </c>
      <c r="H2234" s="166">
        <f t="shared" ca="1" si="644"/>
        <v>1</v>
      </c>
      <c r="I2234" s="165">
        <f t="shared" si="634"/>
        <v>1.7999999999999999E-2</v>
      </c>
      <c r="J2234" s="167">
        <f t="shared" si="635"/>
        <v>45821</v>
      </c>
      <c r="K2234" s="168">
        <f t="shared" si="636"/>
        <v>19</v>
      </c>
      <c r="L2234" s="169">
        <f t="shared" si="637"/>
        <v>20</v>
      </c>
      <c r="M2234" s="170">
        <f t="shared" si="627"/>
        <v>1.001416869</v>
      </c>
      <c r="N2234" s="170">
        <f t="shared" ca="1" si="628"/>
        <v>1.001416869</v>
      </c>
      <c r="O2234" s="169">
        <f t="shared" si="638"/>
        <v>0</v>
      </c>
      <c r="P2234" s="166">
        <f t="shared" ca="1" si="629"/>
        <v>270.01272533000002</v>
      </c>
      <c r="Q2234" s="171">
        <f t="shared" si="630"/>
        <v>0</v>
      </c>
      <c r="R2234" s="166">
        <f t="shared" si="631"/>
        <v>0</v>
      </c>
      <c r="S2234" s="172" t="str">
        <f t="shared" si="639"/>
        <v>A+J=</v>
      </c>
      <c r="T2234" s="167">
        <f t="shared" si="640"/>
        <v>46006</v>
      </c>
      <c r="U2234" s="10"/>
      <c r="V2234" s="10"/>
      <c r="W2234" s="10"/>
      <c r="X2234" s="45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ht="12.75" x14ac:dyDescent="0.2">
      <c r="A2235" s="162">
        <f t="shared" si="632"/>
        <v>45852</v>
      </c>
      <c r="B2235" s="163" t="str">
        <f t="shared" ca="1" si="641"/>
        <v>n.d</v>
      </c>
      <c r="C2235" s="164">
        <f t="shared" si="633"/>
        <v>190570</v>
      </c>
      <c r="D2235" s="154">
        <f ca="1">IF(A2235&lt;$B$1,VLOOKUP(A2235,[1]DI!$A$4:$B$15000,2,FALSE),0)</f>
        <v>0</v>
      </c>
      <c r="E2235" s="166">
        <f t="shared" ca="1" si="642"/>
        <v>1</v>
      </c>
      <c r="F2235" s="166">
        <f ca="1">(TRUNC(PRODUCT($E$12:$E2234),16))</f>
        <v>1.51318098795413</v>
      </c>
      <c r="G2235" s="166">
        <f t="shared" ca="1" si="643"/>
        <v>1.51318098795413</v>
      </c>
      <c r="H2235" s="166">
        <f t="shared" ca="1" si="644"/>
        <v>1</v>
      </c>
      <c r="I2235" s="165">
        <f t="shared" si="634"/>
        <v>1.7999999999999999E-2</v>
      </c>
      <c r="J2235" s="167">
        <f t="shared" si="635"/>
        <v>45821</v>
      </c>
      <c r="K2235" s="168">
        <f t="shared" si="636"/>
        <v>20</v>
      </c>
      <c r="L2235" s="169">
        <f t="shared" si="637"/>
        <v>20</v>
      </c>
      <c r="M2235" s="170">
        <f t="shared" si="627"/>
        <v>1.001416869</v>
      </c>
      <c r="N2235" s="170">
        <f t="shared" ca="1" si="628"/>
        <v>1.001416869</v>
      </c>
      <c r="O2235" s="169">
        <f t="shared" si="638"/>
        <v>0</v>
      </c>
      <c r="P2235" s="166">
        <f t="shared" ca="1" si="629"/>
        <v>270.01272533000002</v>
      </c>
      <c r="Q2235" s="171">
        <f t="shared" si="630"/>
        <v>0</v>
      </c>
      <c r="R2235" s="166">
        <f t="shared" si="631"/>
        <v>0</v>
      </c>
      <c r="S2235" s="172" t="str">
        <f t="shared" si="639"/>
        <v>A+J=</v>
      </c>
      <c r="T2235" s="167">
        <f t="shared" si="640"/>
        <v>46006</v>
      </c>
      <c r="U2235" s="10"/>
      <c r="V2235" s="10"/>
      <c r="W2235" s="10"/>
      <c r="X2235" s="45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ht="12.75" x14ac:dyDescent="0.2">
      <c r="A2236" s="162">
        <f t="shared" si="632"/>
        <v>45853</v>
      </c>
      <c r="B2236" s="163" t="str">
        <f t="shared" ca="1" si="641"/>
        <v>n.d</v>
      </c>
      <c r="C2236" s="164">
        <f t="shared" si="633"/>
        <v>190570</v>
      </c>
      <c r="D2236" s="154">
        <f ca="1">IF(A2236&lt;$B$1,VLOOKUP(A2236,[1]DI!$A$4:$B$15000,2,FALSE),0)</f>
        <v>0</v>
      </c>
      <c r="E2236" s="166">
        <f t="shared" ca="1" si="642"/>
        <v>1</v>
      </c>
      <c r="F2236" s="166">
        <f ca="1">(TRUNC(PRODUCT($E$12:$E2235),16))</f>
        <v>1.51318098795413</v>
      </c>
      <c r="G2236" s="166">
        <f t="shared" ca="1" si="643"/>
        <v>1.51318098795413</v>
      </c>
      <c r="H2236" s="166">
        <f t="shared" ca="1" si="644"/>
        <v>1</v>
      </c>
      <c r="I2236" s="165">
        <f t="shared" si="634"/>
        <v>1.7999999999999999E-2</v>
      </c>
      <c r="J2236" s="167">
        <f t="shared" si="635"/>
        <v>45821</v>
      </c>
      <c r="K2236" s="168">
        <f t="shared" si="636"/>
        <v>21</v>
      </c>
      <c r="L2236" s="169">
        <f t="shared" si="637"/>
        <v>21</v>
      </c>
      <c r="M2236" s="170">
        <f t="shared" si="627"/>
        <v>1.001487765</v>
      </c>
      <c r="N2236" s="170">
        <f t="shared" ca="1" si="628"/>
        <v>1.001487765</v>
      </c>
      <c r="O2236" s="169">
        <f t="shared" si="638"/>
        <v>0</v>
      </c>
      <c r="P2236" s="166">
        <f t="shared" ca="1" si="629"/>
        <v>283.52337605000002</v>
      </c>
      <c r="Q2236" s="171">
        <f t="shared" si="630"/>
        <v>0</v>
      </c>
      <c r="R2236" s="166">
        <f t="shared" si="631"/>
        <v>0</v>
      </c>
      <c r="S2236" s="172" t="str">
        <f t="shared" si="639"/>
        <v>A+J=</v>
      </c>
      <c r="T2236" s="167">
        <f t="shared" si="640"/>
        <v>46006</v>
      </c>
      <c r="U2236" s="10"/>
      <c r="V2236" s="10"/>
      <c r="W2236" s="10"/>
      <c r="X2236" s="45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ht="12.75" x14ac:dyDescent="0.2">
      <c r="A2237" s="162">
        <f t="shared" si="632"/>
        <v>45854</v>
      </c>
      <c r="B2237" s="163" t="str">
        <f t="shared" ca="1" si="641"/>
        <v>n.d</v>
      </c>
      <c r="C2237" s="164">
        <f t="shared" si="633"/>
        <v>190570</v>
      </c>
      <c r="D2237" s="154">
        <f ca="1">IF(A2237&lt;$B$1,VLOOKUP(A2237,[1]DI!$A$4:$B$15000,2,FALSE),0)</f>
        <v>0</v>
      </c>
      <c r="E2237" s="166">
        <f t="shared" ca="1" si="642"/>
        <v>1</v>
      </c>
      <c r="F2237" s="166">
        <f ca="1">(TRUNC(PRODUCT($E$12:$E2236),16))</f>
        <v>1.51318098795413</v>
      </c>
      <c r="G2237" s="166">
        <f t="shared" ca="1" si="643"/>
        <v>1.51318098795413</v>
      </c>
      <c r="H2237" s="166">
        <f t="shared" ca="1" si="644"/>
        <v>1</v>
      </c>
      <c r="I2237" s="165">
        <f t="shared" si="634"/>
        <v>1.7999999999999999E-2</v>
      </c>
      <c r="J2237" s="167">
        <f t="shared" si="635"/>
        <v>45821</v>
      </c>
      <c r="K2237" s="168">
        <f t="shared" si="636"/>
        <v>22</v>
      </c>
      <c r="L2237" s="169">
        <f t="shared" si="637"/>
        <v>22</v>
      </c>
      <c r="M2237" s="170">
        <f t="shared" si="627"/>
        <v>1.0015586670000001</v>
      </c>
      <c r="N2237" s="170">
        <f t="shared" ca="1" si="628"/>
        <v>1.0015586670000001</v>
      </c>
      <c r="O2237" s="169">
        <f t="shared" si="638"/>
        <v>0</v>
      </c>
      <c r="P2237" s="166">
        <f t="shared" ca="1" si="629"/>
        <v>297.03517018999997</v>
      </c>
      <c r="Q2237" s="171">
        <f t="shared" si="630"/>
        <v>0</v>
      </c>
      <c r="R2237" s="166">
        <f t="shared" si="631"/>
        <v>0</v>
      </c>
      <c r="S2237" s="172" t="str">
        <f t="shared" si="639"/>
        <v>A+J=</v>
      </c>
      <c r="T2237" s="167">
        <f t="shared" si="640"/>
        <v>46006</v>
      </c>
      <c r="U2237" s="10"/>
      <c r="V2237" s="10"/>
      <c r="W2237" s="10"/>
      <c r="X2237" s="45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ht="12.75" x14ac:dyDescent="0.2">
      <c r="A2238" s="162">
        <f t="shared" si="632"/>
        <v>45855</v>
      </c>
      <c r="B2238" s="163" t="str">
        <f t="shared" ca="1" si="641"/>
        <v>n.d</v>
      </c>
      <c r="C2238" s="164">
        <f t="shared" si="633"/>
        <v>190570</v>
      </c>
      <c r="D2238" s="154">
        <f ca="1">IF(A2238&lt;$B$1,VLOOKUP(A2238,[1]DI!$A$4:$B$15000,2,FALSE),0)</f>
        <v>0</v>
      </c>
      <c r="E2238" s="166">
        <f t="shared" ca="1" si="642"/>
        <v>1</v>
      </c>
      <c r="F2238" s="166">
        <f ca="1">(TRUNC(PRODUCT($E$12:$E2237),16))</f>
        <v>1.51318098795413</v>
      </c>
      <c r="G2238" s="166">
        <f t="shared" ca="1" si="643"/>
        <v>1.51318098795413</v>
      </c>
      <c r="H2238" s="166">
        <f t="shared" ca="1" si="644"/>
        <v>1</v>
      </c>
      <c r="I2238" s="165">
        <f t="shared" si="634"/>
        <v>1.7999999999999999E-2</v>
      </c>
      <c r="J2238" s="167">
        <f t="shared" si="635"/>
        <v>45821</v>
      </c>
      <c r="K2238" s="168">
        <f t="shared" si="636"/>
        <v>23</v>
      </c>
      <c r="L2238" s="169">
        <f t="shared" si="637"/>
        <v>23</v>
      </c>
      <c r="M2238" s="170">
        <f t="shared" si="627"/>
        <v>1.001629573</v>
      </c>
      <c r="N2238" s="170">
        <f t="shared" ca="1" si="628"/>
        <v>1.001629573</v>
      </c>
      <c r="O2238" s="169">
        <f t="shared" si="638"/>
        <v>0</v>
      </c>
      <c r="P2238" s="166">
        <f t="shared" ca="1" si="629"/>
        <v>310.54772659999998</v>
      </c>
      <c r="Q2238" s="171">
        <f t="shared" si="630"/>
        <v>0</v>
      </c>
      <c r="R2238" s="166">
        <f t="shared" si="631"/>
        <v>0</v>
      </c>
      <c r="S2238" s="172" t="str">
        <f t="shared" si="639"/>
        <v>A+J=</v>
      </c>
      <c r="T2238" s="167">
        <f t="shared" si="640"/>
        <v>46006</v>
      </c>
      <c r="U2238" s="10"/>
      <c r="V2238" s="10"/>
      <c r="W2238" s="10"/>
      <c r="X2238" s="45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ht="12.75" x14ac:dyDescent="0.2">
      <c r="A2239" s="162">
        <f t="shared" si="632"/>
        <v>45856</v>
      </c>
      <c r="B2239" s="163" t="str">
        <f t="shared" ca="1" si="641"/>
        <v>n.d</v>
      </c>
      <c r="C2239" s="164">
        <f t="shared" si="633"/>
        <v>190570</v>
      </c>
      <c r="D2239" s="154">
        <f ca="1">IF(A2239&lt;$B$1,VLOOKUP(A2239,[1]DI!$A$4:$B$15000,2,FALSE),0)</f>
        <v>0</v>
      </c>
      <c r="E2239" s="166">
        <f t="shared" ca="1" si="642"/>
        <v>1</v>
      </c>
      <c r="F2239" s="166">
        <f ca="1">(TRUNC(PRODUCT($E$12:$E2238),16))</f>
        <v>1.51318098795413</v>
      </c>
      <c r="G2239" s="166">
        <f t="shared" ca="1" si="643"/>
        <v>1.51318098795413</v>
      </c>
      <c r="H2239" s="166">
        <f t="shared" ca="1" si="644"/>
        <v>1</v>
      </c>
      <c r="I2239" s="165">
        <f t="shared" si="634"/>
        <v>1.7999999999999999E-2</v>
      </c>
      <c r="J2239" s="167">
        <f t="shared" si="635"/>
        <v>45821</v>
      </c>
      <c r="K2239" s="168">
        <f t="shared" si="636"/>
        <v>24</v>
      </c>
      <c r="L2239" s="169">
        <f t="shared" si="637"/>
        <v>24</v>
      </c>
      <c r="M2239" s="170">
        <f t="shared" si="627"/>
        <v>1.0017004839999999</v>
      </c>
      <c r="N2239" s="170">
        <f t="shared" ca="1" si="628"/>
        <v>1.0017004839999999</v>
      </c>
      <c r="O2239" s="169">
        <f t="shared" si="638"/>
        <v>0</v>
      </c>
      <c r="P2239" s="166">
        <f t="shared" ca="1" si="629"/>
        <v>324.06123587000002</v>
      </c>
      <c r="Q2239" s="171">
        <f t="shared" si="630"/>
        <v>0</v>
      </c>
      <c r="R2239" s="166">
        <f t="shared" si="631"/>
        <v>0</v>
      </c>
      <c r="S2239" s="172" t="str">
        <f t="shared" si="639"/>
        <v>A+J=</v>
      </c>
      <c r="T2239" s="167">
        <f t="shared" si="640"/>
        <v>46006</v>
      </c>
      <c r="U2239" s="10"/>
      <c r="V2239" s="10"/>
      <c r="W2239" s="10"/>
      <c r="X2239" s="45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ht="12.75" x14ac:dyDescent="0.2">
      <c r="A2240" s="162">
        <f t="shared" si="632"/>
        <v>45857</v>
      </c>
      <c r="B2240" s="163" t="str">
        <f t="shared" ca="1" si="641"/>
        <v>n.d</v>
      </c>
      <c r="C2240" s="164">
        <f t="shared" si="633"/>
        <v>190570</v>
      </c>
      <c r="D2240" s="154">
        <f ca="1">IF(A2240&lt;$B$1,VLOOKUP(A2240,[1]DI!$A$4:$B$15000,2,FALSE),0)</f>
        <v>0</v>
      </c>
      <c r="E2240" s="166">
        <f t="shared" ca="1" si="642"/>
        <v>1</v>
      </c>
      <c r="F2240" s="166">
        <f ca="1">(TRUNC(PRODUCT($E$12:$E2239),16))</f>
        <v>1.51318098795413</v>
      </c>
      <c r="G2240" s="166">
        <f t="shared" ca="1" si="643"/>
        <v>1.51318098795413</v>
      </c>
      <c r="H2240" s="166">
        <f t="shared" ca="1" si="644"/>
        <v>1</v>
      </c>
      <c r="I2240" s="165">
        <f t="shared" si="634"/>
        <v>1.7999999999999999E-2</v>
      </c>
      <c r="J2240" s="167">
        <f t="shared" si="635"/>
        <v>45821</v>
      </c>
      <c r="K2240" s="168">
        <f t="shared" si="636"/>
        <v>24</v>
      </c>
      <c r="L2240" s="169">
        <f t="shared" si="637"/>
        <v>25</v>
      </c>
      <c r="M2240" s="170">
        <f t="shared" si="627"/>
        <v>1.0017714</v>
      </c>
      <c r="N2240" s="170">
        <f t="shared" ca="1" si="628"/>
        <v>1.0017714</v>
      </c>
      <c r="O2240" s="169">
        <f t="shared" si="638"/>
        <v>0</v>
      </c>
      <c r="P2240" s="166">
        <f t="shared" ca="1" si="629"/>
        <v>337.57569798999998</v>
      </c>
      <c r="Q2240" s="171">
        <f t="shared" si="630"/>
        <v>0</v>
      </c>
      <c r="R2240" s="166">
        <f t="shared" si="631"/>
        <v>0</v>
      </c>
      <c r="S2240" s="172" t="str">
        <f t="shared" si="639"/>
        <v>A+J=</v>
      </c>
      <c r="T2240" s="167">
        <f t="shared" si="640"/>
        <v>46006</v>
      </c>
      <c r="U2240" s="10"/>
      <c r="V2240" s="10"/>
      <c r="W2240" s="10"/>
      <c r="X2240" s="45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ht="12.75" x14ac:dyDescent="0.2">
      <c r="A2241" s="162">
        <f t="shared" si="632"/>
        <v>45858</v>
      </c>
      <c r="B2241" s="163" t="str">
        <f t="shared" ca="1" si="641"/>
        <v>n.d</v>
      </c>
      <c r="C2241" s="164">
        <f t="shared" si="633"/>
        <v>190570</v>
      </c>
      <c r="D2241" s="154">
        <f ca="1">IF(A2241&lt;$B$1,VLOOKUP(A2241,[1]DI!$A$4:$B$15000,2,FALSE),0)</f>
        <v>0</v>
      </c>
      <c r="E2241" s="166">
        <f t="shared" ca="1" si="642"/>
        <v>1</v>
      </c>
      <c r="F2241" s="166">
        <f ca="1">(TRUNC(PRODUCT($E$12:$E2240),16))</f>
        <v>1.51318098795413</v>
      </c>
      <c r="G2241" s="166">
        <f t="shared" ca="1" si="643"/>
        <v>1.51318098795413</v>
      </c>
      <c r="H2241" s="166">
        <f t="shared" ca="1" si="644"/>
        <v>1</v>
      </c>
      <c r="I2241" s="165">
        <f t="shared" si="634"/>
        <v>1.7999999999999999E-2</v>
      </c>
      <c r="J2241" s="167">
        <f t="shared" si="635"/>
        <v>45821</v>
      </c>
      <c r="K2241" s="168">
        <f t="shared" si="636"/>
        <v>24</v>
      </c>
      <c r="L2241" s="169">
        <f t="shared" si="637"/>
        <v>25</v>
      </c>
      <c r="M2241" s="170">
        <f t="shared" si="627"/>
        <v>1.0017714</v>
      </c>
      <c r="N2241" s="170">
        <f t="shared" ca="1" si="628"/>
        <v>1.0017714</v>
      </c>
      <c r="O2241" s="169">
        <f t="shared" si="638"/>
        <v>0</v>
      </c>
      <c r="P2241" s="166">
        <f t="shared" ca="1" si="629"/>
        <v>337.57569798999998</v>
      </c>
      <c r="Q2241" s="171">
        <f t="shared" si="630"/>
        <v>0</v>
      </c>
      <c r="R2241" s="166">
        <f t="shared" si="631"/>
        <v>0</v>
      </c>
      <c r="S2241" s="172" t="str">
        <f t="shared" si="639"/>
        <v>A+J=</v>
      </c>
      <c r="T2241" s="167">
        <f t="shared" si="640"/>
        <v>46006</v>
      </c>
      <c r="U2241" s="10"/>
      <c r="V2241" s="10"/>
      <c r="W2241" s="10"/>
      <c r="X2241" s="45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ht="12.75" x14ac:dyDescent="0.2">
      <c r="A2242" s="162">
        <f t="shared" si="632"/>
        <v>45859</v>
      </c>
      <c r="B2242" s="163" t="str">
        <f t="shared" ca="1" si="641"/>
        <v>n.d</v>
      </c>
      <c r="C2242" s="164">
        <f t="shared" si="633"/>
        <v>190570</v>
      </c>
      <c r="D2242" s="154">
        <f ca="1">IF(A2242&lt;$B$1,VLOOKUP(A2242,[1]DI!$A$4:$B$15000,2,FALSE),0)</f>
        <v>0</v>
      </c>
      <c r="E2242" s="166">
        <f t="shared" ca="1" si="642"/>
        <v>1</v>
      </c>
      <c r="F2242" s="166">
        <f ca="1">(TRUNC(PRODUCT($E$12:$E2241),16))</f>
        <v>1.51318098795413</v>
      </c>
      <c r="G2242" s="166">
        <f t="shared" ca="1" si="643"/>
        <v>1.51318098795413</v>
      </c>
      <c r="H2242" s="166">
        <f t="shared" ca="1" si="644"/>
        <v>1</v>
      </c>
      <c r="I2242" s="165">
        <f t="shared" si="634"/>
        <v>1.7999999999999999E-2</v>
      </c>
      <c r="J2242" s="167">
        <f t="shared" si="635"/>
        <v>45821</v>
      </c>
      <c r="K2242" s="168">
        <f t="shared" si="636"/>
        <v>25</v>
      </c>
      <c r="L2242" s="169">
        <f t="shared" si="637"/>
        <v>25</v>
      </c>
      <c r="M2242" s="170">
        <f t="shared" si="627"/>
        <v>1.0017714</v>
      </c>
      <c r="N2242" s="170">
        <f t="shared" ca="1" si="628"/>
        <v>1.0017714</v>
      </c>
      <c r="O2242" s="169">
        <f t="shared" si="638"/>
        <v>0</v>
      </c>
      <c r="P2242" s="166">
        <f t="shared" ca="1" si="629"/>
        <v>337.57569798999998</v>
      </c>
      <c r="Q2242" s="171">
        <f t="shared" si="630"/>
        <v>0</v>
      </c>
      <c r="R2242" s="166">
        <f t="shared" si="631"/>
        <v>0</v>
      </c>
      <c r="S2242" s="172" t="str">
        <f t="shared" si="639"/>
        <v>A+J=</v>
      </c>
      <c r="T2242" s="167">
        <f t="shared" si="640"/>
        <v>46006</v>
      </c>
      <c r="U2242" s="10"/>
      <c r="V2242" s="10"/>
      <c r="W2242" s="10"/>
      <c r="X2242" s="45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ht="12.75" x14ac:dyDescent="0.2">
      <c r="A2243" s="162">
        <f t="shared" si="632"/>
        <v>45860</v>
      </c>
      <c r="B2243" s="163" t="str">
        <f t="shared" ca="1" si="641"/>
        <v>n.d</v>
      </c>
      <c r="C2243" s="164">
        <f t="shared" si="633"/>
        <v>190570</v>
      </c>
      <c r="D2243" s="154">
        <f ca="1">IF(A2243&lt;$B$1,VLOOKUP(A2243,[1]DI!$A$4:$B$15000,2,FALSE),0)</f>
        <v>0</v>
      </c>
      <c r="E2243" s="166">
        <f t="shared" ca="1" si="642"/>
        <v>1</v>
      </c>
      <c r="F2243" s="166">
        <f ca="1">(TRUNC(PRODUCT($E$12:$E2242),16))</f>
        <v>1.51318098795413</v>
      </c>
      <c r="G2243" s="166">
        <f t="shared" ca="1" si="643"/>
        <v>1.51318098795413</v>
      </c>
      <c r="H2243" s="166">
        <f t="shared" ca="1" si="644"/>
        <v>1</v>
      </c>
      <c r="I2243" s="165">
        <f t="shared" si="634"/>
        <v>1.7999999999999999E-2</v>
      </c>
      <c r="J2243" s="167">
        <f t="shared" si="635"/>
        <v>45821</v>
      </c>
      <c r="K2243" s="168">
        <f t="shared" si="636"/>
        <v>26</v>
      </c>
      <c r="L2243" s="169">
        <f t="shared" si="637"/>
        <v>26</v>
      </c>
      <c r="M2243" s="170">
        <f t="shared" si="627"/>
        <v>1.001842321</v>
      </c>
      <c r="N2243" s="170">
        <f t="shared" ca="1" si="628"/>
        <v>1.001842321</v>
      </c>
      <c r="O2243" s="169">
        <f t="shared" si="638"/>
        <v>0</v>
      </c>
      <c r="P2243" s="166">
        <f t="shared" ca="1" si="629"/>
        <v>351.09111296999998</v>
      </c>
      <c r="Q2243" s="171">
        <f t="shared" si="630"/>
        <v>0</v>
      </c>
      <c r="R2243" s="166">
        <f t="shared" si="631"/>
        <v>0</v>
      </c>
      <c r="S2243" s="172" t="str">
        <f t="shared" si="639"/>
        <v>A+J=</v>
      </c>
      <c r="T2243" s="167">
        <f t="shared" si="640"/>
        <v>46006</v>
      </c>
      <c r="U2243" s="10"/>
      <c r="V2243" s="10"/>
      <c r="W2243" s="10"/>
      <c r="X2243" s="45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ht="12.75" x14ac:dyDescent="0.2">
      <c r="A2244" s="162">
        <f t="shared" si="632"/>
        <v>45861</v>
      </c>
      <c r="B2244" s="163" t="str">
        <f t="shared" ca="1" si="641"/>
        <v>n.d</v>
      </c>
      <c r="C2244" s="164">
        <f t="shared" si="633"/>
        <v>190570</v>
      </c>
      <c r="D2244" s="154">
        <f ca="1">IF(A2244&lt;$B$1,VLOOKUP(A2244,[1]DI!$A$4:$B$15000,2,FALSE),0)</f>
        <v>0</v>
      </c>
      <c r="E2244" s="166">
        <f t="shared" ca="1" si="642"/>
        <v>1</v>
      </c>
      <c r="F2244" s="166">
        <f ca="1">(TRUNC(PRODUCT($E$12:$E2243),16))</f>
        <v>1.51318098795413</v>
      </c>
      <c r="G2244" s="166">
        <f t="shared" ca="1" si="643"/>
        <v>1.51318098795413</v>
      </c>
      <c r="H2244" s="166">
        <f t="shared" ca="1" si="644"/>
        <v>1</v>
      </c>
      <c r="I2244" s="165">
        <f t="shared" si="634"/>
        <v>1.7999999999999999E-2</v>
      </c>
      <c r="J2244" s="167">
        <f t="shared" si="635"/>
        <v>45821</v>
      </c>
      <c r="K2244" s="168">
        <f t="shared" si="636"/>
        <v>27</v>
      </c>
      <c r="L2244" s="169">
        <f t="shared" si="637"/>
        <v>27</v>
      </c>
      <c r="M2244" s="170">
        <f t="shared" si="627"/>
        <v>1.0019132479999999</v>
      </c>
      <c r="N2244" s="170">
        <f t="shared" ca="1" si="628"/>
        <v>1.0019132479999999</v>
      </c>
      <c r="O2244" s="169">
        <f t="shared" si="638"/>
        <v>0</v>
      </c>
      <c r="P2244" s="166">
        <f t="shared" ca="1" si="629"/>
        <v>364.60767134999998</v>
      </c>
      <c r="Q2244" s="171">
        <f t="shared" si="630"/>
        <v>0</v>
      </c>
      <c r="R2244" s="166">
        <f t="shared" si="631"/>
        <v>0</v>
      </c>
      <c r="S2244" s="172" t="str">
        <f t="shared" si="639"/>
        <v>A+J=</v>
      </c>
      <c r="T2244" s="167">
        <f t="shared" si="640"/>
        <v>46006</v>
      </c>
      <c r="U2244" s="10"/>
      <c r="V2244" s="10"/>
      <c r="W2244" s="10"/>
      <c r="X2244" s="45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ht="12.75" x14ac:dyDescent="0.2">
      <c r="A2245" s="162">
        <f t="shared" si="632"/>
        <v>45862</v>
      </c>
      <c r="B2245" s="163" t="str">
        <f t="shared" ca="1" si="641"/>
        <v>n.d</v>
      </c>
      <c r="C2245" s="164">
        <f t="shared" si="633"/>
        <v>190570</v>
      </c>
      <c r="D2245" s="154">
        <f ca="1">IF(A2245&lt;$B$1,VLOOKUP(A2245,[1]DI!$A$4:$B$15000,2,FALSE),0)</f>
        <v>0</v>
      </c>
      <c r="E2245" s="166">
        <f t="shared" ca="1" si="642"/>
        <v>1</v>
      </c>
      <c r="F2245" s="166">
        <f ca="1">(TRUNC(PRODUCT($E$12:$E2244),16))</f>
        <v>1.51318098795413</v>
      </c>
      <c r="G2245" s="166">
        <f t="shared" ca="1" si="643"/>
        <v>1.51318098795413</v>
      </c>
      <c r="H2245" s="166">
        <f t="shared" ca="1" si="644"/>
        <v>1</v>
      </c>
      <c r="I2245" s="165">
        <f t="shared" si="634"/>
        <v>1.7999999999999999E-2</v>
      </c>
      <c r="J2245" s="167">
        <f t="shared" si="635"/>
        <v>45821</v>
      </c>
      <c r="K2245" s="168">
        <f t="shared" si="636"/>
        <v>28</v>
      </c>
      <c r="L2245" s="169">
        <f t="shared" si="637"/>
        <v>28</v>
      </c>
      <c r="M2245" s="170">
        <f t="shared" si="627"/>
        <v>1.0019841789999999</v>
      </c>
      <c r="N2245" s="170">
        <f t="shared" ca="1" si="628"/>
        <v>1.0019841789999999</v>
      </c>
      <c r="O2245" s="169">
        <f t="shared" si="638"/>
        <v>0</v>
      </c>
      <c r="P2245" s="166">
        <f t="shared" ca="1" si="629"/>
        <v>378.12499201999998</v>
      </c>
      <c r="Q2245" s="171">
        <f t="shared" si="630"/>
        <v>0</v>
      </c>
      <c r="R2245" s="166">
        <f t="shared" si="631"/>
        <v>0</v>
      </c>
      <c r="S2245" s="172" t="str">
        <f t="shared" si="639"/>
        <v>A+J=</v>
      </c>
      <c r="T2245" s="167">
        <f t="shared" si="640"/>
        <v>46006</v>
      </c>
      <c r="U2245" s="10"/>
      <c r="V2245" s="10"/>
      <c r="W2245" s="10"/>
      <c r="X2245" s="45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ht="12.75" x14ac:dyDescent="0.2">
      <c r="A2246" s="162">
        <f t="shared" si="632"/>
        <v>45863</v>
      </c>
      <c r="B2246" s="163" t="str">
        <f t="shared" ca="1" si="641"/>
        <v>n.d</v>
      </c>
      <c r="C2246" s="164">
        <f t="shared" si="633"/>
        <v>190570</v>
      </c>
      <c r="D2246" s="154">
        <f ca="1">IF(A2246&lt;$B$1,VLOOKUP(A2246,[1]DI!$A$4:$B$15000,2,FALSE),0)</f>
        <v>0</v>
      </c>
      <c r="E2246" s="166">
        <f t="shared" ca="1" si="642"/>
        <v>1</v>
      </c>
      <c r="F2246" s="166">
        <f ca="1">(TRUNC(PRODUCT($E$12:$E2245),16))</f>
        <v>1.51318098795413</v>
      </c>
      <c r="G2246" s="166">
        <f t="shared" ca="1" si="643"/>
        <v>1.51318098795413</v>
      </c>
      <c r="H2246" s="166">
        <f t="shared" ca="1" si="644"/>
        <v>1</v>
      </c>
      <c r="I2246" s="165">
        <f t="shared" si="634"/>
        <v>1.7999999999999999E-2</v>
      </c>
      <c r="J2246" s="167">
        <f t="shared" si="635"/>
        <v>45821</v>
      </c>
      <c r="K2246" s="168">
        <f t="shared" si="636"/>
        <v>29</v>
      </c>
      <c r="L2246" s="169">
        <f t="shared" si="637"/>
        <v>29</v>
      </c>
      <c r="M2246" s="170">
        <f t="shared" si="627"/>
        <v>1.0020551150000001</v>
      </c>
      <c r="N2246" s="170">
        <f t="shared" ca="1" si="628"/>
        <v>1.0020551150000001</v>
      </c>
      <c r="O2246" s="169">
        <f t="shared" si="638"/>
        <v>0</v>
      </c>
      <c r="P2246" s="166">
        <f t="shared" ca="1" si="629"/>
        <v>391.64326555000002</v>
      </c>
      <c r="Q2246" s="171">
        <f t="shared" si="630"/>
        <v>0</v>
      </c>
      <c r="R2246" s="166">
        <f t="shared" si="631"/>
        <v>0</v>
      </c>
      <c r="S2246" s="172" t="str">
        <f t="shared" si="639"/>
        <v>A+J=</v>
      </c>
      <c r="T2246" s="167">
        <f t="shared" si="640"/>
        <v>46006</v>
      </c>
      <c r="U2246" s="10"/>
      <c r="V2246" s="10"/>
      <c r="W2246" s="10"/>
      <c r="X2246" s="45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ht="12.75" x14ac:dyDescent="0.2">
      <c r="A2247" s="162">
        <f t="shared" si="632"/>
        <v>45864</v>
      </c>
      <c r="B2247" s="163" t="str">
        <f t="shared" ca="1" si="641"/>
        <v>n.d</v>
      </c>
      <c r="C2247" s="164">
        <f t="shared" si="633"/>
        <v>190570</v>
      </c>
      <c r="D2247" s="154">
        <f ca="1">IF(A2247&lt;$B$1,VLOOKUP(A2247,[1]DI!$A$4:$B$15000,2,FALSE),0)</f>
        <v>0</v>
      </c>
      <c r="E2247" s="166">
        <f t="shared" ca="1" si="642"/>
        <v>1</v>
      </c>
      <c r="F2247" s="166">
        <f ca="1">(TRUNC(PRODUCT($E$12:$E2246),16))</f>
        <v>1.51318098795413</v>
      </c>
      <c r="G2247" s="166">
        <f t="shared" ca="1" si="643"/>
        <v>1.51318098795413</v>
      </c>
      <c r="H2247" s="166">
        <f t="shared" ca="1" si="644"/>
        <v>1</v>
      </c>
      <c r="I2247" s="165">
        <f t="shared" si="634"/>
        <v>1.7999999999999999E-2</v>
      </c>
      <c r="J2247" s="167">
        <f t="shared" si="635"/>
        <v>45821</v>
      </c>
      <c r="K2247" s="168">
        <f t="shared" si="636"/>
        <v>29</v>
      </c>
      <c r="L2247" s="169">
        <f t="shared" si="637"/>
        <v>30</v>
      </c>
      <c r="M2247" s="170">
        <f t="shared" si="627"/>
        <v>1.0021260569999999</v>
      </c>
      <c r="N2247" s="170">
        <f t="shared" ca="1" si="628"/>
        <v>1.0021260569999999</v>
      </c>
      <c r="O2247" s="169">
        <f t="shared" si="638"/>
        <v>0</v>
      </c>
      <c r="P2247" s="166">
        <f t="shared" ca="1" si="629"/>
        <v>405.16268248</v>
      </c>
      <c r="Q2247" s="171">
        <f t="shared" si="630"/>
        <v>0</v>
      </c>
      <c r="R2247" s="166">
        <f t="shared" si="631"/>
        <v>0</v>
      </c>
      <c r="S2247" s="172" t="str">
        <f t="shared" si="639"/>
        <v>A+J=</v>
      </c>
      <c r="T2247" s="167">
        <f t="shared" si="640"/>
        <v>46006</v>
      </c>
      <c r="U2247" s="10"/>
      <c r="V2247" s="10"/>
      <c r="W2247" s="10"/>
      <c r="X2247" s="45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ht="12.75" x14ac:dyDescent="0.2">
      <c r="A2248" s="162">
        <f t="shared" si="632"/>
        <v>45865</v>
      </c>
      <c r="B2248" s="163" t="str">
        <f t="shared" ca="1" si="641"/>
        <v>n.d</v>
      </c>
      <c r="C2248" s="164">
        <f t="shared" si="633"/>
        <v>190570</v>
      </c>
      <c r="D2248" s="154">
        <f ca="1">IF(A2248&lt;$B$1,VLOOKUP(A2248,[1]DI!$A$4:$B$15000,2,FALSE),0)</f>
        <v>0</v>
      </c>
      <c r="E2248" s="166">
        <f t="shared" ca="1" si="642"/>
        <v>1</v>
      </c>
      <c r="F2248" s="166">
        <f ca="1">(TRUNC(PRODUCT($E$12:$E2247),16))</f>
        <v>1.51318098795413</v>
      </c>
      <c r="G2248" s="166">
        <f t="shared" ca="1" si="643"/>
        <v>1.51318098795413</v>
      </c>
      <c r="H2248" s="166">
        <f t="shared" ca="1" si="644"/>
        <v>1</v>
      </c>
      <c r="I2248" s="165">
        <f t="shared" si="634"/>
        <v>1.7999999999999999E-2</v>
      </c>
      <c r="J2248" s="167">
        <f t="shared" si="635"/>
        <v>45821</v>
      </c>
      <c r="K2248" s="168">
        <f t="shared" si="636"/>
        <v>29</v>
      </c>
      <c r="L2248" s="169">
        <f t="shared" si="637"/>
        <v>30</v>
      </c>
      <c r="M2248" s="170">
        <f t="shared" si="627"/>
        <v>1.0021260569999999</v>
      </c>
      <c r="N2248" s="170">
        <f t="shared" ca="1" si="628"/>
        <v>1.0021260569999999</v>
      </c>
      <c r="O2248" s="169">
        <f t="shared" si="638"/>
        <v>0</v>
      </c>
      <c r="P2248" s="166">
        <f t="shared" ca="1" si="629"/>
        <v>405.16268248</v>
      </c>
      <c r="Q2248" s="171">
        <f t="shared" si="630"/>
        <v>0</v>
      </c>
      <c r="R2248" s="166">
        <f t="shared" si="631"/>
        <v>0</v>
      </c>
      <c r="S2248" s="172" t="str">
        <f t="shared" si="639"/>
        <v>A+J=</v>
      </c>
      <c r="T2248" s="167">
        <f t="shared" si="640"/>
        <v>46006</v>
      </c>
      <c r="U2248" s="10"/>
      <c r="V2248" s="10"/>
      <c r="W2248" s="10"/>
      <c r="X2248" s="45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ht="12.75" x14ac:dyDescent="0.2">
      <c r="A2249" s="162">
        <f t="shared" si="632"/>
        <v>45866</v>
      </c>
      <c r="B2249" s="163" t="str">
        <f t="shared" ca="1" si="641"/>
        <v>n.d</v>
      </c>
      <c r="C2249" s="164">
        <f t="shared" si="633"/>
        <v>190570</v>
      </c>
      <c r="D2249" s="154">
        <f ca="1">IF(A2249&lt;$B$1,VLOOKUP(A2249,[1]DI!$A$4:$B$15000,2,FALSE),0)</f>
        <v>0</v>
      </c>
      <c r="E2249" s="166">
        <f t="shared" ca="1" si="642"/>
        <v>1</v>
      </c>
      <c r="F2249" s="166">
        <f ca="1">(TRUNC(PRODUCT($E$12:$E2248),16))</f>
        <v>1.51318098795413</v>
      </c>
      <c r="G2249" s="166">
        <f t="shared" ca="1" si="643"/>
        <v>1.51318098795413</v>
      </c>
      <c r="H2249" s="166">
        <f t="shared" ca="1" si="644"/>
        <v>1</v>
      </c>
      <c r="I2249" s="165">
        <f t="shared" si="634"/>
        <v>1.7999999999999999E-2</v>
      </c>
      <c r="J2249" s="167">
        <f t="shared" si="635"/>
        <v>45821</v>
      </c>
      <c r="K2249" s="168">
        <f t="shared" si="636"/>
        <v>30</v>
      </c>
      <c r="L2249" s="169">
        <f t="shared" si="637"/>
        <v>30</v>
      </c>
      <c r="M2249" s="170">
        <f t="shared" si="627"/>
        <v>1.0021260569999999</v>
      </c>
      <c r="N2249" s="170">
        <f t="shared" ca="1" si="628"/>
        <v>1.0021260569999999</v>
      </c>
      <c r="O2249" s="169">
        <f t="shared" si="638"/>
        <v>0</v>
      </c>
      <c r="P2249" s="166">
        <f t="shared" ca="1" si="629"/>
        <v>405.16268248</v>
      </c>
      <c r="Q2249" s="171">
        <f t="shared" si="630"/>
        <v>0</v>
      </c>
      <c r="R2249" s="166">
        <f t="shared" si="631"/>
        <v>0</v>
      </c>
      <c r="S2249" s="172" t="str">
        <f t="shared" si="639"/>
        <v>A+J=</v>
      </c>
      <c r="T2249" s="167">
        <f t="shared" si="640"/>
        <v>46006</v>
      </c>
      <c r="U2249" s="10"/>
      <c r="V2249" s="10"/>
      <c r="W2249" s="10"/>
      <c r="X2249" s="45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ht="12.75" x14ac:dyDescent="0.2">
      <c r="A2250" s="162">
        <f t="shared" si="632"/>
        <v>45867</v>
      </c>
      <c r="B2250" s="163" t="str">
        <f t="shared" ca="1" si="641"/>
        <v>n.d</v>
      </c>
      <c r="C2250" s="164">
        <f t="shared" si="633"/>
        <v>190570</v>
      </c>
      <c r="D2250" s="154">
        <f ca="1">IF(A2250&lt;$B$1,VLOOKUP(A2250,[1]DI!$A$4:$B$15000,2,FALSE),0)</f>
        <v>0</v>
      </c>
      <c r="E2250" s="166">
        <f t="shared" ca="1" si="642"/>
        <v>1</v>
      </c>
      <c r="F2250" s="166">
        <f ca="1">(TRUNC(PRODUCT($E$12:$E2249),16))</f>
        <v>1.51318098795413</v>
      </c>
      <c r="G2250" s="166">
        <f t="shared" ca="1" si="643"/>
        <v>1.51318098795413</v>
      </c>
      <c r="H2250" s="166">
        <f t="shared" ca="1" si="644"/>
        <v>1</v>
      </c>
      <c r="I2250" s="165">
        <f t="shared" si="634"/>
        <v>1.7999999999999999E-2</v>
      </c>
      <c r="J2250" s="167">
        <f t="shared" si="635"/>
        <v>45821</v>
      </c>
      <c r="K2250" s="168">
        <f t="shared" si="636"/>
        <v>31</v>
      </c>
      <c r="L2250" s="169">
        <f t="shared" si="637"/>
        <v>31</v>
      </c>
      <c r="M2250" s="170">
        <f t="shared" si="627"/>
        <v>1.002197003</v>
      </c>
      <c r="N2250" s="170">
        <f t="shared" ca="1" si="628"/>
        <v>1.002197003</v>
      </c>
      <c r="O2250" s="169">
        <f t="shared" si="638"/>
        <v>0</v>
      </c>
      <c r="P2250" s="166">
        <f t="shared" ca="1" si="629"/>
        <v>418.68286171</v>
      </c>
      <c r="Q2250" s="171">
        <f t="shared" si="630"/>
        <v>0</v>
      </c>
      <c r="R2250" s="166">
        <f t="shared" si="631"/>
        <v>0</v>
      </c>
      <c r="S2250" s="172" t="str">
        <f t="shared" si="639"/>
        <v>A+J=</v>
      </c>
      <c r="T2250" s="167">
        <f t="shared" si="640"/>
        <v>46006</v>
      </c>
      <c r="U2250" s="10"/>
      <c r="V2250" s="10"/>
      <c r="W2250" s="10"/>
      <c r="X2250" s="45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ht="12.75" x14ac:dyDescent="0.2">
      <c r="A2251" s="162">
        <f t="shared" si="632"/>
        <v>45868</v>
      </c>
      <c r="B2251" s="163" t="str">
        <f t="shared" ca="1" si="641"/>
        <v>n.d</v>
      </c>
      <c r="C2251" s="164">
        <f t="shared" si="633"/>
        <v>190570</v>
      </c>
      <c r="D2251" s="154">
        <f ca="1">IF(A2251&lt;$B$1,VLOOKUP(A2251,[1]DI!$A$4:$B$15000,2,FALSE),0)</f>
        <v>0</v>
      </c>
      <c r="E2251" s="166">
        <f t="shared" ca="1" si="642"/>
        <v>1</v>
      </c>
      <c r="F2251" s="166">
        <f ca="1">(TRUNC(PRODUCT($E$12:$E2250),16))</f>
        <v>1.51318098795413</v>
      </c>
      <c r="G2251" s="166">
        <f t="shared" ca="1" si="643"/>
        <v>1.51318098795413</v>
      </c>
      <c r="H2251" s="166">
        <f t="shared" ca="1" si="644"/>
        <v>1</v>
      </c>
      <c r="I2251" s="165">
        <f t="shared" si="634"/>
        <v>1.7999999999999999E-2</v>
      </c>
      <c r="J2251" s="167">
        <f t="shared" si="635"/>
        <v>45821</v>
      </c>
      <c r="K2251" s="168">
        <f t="shared" si="636"/>
        <v>32</v>
      </c>
      <c r="L2251" s="169">
        <f t="shared" si="637"/>
        <v>32</v>
      </c>
      <c r="M2251" s="170">
        <f t="shared" si="627"/>
        <v>1.0022679539999999</v>
      </c>
      <c r="N2251" s="170">
        <f t="shared" ca="1" si="628"/>
        <v>1.0022679539999999</v>
      </c>
      <c r="O2251" s="169">
        <f t="shared" si="638"/>
        <v>0</v>
      </c>
      <c r="P2251" s="166">
        <f t="shared" ca="1" si="629"/>
        <v>432.20399377000001</v>
      </c>
      <c r="Q2251" s="171">
        <f t="shared" si="630"/>
        <v>0</v>
      </c>
      <c r="R2251" s="166">
        <f t="shared" si="631"/>
        <v>0</v>
      </c>
      <c r="S2251" s="172" t="str">
        <f t="shared" si="639"/>
        <v>A+J=</v>
      </c>
      <c r="T2251" s="167">
        <f t="shared" si="640"/>
        <v>46006</v>
      </c>
      <c r="U2251" s="10"/>
      <c r="V2251" s="10"/>
      <c r="W2251" s="10"/>
      <c r="X2251" s="45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ht="12.75" x14ac:dyDescent="0.2">
      <c r="A2252" s="162">
        <f t="shared" si="632"/>
        <v>45869</v>
      </c>
      <c r="B2252" s="163" t="str">
        <f t="shared" ca="1" si="641"/>
        <v>n.d</v>
      </c>
      <c r="C2252" s="164">
        <f t="shared" si="633"/>
        <v>190570</v>
      </c>
      <c r="D2252" s="154">
        <f ca="1">IF(A2252&lt;$B$1,VLOOKUP(A2252,[1]DI!$A$4:$B$15000,2,FALSE),0)</f>
        <v>0</v>
      </c>
      <c r="E2252" s="166">
        <f t="shared" ca="1" si="642"/>
        <v>1</v>
      </c>
      <c r="F2252" s="166">
        <f ca="1">(TRUNC(PRODUCT($E$12:$E2251),16))</f>
        <v>1.51318098795413</v>
      </c>
      <c r="G2252" s="166">
        <f t="shared" ca="1" si="643"/>
        <v>1.51318098795413</v>
      </c>
      <c r="H2252" s="166">
        <f t="shared" ca="1" si="644"/>
        <v>1</v>
      </c>
      <c r="I2252" s="165">
        <f t="shared" si="634"/>
        <v>1.7999999999999999E-2</v>
      </c>
      <c r="J2252" s="167">
        <f t="shared" si="635"/>
        <v>45821</v>
      </c>
      <c r="K2252" s="168">
        <f t="shared" si="636"/>
        <v>33</v>
      </c>
      <c r="L2252" s="169">
        <f t="shared" si="637"/>
        <v>33</v>
      </c>
      <c r="M2252" s="170">
        <f t="shared" ref="M2252:M2315" si="645">ROUND((I2252+1)^(L2252/252),9)</f>
        <v>1.0023389110000001</v>
      </c>
      <c r="N2252" s="170">
        <f t="shared" ref="N2252:N2315" ca="1" si="646">ROUND(H2252*M2252,9)</f>
        <v>1.0023389110000001</v>
      </c>
      <c r="O2252" s="169">
        <f t="shared" si="638"/>
        <v>0</v>
      </c>
      <c r="P2252" s="166">
        <f t="shared" ref="P2252:P2315" ca="1" si="647">TRUNC(((N2252-1)*C2252),8)</f>
        <v>445.72626926999999</v>
      </c>
      <c r="Q2252" s="171">
        <f t="shared" ref="Q2252:Q2315" si="648">IF($O2252&gt;0,VLOOKUP($O2252,$W$12:$AC$150,7),0)</f>
        <v>0</v>
      </c>
      <c r="R2252" s="166">
        <f t="shared" ref="R2252:R2315" si="649">IF(Q2252&gt;0,TRUNC(Q2252*C$12,8),0)</f>
        <v>0</v>
      </c>
      <c r="S2252" s="172" t="str">
        <f t="shared" si="639"/>
        <v>A+J=</v>
      </c>
      <c r="T2252" s="167">
        <f t="shared" si="640"/>
        <v>46006</v>
      </c>
      <c r="U2252" s="10"/>
      <c r="V2252" s="10"/>
      <c r="W2252" s="10"/>
      <c r="X2252" s="45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ht="12.75" x14ac:dyDescent="0.2">
      <c r="A2253" s="162">
        <f t="shared" ref="A2253:A2316" si="650">(A2252+1)</f>
        <v>45870</v>
      </c>
      <c r="B2253" s="163" t="str">
        <f t="shared" ca="1" si="641"/>
        <v>n.d</v>
      </c>
      <c r="C2253" s="164">
        <f t="shared" ref="C2253:C2316" si="651">(C2252-R2252)</f>
        <v>190570</v>
      </c>
      <c r="D2253" s="154">
        <f ca="1">IF(A2253&lt;$B$1,VLOOKUP(A2253,[1]DI!$A$4:$B$15000,2,FALSE),0)</f>
        <v>0</v>
      </c>
      <c r="E2253" s="166">
        <f t="shared" ca="1" si="642"/>
        <v>1</v>
      </c>
      <c r="F2253" s="166">
        <f ca="1">(TRUNC(PRODUCT($E$12:$E2252),16))</f>
        <v>1.51318098795413</v>
      </c>
      <c r="G2253" s="166">
        <f t="shared" ca="1" si="643"/>
        <v>1.51318098795413</v>
      </c>
      <c r="H2253" s="166">
        <f t="shared" ca="1" si="644"/>
        <v>1</v>
      </c>
      <c r="I2253" s="165">
        <f t="shared" ref="I2253:I2316" si="652">I2252</f>
        <v>1.7999999999999999E-2</v>
      </c>
      <c r="J2253" s="167">
        <f t="shared" ref="J2253:J2316" si="653">IF(O2252&gt;0,VLOOKUP(O2252,W$12:AG$150,2),J2252)</f>
        <v>45821</v>
      </c>
      <c r="K2253" s="168">
        <f t="shared" ref="K2253:K2316" si="654">IF(A2253&gt;J2253,IF(NETWORKDAYS(J2253,A2253,$W$160:$W$544)-1=0,1,NETWORKDAYS(J2253,A2253,$W$160:$W$544)-1),0)</f>
        <v>34</v>
      </c>
      <c r="L2253" s="169">
        <f t="shared" ref="L2253:L2316" si="655">IF(AND(K2253=1,K2252=1),1,IF(K2253&gt;0,IF(K2253=K2252,K2253+1,K2253),0))</f>
        <v>34</v>
      </c>
      <c r="M2253" s="170">
        <f t="shared" si="645"/>
        <v>1.0024098720000001</v>
      </c>
      <c r="N2253" s="170">
        <f t="shared" ca="1" si="646"/>
        <v>1.0024098720000001</v>
      </c>
      <c r="O2253" s="169">
        <f t="shared" ref="O2253:O2316" si="656">IF(VLOOKUP(A2253,X$12:AE$150,8)=VLOOKUP(A2252,X$12:AE$150,8),0,VLOOKUP(A2253,X$12:AE$150,8))</f>
        <v>0</v>
      </c>
      <c r="P2253" s="166">
        <f t="shared" ca="1" si="647"/>
        <v>459.24930704000002</v>
      </c>
      <c r="Q2253" s="171">
        <f t="shared" si="648"/>
        <v>0</v>
      </c>
      <c r="R2253" s="166">
        <f t="shared" si="649"/>
        <v>0</v>
      </c>
      <c r="S2253" s="172" t="str">
        <f t="shared" ref="S2253:S2316" si="657">IF(O2252&gt;0,VLOOKUP(O2252,W$12:AG$150,10),S2252)</f>
        <v>A+J=</v>
      </c>
      <c r="T2253" s="167">
        <f t="shared" ref="T2253:T2316" si="658">IF(O2252&gt;0,VLOOKUP(O2252,W$12:AG$150,11),T2252)</f>
        <v>46006</v>
      </c>
      <c r="U2253" s="10"/>
      <c r="V2253" s="10"/>
      <c r="W2253" s="10"/>
      <c r="X2253" s="45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ht="12.75" x14ac:dyDescent="0.2">
      <c r="A2254" s="162">
        <f t="shared" si="650"/>
        <v>45871</v>
      </c>
      <c r="B2254" s="163" t="str">
        <f t="shared" ref="B2254:B2317" ca="1" si="659">IF(A2254&lt;=TODAY(),C2254+P2254,IF(AND(A2254&gt;TODAY(),A2254&lt;=$B$1),IF(VLOOKUP(TODAY(),$A$10:$D$5000,4,FALSE)=0,"n.d",C2254+P2254),"n.d"))</f>
        <v>n.d</v>
      </c>
      <c r="C2254" s="164">
        <f t="shared" si="651"/>
        <v>190570</v>
      </c>
      <c r="D2254" s="154">
        <f ca="1">IF(A2254&lt;$B$1,VLOOKUP(A2254,[1]DI!$A$4:$B$15000,2,FALSE),0)</f>
        <v>0</v>
      </c>
      <c r="E2254" s="166">
        <f t="shared" ref="E2254:E2317" ca="1" si="660">ROUND(((1+D2254)^(1/252)),8)</f>
        <v>1</v>
      </c>
      <c r="F2254" s="166">
        <f ca="1">(TRUNC(PRODUCT($E$12:$E2253),16))</f>
        <v>1.51318098795413</v>
      </c>
      <c r="G2254" s="166">
        <f t="shared" ref="G2254:G2317" ca="1" si="661">IF(O2253&gt;0,F2253,G2253)</f>
        <v>1.51318098795413</v>
      </c>
      <c r="H2254" s="166">
        <f t="shared" ref="H2254:H2317" ca="1" si="662">ROUND(F2254/G2254,8)</f>
        <v>1</v>
      </c>
      <c r="I2254" s="165">
        <f t="shared" si="652"/>
        <v>1.7999999999999999E-2</v>
      </c>
      <c r="J2254" s="167">
        <f t="shared" si="653"/>
        <v>45821</v>
      </c>
      <c r="K2254" s="168">
        <f t="shared" si="654"/>
        <v>34</v>
      </c>
      <c r="L2254" s="169">
        <f t="shared" si="655"/>
        <v>35</v>
      </c>
      <c r="M2254" s="170">
        <f t="shared" si="645"/>
        <v>1.002480839</v>
      </c>
      <c r="N2254" s="170">
        <f t="shared" ca="1" si="646"/>
        <v>1.002480839</v>
      </c>
      <c r="O2254" s="169">
        <f t="shared" si="656"/>
        <v>0</v>
      </c>
      <c r="P2254" s="166">
        <f t="shared" ca="1" si="647"/>
        <v>472.77348821999999</v>
      </c>
      <c r="Q2254" s="171">
        <f t="shared" si="648"/>
        <v>0</v>
      </c>
      <c r="R2254" s="166">
        <f t="shared" si="649"/>
        <v>0</v>
      </c>
      <c r="S2254" s="172" t="str">
        <f t="shared" si="657"/>
        <v>A+J=</v>
      </c>
      <c r="T2254" s="167">
        <f t="shared" si="658"/>
        <v>46006</v>
      </c>
      <c r="U2254" s="10"/>
      <c r="V2254" s="10"/>
      <c r="W2254" s="10"/>
      <c r="X2254" s="45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ht="12.75" x14ac:dyDescent="0.2">
      <c r="A2255" s="162">
        <f t="shared" si="650"/>
        <v>45872</v>
      </c>
      <c r="B2255" s="163" t="str">
        <f t="shared" ca="1" si="659"/>
        <v>n.d</v>
      </c>
      <c r="C2255" s="164">
        <f t="shared" si="651"/>
        <v>190570</v>
      </c>
      <c r="D2255" s="154">
        <f ca="1">IF(A2255&lt;$B$1,VLOOKUP(A2255,[1]DI!$A$4:$B$15000,2,FALSE),0)</f>
        <v>0</v>
      </c>
      <c r="E2255" s="166">
        <f t="shared" ca="1" si="660"/>
        <v>1</v>
      </c>
      <c r="F2255" s="166">
        <f ca="1">(TRUNC(PRODUCT($E$12:$E2254),16))</f>
        <v>1.51318098795413</v>
      </c>
      <c r="G2255" s="166">
        <f t="shared" ca="1" si="661"/>
        <v>1.51318098795413</v>
      </c>
      <c r="H2255" s="166">
        <f t="shared" ca="1" si="662"/>
        <v>1</v>
      </c>
      <c r="I2255" s="165">
        <f t="shared" si="652"/>
        <v>1.7999999999999999E-2</v>
      </c>
      <c r="J2255" s="167">
        <f t="shared" si="653"/>
        <v>45821</v>
      </c>
      <c r="K2255" s="168">
        <f t="shared" si="654"/>
        <v>34</v>
      </c>
      <c r="L2255" s="169">
        <f t="shared" si="655"/>
        <v>35</v>
      </c>
      <c r="M2255" s="170">
        <f t="shared" si="645"/>
        <v>1.002480839</v>
      </c>
      <c r="N2255" s="170">
        <f t="shared" ca="1" si="646"/>
        <v>1.002480839</v>
      </c>
      <c r="O2255" s="169">
        <f t="shared" si="656"/>
        <v>0</v>
      </c>
      <c r="P2255" s="166">
        <f t="shared" ca="1" si="647"/>
        <v>472.77348821999999</v>
      </c>
      <c r="Q2255" s="171">
        <f t="shared" si="648"/>
        <v>0</v>
      </c>
      <c r="R2255" s="166">
        <f t="shared" si="649"/>
        <v>0</v>
      </c>
      <c r="S2255" s="172" t="str">
        <f t="shared" si="657"/>
        <v>A+J=</v>
      </c>
      <c r="T2255" s="167">
        <f t="shared" si="658"/>
        <v>46006</v>
      </c>
      <c r="U2255" s="10"/>
      <c r="V2255" s="10"/>
      <c r="W2255" s="10"/>
      <c r="X2255" s="45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ht="12.75" x14ac:dyDescent="0.2">
      <c r="A2256" s="162">
        <f t="shared" si="650"/>
        <v>45873</v>
      </c>
      <c r="B2256" s="163" t="str">
        <f t="shared" ca="1" si="659"/>
        <v>n.d</v>
      </c>
      <c r="C2256" s="164">
        <f t="shared" si="651"/>
        <v>190570</v>
      </c>
      <c r="D2256" s="154">
        <f ca="1">IF(A2256&lt;$B$1,VLOOKUP(A2256,[1]DI!$A$4:$B$15000,2,FALSE),0)</f>
        <v>0</v>
      </c>
      <c r="E2256" s="166">
        <f t="shared" ca="1" si="660"/>
        <v>1</v>
      </c>
      <c r="F2256" s="166">
        <f ca="1">(TRUNC(PRODUCT($E$12:$E2255),16))</f>
        <v>1.51318098795413</v>
      </c>
      <c r="G2256" s="166">
        <f t="shared" ca="1" si="661"/>
        <v>1.51318098795413</v>
      </c>
      <c r="H2256" s="166">
        <f t="shared" ca="1" si="662"/>
        <v>1</v>
      </c>
      <c r="I2256" s="165">
        <f t="shared" si="652"/>
        <v>1.7999999999999999E-2</v>
      </c>
      <c r="J2256" s="167">
        <f t="shared" si="653"/>
        <v>45821</v>
      </c>
      <c r="K2256" s="168">
        <f t="shared" si="654"/>
        <v>35</v>
      </c>
      <c r="L2256" s="169">
        <f t="shared" si="655"/>
        <v>35</v>
      </c>
      <c r="M2256" s="170">
        <f t="shared" si="645"/>
        <v>1.002480839</v>
      </c>
      <c r="N2256" s="170">
        <f t="shared" ca="1" si="646"/>
        <v>1.002480839</v>
      </c>
      <c r="O2256" s="169">
        <f t="shared" si="656"/>
        <v>0</v>
      </c>
      <c r="P2256" s="166">
        <f t="shared" ca="1" si="647"/>
        <v>472.77348821999999</v>
      </c>
      <c r="Q2256" s="171">
        <f t="shared" si="648"/>
        <v>0</v>
      </c>
      <c r="R2256" s="166">
        <f t="shared" si="649"/>
        <v>0</v>
      </c>
      <c r="S2256" s="172" t="str">
        <f t="shared" si="657"/>
        <v>A+J=</v>
      </c>
      <c r="T2256" s="167">
        <f t="shared" si="658"/>
        <v>46006</v>
      </c>
      <c r="U2256" s="10"/>
      <c r="V2256" s="10"/>
      <c r="W2256" s="10"/>
      <c r="X2256" s="45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ht="12.75" x14ac:dyDescent="0.2">
      <c r="A2257" s="162">
        <f t="shared" si="650"/>
        <v>45874</v>
      </c>
      <c r="B2257" s="163" t="str">
        <f t="shared" ca="1" si="659"/>
        <v>n.d</v>
      </c>
      <c r="C2257" s="164">
        <f t="shared" si="651"/>
        <v>190570</v>
      </c>
      <c r="D2257" s="154">
        <f ca="1">IF(A2257&lt;$B$1,VLOOKUP(A2257,[1]DI!$A$4:$B$15000,2,FALSE),0)</f>
        <v>0</v>
      </c>
      <c r="E2257" s="166">
        <f t="shared" ca="1" si="660"/>
        <v>1</v>
      </c>
      <c r="F2257" s="166">
        <f ca="1">(TRUNC(PRODUCT($E$12:$E2256),16))</f>
        <v>1.51318098795413</v>
      </c>
      <c r="G2257" s="166">
        <f t="shared" ca="1" si="661"/>
        <v>1.51318098795413</v>
      </c>
      <c r="H2257" s="166">
        <f t="shared" ca="1" si="662"/>
        <v>1</v>
      </c>
      <c r="I2257" s="165">
        <f t="shared" si="652"/>
        <v>1.7999999999999999E-2</v>
      </c>
      <c r="J2257" s="167">
        <f t="shared" si="653"/>
        <v>45821</v>
      </c>
      <c r="K2257" s="168">
        <f t="shared" si="654"/>
        <v>36</v>
      </c>
      <c r="L2257" s="169">
        <f t="shared" si="655"/>
        <v>36</v>
      </c>
      <c r="M2257" s="170">
        <f t="shared" si="645"/>
        <v>1.0025518099999999</v>
      </c>
      <c r="N2257" s="170">
        <f t="shared" ca="1" si="646"/>
        <v>1.0025518099999999</v>
      </c>
      <c r="O2257" s="169">
        <f t="shared" si="656"/>
        <v>0</v>
      </c>
      <c r="P2257" s="166">
        <f t="shared" ca="1" si="647"/>
        <v>486.29843168999997</v>
      </c>
      <c r="Q2257" s="171">
        <f t="shared" si="648"/>
        <v>0</v>
      </c>
      <c r="R2257" s="166">
        <f t="shared" si="649"/>
        <v>0</v>
      </c>
      <c r="S2257" s="172" t="str">
        <f t="shared" si="657"/>
        <v>A+J=</v>
      </c>
      <c r="T2257" s="167">
        <f t="shared" si="658"/>
        <v>46006</v>
      </c>
      <c r="U2257" s="10"/>
      <c r="V2257" s="10"/>
      <c r="W2257" s="10"/>
      <c r="X2257" s="45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ht="12.75" x14ac:dyDescent="0.2">
      <c r="A2258" s="162">
        <f t="shared" si="650"/>
        <v>45875</v>
      </c>
      <c r="B2258" s="163" t="str">
        <f t="shared" ca="1" si="659"/>
        <v>n.d</v>
      </c>
      <c r="C2258" s="164">
        <f t="shared" si="651"/>
        <v>190570</v>
      </c>
      <c r="D2258" s="154">
        <f ca="1">IF(A2258&lt;$B$1,VLOOKUP(A2258,[1]DI!$A$4:$B$15000,2,FALSE),0)</f>
        <v>0</v>
      </c>
      <c r="E2258" s="166">
        <f t="shared" ca="1" si="660"/>
        <v>1</v>
      </c>
      <c r="F2258" s="166">
        <f ca="1">(TRUNC(PRODUCT($E$12:$E2257),16))</f>
        <v>1.51318098795413</v>
      </c>
      <c r="G2258" s="166">
        <f t="shared" ca="1" si="661"/>
        <v>1.51318098795413</v>
      </c>
      <c r="H2258" s="166">
        <f t="shared" ca="1" si="662"/>
        <v>1</v>
      </c>
      <c r="I2258" s="165">
        <f t="shared" si="652"/>
        <v>1.7999999999999999E-2</v>
      </c>
      <c r="J2258" s="167">
        <f t="shared" si="653"/>
        <v>45821</v>
      </c>
      <c r="K2258" s="168">
        <f t="shared" si="654"/>
        <v>37</v>
      </c>
      <c r="L2258" s="169">
        <f t="shared" si="655"/>
        <v>37</v>
      </c>
      <c r="M2258" s="170">
        <f t="shared" si="645"/>
        <v>1.002622787</v>
      </c>
      <c r="N2258" s="170">
        <f t="shared" ca="1" si="646"/>
        <v>1.002622787</v>
      </c>
      <c r="O2258" s="169">
        <f t="shared" si="656"/>
        <v>0</v>
      </c>
      <c r="P2258" s="166">
        <f t="shared" ca="1" si="647"/>
        <v>499.82451858000002</v>
      </c>
      <c r="Q2258" s="171">
        <f t="shared" si="648"/>
        <v>0</v>
      </c>
      <c r="R2258" s="166">
        <f t="shared" si="649"/>
        <v>0</v>
      </c>
      <c r="S2258" s="172" t="str">
        <f t="shared" si="657"/>
        <v>A+J=</v>
      </c>
      <c r="T2258" s="167">
        <f t="shared" si="658"/>
        <v>46006</v>
      </c>
      <c r="U2258" s="10"/>
      <c r="V2258" s="10"/>
      <c r="W2258" s="10"/>
      <c r="X2258" s="45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ht="12.75" x14ac:dyDescent="0.2">
      <c r="A2259" s="162">
        <f t="shared" si="650"/>
        <v>45876</v>
      </c>
      <c r="B2259" s="163" t="str">
        <f t="shared" ca="1" si="659"/>
        <v>n.d</v>
      </c>
      <c r="C2259" s="164">
        <f t="shared" si="651"/>
        <v>190570</v>
      </c>
      <c r="D2259" s="154">
        <f ca="1">IF(A2259&lt;$B$1,VLOOKUP(A2259,[1]DI!$A$4:$B$15000,2,FALSE),0)</f>
        <v>0</v>
      </c>
      <c r="E2259" s="166">
        <f t="shared" ca="1" si="660"/>
        <v>1</v>
      </c>
      <c r="F2259" s="166">
        <f ca="1">(TRUNC(PRODUCT($E$12:$E2258),16))</f>
        <v>1.51318098795413</v>
      </c>
      <c r="G2259" s="166">
        <f t="shared" ca="1" si="661"/>
        <v>1.51318098795413</v>
      </c>
      <c r="H2259" s="166">
        <f t="shared" ca="1" si="662"/>
        <v>1</v>
      </c>
      <c r="I2259" s="165">
        <f t="shared" si="652"/>
        <v>1.7999999999999999E-2</v>
      </c>
      <c r="J2259" s="167">
        <f t="shared" si="653"/>
        <v>45821</v>
      </c>
      <c r="K2259" s="168">
        <f t="shared" si="654"/>
        <v>38</v>
      </c>
      <c r="L2259" s="169">
        <f t="shared" si="655"/>
        <v>38</v>
      </c>
      <c r="M2259" s="170">
        <f t="shared" si="645"/>
        <v>1.0026937680000001</v>
      </c>
      <c r="N2259" s="170">
        <f t="shared" ca="1" si="646"/>
        <v>1.0026937680000001</v>
      </c>
      <c r="O2259" s="169">
        <f t="shared" si="656"/>
        <v>0</v>
      </c>
      <c r="P2259" s="166">
        <f t="shared" ca="1" si="647"/>
        <v>513.35136776000002</v>
      </c>
      <c r="Q2259" s="171">
        <f t="shared" si="648"/>
        <v>0</v>
      </c>
      <c r="R2259" s="166">
        <f t="shared" si="649"/>
        <v>0</v>
      </c>
      <c r="S2259" s="172" t="str">
        <f t="shared" si="657"/>
        <v>A+J=</v>
      </c>
      <c r="T2259" s="167">
        <f t="shared" si="658"/>
        <v>46006</v>
      </c>
      <c r="U2259" s="10"/>
      <c r="V2259" s="10"/>
      <c r="W2259" s="10"/>
      <c r="X2259" s="45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ht="12.75" x14ac:dyDescent="0.2">
      <c r="A2260" s="162">
        <f t="shared" si="650"/>
        <v>45877</v>
      </c>
      <c r="B2260" s="163" t="str">
        <f t="shared" ca="1" si="659"/>
        <v>n.d</v>
      </c>
      <c r="C2260" s="164">
        <f t="shared" si="651"/>
        <v>190570</v>
      </c>
      <c r="D2260" s="154">
        <f ca="1">IF(A2260&lt;$B$1,VLOOKUP(A2260,[1]DI!$A$4:$B$15000,2,FALSE),0)</f>
        <v>0</v>
      </c>
      <c r="E2260" s="166">
        <f t="shared" ca="1" si="660"/>
        <v>1</v>
      </c>
      <c r="F2260" s="166">
        <f ca="1">(TRUNC(PRODUCT($E$12:$E2259),16))</f>
        <v>1.51318098795413</v>
      </c>
      <c r="G2260" s="166">
        <f t="shared" ca="1" si="661"/>
        <v>1.51318098795413</v>
      </c>
      <c r="H2260" s="166">
        <f t="shared" ca="1" si="662"/>
        <v>1</v>
      </c>
      <c r="I2260" s="165">
        <f t="shared" si="652"/>
        <v>1.7999999999999999E-2</v>
      </c>
      <c r="J2260" s="167">
        <f t="shared" si="653"/>
        <v>45821</v>
      </c>
      <c r="K2260" s="168">
        <f t="shared" si="654"/>
        <v>39</v>
      </c>
      <c r="L2260" s="169">
        <f t="shared" si="655"/>
        <v>39</v>
      </c>
      <c r="M2260" s="170">
        <f t="shared" si="645"/>
        <v>1.0027647550000001</v>
      </c>
      <c r="N2260" s="170">
        <f t="shared" ca="1" si="646"/>
        <v>1.0027647550000001</v>
      </c>
      <c r="O2260" s="169">
        <f t="shared" si="656"/>
        <v>0</v>
      </c>
      <c r="P2260" s="166">
        <f t="shared" ca="1" si="647"/>
        <v>526.87936034999996</v>
      </c>
      <c r="Q2260" s="171">
        <f t="shared" si="648"/>
        <v>0</v>
      </c>
      <c r="R2260" s="166">
        <f t="shared" si="649"/>
        <v>0</v>
      </c>
      <c r="S2260" s="172" t="str">
        <f t="shared" si="657"/>
        <v>A+J=</v>
      </c>
      <c r="T2260" s="167">
        <f t="shared" si="658"/>
        <v>46006</v>
      </c>
      <c r="U2260" s="10"/>
      <c r="V2260" s="10"/>
      <c r="W2260" s="10"/>
      <c r="X2260" s="45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ht="12.75" x14ac:dyDescent="0.2">
      <c r="A2261" s="162">
        <f t="shared" si="650"/>
        <v>45878</v>
      </c>
      <c r="B2261" s="163" t="str">
        <f t="shared" ca="1" si="659"/>
        <v>n.d</v>
      </c>
      <c r="C2261" s="164">
        <f t="shared" si="651"/>
        <v>190570</v>
      </c>
      <c r="D2261" s="154">
        <f ca="1">IF(A2261&lt;$B$1,VLOOKUP(A2261,[1]DI!$A$4:$B$15000,2,FALSE),0)</f>
        <v>0</v>
      </c>
      <c r="E2261" s="166">
        <f t="shared" ca="1" si="660"/>
        <v>1</v>
      </c>
      <c r="F2261" s="166">
        <f ca="1">(TRUNC(PRODUCT($E$12:$E2260),16))</f>
        <v>1.51318098795413</v>
      </c>
      <c r="G2261" s="166">
        <f t="shared" ca="1" si="661"/>
        <v>1.51318098795413</v>
      </c>
      <c r="H2261" s="166">
        <f t="shared" ca="1" si="662"/>
        <v>1</v>
      </c>
      <c r="I2261" s="165">
        <f t="shared" si="652"/>
        <v>1.7999999999999999E-2</v>
      </c>
      <c r="J2261" s="167">
        <f t="shared" si="653"/>
        <v>45821</v>
      </c>
      <c r="K2261" s="168">
        <f t="shared" si="654"/>
        <v>39</v>
      </c>
      <c r="L2261" s="169">
        <f t="shared" si="655"/>
        <v>40</v>
      </c>
      <c r="M2261" s="170">
        <f t="shared" si="645"/>
        <v>1.0028357459999999</v>
      </c>
      <c r="N2261" s="170">
        <f t="shared" ca="1" si="646"/>
        <v>1.0028357459999999</v>
      </c>
      <c r="O2261" s="169">
        <f t="shared" si="656"/>
        <v>0</v>
      </c>
      <c r="P2261" s="166">
        <f t="shared" ca="1" si="647"/>
        <v>540.40811521000001</v>
      </c>
      <c r="Q2261" s="171">
        <f t="shared" si="648"/>
        <v>0</v>
      </c>
      <c r="R2261" s="166">
        <f t="shared" si="649"/>
        <v>0</v>
      </c>
      <c r="S2261" s="172" t="str">
        <f t="shared" si="657"/>
        <v>A+J=</v>
      </c>
      <c r="T2261" s="167">
        <f t="shared" si="658"/>
        <v>46006</v>
      </c>
      <c r="U2261" s="10"/>
      <c r="V2261" s="10"/>
      <c r="W2261" s="10"/>
      <c r="X2261" s="45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ht="12.75" x14ac:dyDescent="0.2">
      <c r="A2262" s="162">
        <f t="shared" si="650"/>
        <v>45879</v>
      </c>
      <c r="B2262" s="163" t="str">
        <f t="shared" ca="1" si="659"/>
        <v>n.d</v>
      </c>
      <c r="C2262" s="164">
        <f t="shared" si="651"/>
        <v>190570</v>
      </c>
      <c r="D2262" s="154">
        <f ca="1">IF(A2262&lt;$B$1,VLOOKUP(A2262,[1]DI!$A$4:$B$15000,2,FALSE),0)</f>
        <v>0</v>
      </c>
      <c r="E2262" s="166">
        <f t="shared" ca="1" si="660"/>
        <v>1</v>
      </c>
      <c r="F2262" s="166">
        <f ca="1">(TRUNC(PRODUCT($E$12:$E2261),16))</f>
        <v>1.51318098795413</v>
      </c>
      <c r="G2262" s="166">
        <f t="shared" ca="1" si="661"/>
        <v>1.51318098795413</v>
      </c>
      <c r="H2262" s="166">
        <f t="shared" ca="1" si="662"/>
        <v>1</v>
      </c>
      <c r="I2262" s="165">
        <f t="shared" si="652"/>
        <v>1.7999999999999999E-2</v>
      </c>
      <c r="J2262" s="167">
        <f t="shared" si="653"/>
        <v>45821</v>
      </c>
      <c r="K2262" s="168">
        <f t="shared" si="654"/>
        <v>39</v>
      </c>
      <c r="L2262" s="169">
        <f t="shared" si="655"/>
        <v>40</v>
      </c>
      <c r="M2262" s="170">
        <f t="shared" si="645"/>
        <v>1.0028357459999999</v>
      </c>
      <c r="N2262" s="170">
        <f t="shared" ca="1" si="646"/>
        <v>1.0028357459999999</v>
      </c>
      <c r="O2262" s="169">
        <f t="shared" si="656"/>
        <v>0</v>
      </c>
      <c r="P2262" s="166">
        <f t="shared" ca="1" si="647"/>
        <v>540.40811521000001</v>
      </c>
      <c r="Q2262" s="171">
        <f t="shared" si="648"/>
        <v>0</v>
      </c>
      <c r="R2262" s="166">
        <f t="shared" si="649"/>
        <v>0</v>
      </c>
      <c r="S2262" s="172" t="str">
        <f t="shared" si="657"/>
        <v>A+J=</v>
      </c>
      <c r="T2262" s="167">
        <f t="shared" si="658"/>
        <v>46006</v>
      </c>
      <c r="U2262" s="10"/>
      <c r="V2262" s="10"/>
      <c r="W2262" s="10"/>
      <c r="X2262" s="45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ht="12.75" x14ac:dyDescent="0.2">
      <c r="A2263" s="162">
        <f t="shared" si="650"/>
        <v>45880</v>
      </c>
      <c r="B2263" s="163" t="str">
        <f t="shared" ca="1" si="659"/>
        <v>n.d</v>
      </c>
      <c r="C2263" s="164">
        <f t="shared" si="651"/>
        <v>190570</v>
      </c>
      <c r="D2263" s="154">
        <f ca="1">IF(A2263&lt;$B$1,VLOOKUP(A2263,[1]DI!$A$4:$B$15000,2,FALSE),0)</f>
        <v>0</v>
      </c>
      <c r="E2263" s="166">
        <f t="shared" ca="1" si="660"/>
        <v>1</v>
      </c>
      <c r="F2263" s="166">
        <f ca="1">(TRUNC(PRODUCT($E$12:$E2262),16))</f>
        <v>1.51318098795413</v>
      </c>
      <c r="G2263" s="166">
        <f t="shared" ca="1" si="661"/>
        <v>1.51318098795413</v>
      </c>
      <c r="H2263" s="166">
        <f t="shared" ca="1" si="662"/>
        <v>1</v>
      </c>
      <c r="I2263" s="165">
        <f t="shared" si="652"/>
        <v>1.7999999999999999E-2</v>
      </c>
      <c r="J2263" s="167">
        <f t="shared" si="653"/>
        <v>45821</v>
      </c>
      <c r="K2263" s="168">
        <f t="shared" si="654"/>
        <v>40</v>
      </c>
      <c r="L2263" s="169">
        <f t="shared" si="655"/>
        <v>40</v>
      </c>
      <c r="M2263" s="170">
        <f t="shared" si="645"/>
        <v>1.0028357459999999</v>
      </c>
      <c r="N2263" s="170">
        <f t="shared" ca="1" si="646"/>
        <v>1.0028357459999999</v>
      </c>
      <c r="O2263" s="169">
        <f t="shared" si="656"/>
        <v>0</v>
      </c>
      <c r="P2263" s="166">
        <f t="shared" ca="1" si="647"/>
        <v>540.40811521000001</v>
      </c>
      <c r="Q2263" s="171">
        <f t="shared" si="648"/>
        <v>0</v>
      </c>
      <c r="R2263" s="166">
        <f t="shared" si="649"/>
        <v>0</v>
      </c>
      <c r="S2263" s="172" t="str">
        <f t="shared" si="657"/>
        <v>A+J=</v>
      </c>
      <c r="T2263" s="167">
        <f t="shared" si="658"/>
        <v>46006</v>
      </c>
      <c r="U2263" s="10"/>
      <c r="V2263" s="10"/>
      <c r="W2263" s="10"/>
      <c r="X2263" s="45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ht="12.75" x14ac:dyDescent="0.2">
      <c r="A2264" s="162">
        <f t="shared" si="650"/>
        <v>45881</v>
      </c>
      <c r="B2264" s="163" t="str">
        <f t="shared" ca="1" si="659"/>
        <v>n.d</v>
      </c>
      <c r="C2264" s="164">
        <f t="shared" si="651"/>
        <v>190570</v>
      </c>
      <c r="D2264" s="154">
        <f ca="1">IF(A2264&lt;$B$1,VLOOKUP(A2264,[1]DI!$A$4:$B$15000,2,FALSE),0)</f>
        <v>0</v>
      </c>
      <c r="E2264" s="166">
        <f t="shared" ca="1" si="660"/>
        <v>1</v>
      </c>
      <c r="F2264" s="166">
        <f ca="1">(TRUNC(PRODUCT($E$12:$E2263),16))</f>
        <v>1.51318098795413</v>
      </c>
      <c r="G2264" s="166">
        <f t="shared" ca="1" si="661"/>
        <v>1.51318098795413</v>
      </c>
      <c r="H2264" s="166">
        <f t="shared" ca="1" si="662"/>
        <v>1</v>
      </c>
      <c r="I2264" s="165">
        <f t="shared" si="652"/>
        <v>1.7999999999999999E-2</v>
      </c>
      <c r="J2264" s="167">
        <f t="shared" si="653"/>
        <v>45821</v>
      </c>
      <c r="K2264" s="168">
        <f t="shared" si="654"/>
        <v>41</v>
      </c>
      <c r="L2264" s="169">
        <f t="shared" si="655"/>
        <v>41</v>
      </c>
      <c r="M2264" s="170">
        <f t="shared" si="645"/>
        <v>1.002906743</v>
      </c>
      <c r="N2264" s="170">
        <f t="shared" ca="1" si="646"/>
        <v>1.002906743</v>
      </c>
      <c r="O2264" s="169">
        <f t="shared" si="656"/>
        <v>0</v>
      </c>
      <c r="P2264" s="166">
        <f t="shared" ca="1" si="647"/>
        <v>553.93801351000002</v>
      </c>
      <c r="Q2264" s="171">
        <f t="shared" si="648"/>
        <v>0</v>
      </c>
      <c r="R2264" s="166">
        <f t="shared" si="649"/>
        <v>0</v>
      </c>
      <c r="S2264" s="172" t="str">
        <f t="shared" si="657"/>
        <v>A+J=</v>
      </c>
      <c r="T2264" s="167">
        <f t="shared" si="658"/>
        <v>46006</v>
      </c>
      <c r="U2264" s="10"/>
      <c r="V2264" s="10"/>
      <c r="W2264" s="10"/>
      <c r="X2264" s="45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ht="12.75" x14ac:dyDescent="0.2">
      <c r="A2265" s="162">
        <f t="shared" si="650"/>
        <v>45882</v>
      </c>
      <c r="B2265" s="163" t="str">
        <f t="shared" ca="1" si="659"/>
        <v>n.d</v>
      </c>
      <c r="C2265" s="164">
        <f t="shared" si="651"/>
        <v>190570</v>
      </c>
      <c r="D2265" s="154">
        <f ca="1">IF(A2265&lt;$B$1,VLOOKUP(A2265,[1]DI!$A$4:$B$15000,2,FALSE),0)</f>
        <v>0</v>
      </c>
      <c r="E2265" s="166">
        <f t="shared" ca="1" si="660"/>
        <v>1</v>
      </c>
      <c r="F2265" s="166">
        <f ca="1">(TRUNC(PRODUCT($E$12:$E2264),16))</f>
        <v>1.51318098795413</v>
      </c>
      <c r="G2265" s="166">
        <f t="shared" ca="1" si="661"/>
        <v>1.51318098795413</v>
      </c>
      <c r="H2265" s="166">
        <f t="shared" ca="1" si="662"/>
        <v>1</v>
      </c>
      <c r="I2265" s="165">
        <f t="shared" si="652"/>
        <v>1.7999999999999999E-2</v>
      </c>
      <c r="J2265" s="167">
        <f t="shared" si="653"/>
        <v>45821</v>
      </c>
      <c r="K2265" s="168">
        <f t="shared" si="654"/>
        <v>42</v>
      </c>
      <c r="L2265" s="169">
        <f t="shared" si="655"/>
        <v>42</v>
      </c>
      <c r="M2265" s="170">
        <f t="shared" si="645"/>
        <v>1.0029777440000001</v>
      </c>
      <c r="N2265" s="170">
        <f t="shared" ca="1" si="646"/>
        <v>1.0029777440000001</v>
      </c>
      <c r="O2265" s="169">
        <f t="shared" si="656"/>
        <v>0</v>
      </c>
      <c r="P2265" s="166">
        <f t="shared" ca="1" si="647"/>
        <v>567.46867408000003</v>
      </c>
      <c r="Q2265" s="171">
        <f t="shared" si="648"/>
        <v>0</v>
      </c>
      <c r="R2265" s="166">
        <f t="shared" si="649"/>
        <v>0</v>
      </c>
      <c r="S2265" s="172" t="str">
        <f t="shared" si="657"/>
        <v>A+J=</v>
      </c>
      <c r="T2265" s="167">
        <f t="shared" si="658"/>
        <v>46006</v>
      </c>
      <c r="U2265" s="10"/>
      <c r="V2265" s="10"/>
      <c r="W2265" s="10"/>
      <c r="X2265" s="45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ht="12.75" x14ac:dyDescent="0.2">
      <c r="A2266" s="162">
        <f t="shared" si="650"/>
        <v>45883</v>
      </c>
      <c r="B2266" s="163" t="str">
        <f t="shared" ca="1" si="659"/>
        <v>n.d</v>
      </c>
      <c r="C2266" s="164">
        <f t="shared" si="651"/>
        <v>190570</v>
      </c>
      <c r="D2266" s="154">
        <f ca="1">IF(A2266&lt;$B$1,VLOOKUP(A2266,[1]DI!$A$4:$B$15000,2,FALSE),0)</f>
        <v>0</v>
      </c>
      <c r="E2266" s="166">
        <f t="shared" ca="1" si="660"/>
        <v>1</v>
      </c>
      <c r="F2266" s="166">
        <f ca="1">(TRUNC(PRODUCT($E$12:$E2265),16))</f>
        <v>1.51318098795413</v>
      </c>
      <c r="G2266" s="166">
        <f t="shared" ca="1" si="661"/>
        <v>1.51318098795413</v>
      </c>
      <c r="H2266" s="166">
        <f t="shared" ca="1" si="662"/>
        <v>1</v>
      </c>
      <c r="I2266" s="165">
        <f t="shared" si="652"/>
        <v>1.7999999999999999E-2</v>
      </c>
      <c r="J2266" s="167">
        <f t="shared" si="653"/>
        <v>45821</v>
      </c>
      <c r="K2266" s="168">
        <f t="shared" si="654"/>
        <v>43</v>
      </c>
      <c r="L2266" s="169">
        <f t="shared" si="655"/>
        <v>43</v>
      </c>
      <c r="M2266" s="170">
        <f t="shared" si="645"/>
        <v>1.0030487509999999</v>
      </c>
      <c r="N2266" s="170">
        <f t="shared" ca="1" si="646"/>
        <v>1.0030487509999999</v>
      </c>
      <c r="O2266" s="169">
        <f t="shared" si="656"/>
        <v>0</v>
      </c>
      <c r="P2266" s="166">
        <f t="shared" ca="1" si="647"/>
        <v>581.00047805999998</v>
      </c>
      <c r="Q2266" s="171">
        <f t="shared" si="648"/>
        <v>0</v>
      </c>
      <c r="R2266" s="166">
        <f t="shared" si="649"/>
        <v>0</v>
      </c>
      <c r="S2266" s="172" t="str">
        <f t="shared" si="657"/>
        <v>A+J=</v>
      </c>
      <c r="T2266" s="167">
        <f t="shared" si="658"/>
        <v>46006</v>
      </c>
      <c r="U2266" s="10"/>
      <c r="V2266" s="10"/>
      <c r="W2266" s="10"/>
      <c r="X2266" s="45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ht="12.75" x14ac:dyDescent="0.2">
      <c r="A2267" s="162">
        <f t="shared" si="650"/>
        <v>45884</v>
      </c>
      <c r="B2267" s="163" t="str">
        <f t="shared" ca="1" si="659"/>
        <v>n.d</v>
      </c>
      <c r="C2267" s="164">
        <f t="shared" si="651"/>
        <v>190570</v>
      </c>
      <c r="D2267" s="154">
        <f ca="1">IF(A2267&lt;$B$1,VLOOKUP(A2267,[1]DI!$A$4:$B$15000,2,FALSE),0)</f>
        <v>0</v>
      </c>
      <c r="E2267" s="166">
        <f t="shared" ca="1" si="660"/>
        <v>1</v>
      </c>
      <c r="F2267" s="166">
        <f ca="1">(TRUNC(PRODUCT($E$12:$E2266),16))</f>
        <v>1.51318098795413</v>
      </c>
      <c r="G2267" s="166">
        <f t="shared" ca="1" si="661"/>
        <v>1.51318098795413</v>
      </c>
      <c r="H2267" s="166">
        <f t="shared" ca="1" si="662"/>
        <v>1</v>
      </c>
      <c r="I2267" s="165">
        <f t="shared" si="652"/>
        <v>1.7999999999999999E-2</v>
      </c>
      <c r="J2267" s="167">
        <f t="shared" si="653"/>
        <v>45821</v>
      </c>
      <c r="K2267" s="168">
        <f t="shared" si="654"/>
        <v>44</v>
      </c>
      <c r="L2267" s="169">
        <f t="shared" si="655"/>
        <v>44</v>
      </c>
      <c r="M2267" s="170">
        <f t="shared" si="645"/>
        <v>1.0031197629999999</v>
      </c>
      <c r="N2267" s="170">
        <f t="shared" ca="1" si="646"/>
        <v>1.0031197629999999</v>
      </c>
      <c r="O2267" s="169">
        <f t="shared" si="656"/>
        <v>0</v>
      </c>
      <c r="P2267" s="166">
        <f t="shared" ca="1" si="647"/>
        <v>594.53323490000002</v>
      </c>
      <c r="Q2267" s="171">
        <f t="shared" si="648"/>
        <v>0</v>
      </c>
      <c r="R2267" s="166">
        <f t="shared" si="649"/>
        <v>0</v>
      </c>
      <c r="S2267" s="172" t="str">
        <f t="shared" si="657"/>
        <v>A+J=</v>
      </c>
      <c r="T2267" s="167">
        <f t="shared" si="658"/>
        <v>46006</v>
      </c>
      <c r="U2267" s="10"/>
      <c r="V2267" s="10"/>
      <c r="W2267" s="10"/>
      <c r="X2267" s="45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ht="12.75" x14ac:dyDescent="0.2">
      <c r="A2268" s="162">
        <f t="shared" si="650"/>
        <v>45885</v>
      </c>
      <c r="B2268" s="163" t="str">
        <f t="shared" ca="1" si="659"/>
        <v>n.d</v>
      </c>
      <c r="C2268" s="164">
        <f t="shared" si="651"/>
        <v>190570</v>
      </c>
      <c r="D2268" s="154">
        <f ca="1">IF(A2268&lt;$B$1,VLOOKUP(A2268,[1]DI!$A$4:$B$15000,2,FALSE),0)</f>
        <v>0</v>
      </c>
      <c r="E2268" s="166">
        <f t="shared" ca="1" si="660"/>
        <v>1</v>
      </c>
      <c r="F2268" s="166">
        <f ca="1">(TRUNC(PRODUCT($E$12:$E2267),16))</f>
        <v>1.51318098795413</v>
      </c>
      <c r="G2268" s="166">
        <f t="shared" ca="1" si="661"/>
        <v>1.51318098795413</v>
      </c>
      <c r="H2268" s="166">
        <f t="shared" ca="1" si="662"/>
        <v>1</v>
      </c>
      <c r="I2268" s="165">
        <f t="shared" si="652"/>
        <v>1.7999999999999999E-2</v>
      </c>
      <c r="J2268" s="167">
        <f t="shared" si="653"/>
        <v>45821</v>
      </c>
      <c r="K2268" s="168">
        <f t="shared" si="654"/>
        <v>44</v>
      </c>
      <c r="L2268" s="169">
        <f t="shared" si="655"/>
        <v>45</v>
      </c>
      <c r="M2268" s="170">
        <f t="shared" si="645"/>
        <v>1.0031907790000001</v>
      </c>
      <c r="N2268" s="170">
        <f t="shared" ca="1" si="646"/>
        <v>1.0031907790000001</v>
      </c>
      <c r="O2268" s="169">
        <f t="shared" si="656"/>
        <v>0</v>
      </c>
      <c r="P2268" s="166">
        <f t="shared" ca="1" si="647"/>
        <v>608.06675402999997</v>
      </c>
      <c r="Q2268" s="171">
        <f t="shared" si="648"/>
        <v>0</v>
      </c>
      <c r="R2268" s="166">
        <f t="shared" si="649"/>
        <v>0</v>
      </c>
      <c r="S2268" s="172" t="str">
        <f t="shared" si="657"/>
        <v>A+J=</v>
      </c>
      <c r="T2268" s="167">
        <f t="shared" si="658"/>
        <v>46006</v>
      </c>
      <c r="U2268" s="10"/>
      <c r="V2268" s="10"/>
      <c r="W2268" s="10"/>
      <c r="X2268" s="45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ht="12.75" x14ac:dyDescent="0.2">
      <c r="A2269" s="162">
        <f t="shared" si="650"/>
        <v>45886</v>
      </c>
      <c r="B2269" s="163" t="str">
        <f t="shared" ca="1" si="659"/>
        <v>n.d</v>
      </c>
      <c r="C2269" s="164">
        <f t="shared" si="651"/>
        <v>190570</v>
      </c>
      <c r="D2269" s="154">
        <f ca="1">IF(A2269&lt;$B$1,VLOOKUP(A2269,[1]DI!$A$4:$B$15000,2,FALSE),0)</f>
        <v>0</v>
      </c>
      <c r="E2269" s="166">
        <f t="shared" ca="1" si="660"/>
        <v>1</v>
      </c>
      <c r="F2269" s="166">
        <f ca="1">(TRUNC(PRODUCT($E$12:$E2268),16))</f>
        <v>1.51318098795413</v>
      </c>
      <c r="G2269" s="166">
        <f t="shared" ca="1" si="661"/>
        <v>1.51318098795413</v>
      </c>
      <c r="H2269" s="166">
        <f t="shared" ca="1" si="662"/>
        <v>1</v>
      </c>
      <c r="I2269" s="165">
        <f t="shared" si="652"/>
        <v>1.7999999999999999E-2</v>
      </c>
      <c r="J2269" s="167">
        <f t="shared" si="653"/>
        <v>45821</v>
      </c>
      <c r="K2269" s="168">
        <f t="shared" si="654"/>
        <v>44</v>
      </c>
      <c r="L2269" s="169">
        <f t="shared" si="655"/>
        <v>45</v>
      </c>
      <c r="M2269" s="170">
        <f t="shared" si="645"/>
        <v>1.0031907790000001</v>
      </c>
      <c r="N2269" s="170">
        <f t="shared" ca="1" si="646"/>
        <v>1.0031907790000001</v>
      </c>
      <c r="O2269" s="169">
        <f t="shared" si="656"/>
        <v>0</v>
      </c>
      <c r="P2269" s="166">
        <f t="shared" ca="1" si="647"/>
        <v>608.06675402999997</v>
      </c>
      <c r="Q2269" s="171">
        <f t="shared" si="648"/>
        <v>0</v>
      </c>
      <c r="R2269" s="166">
        <f t="shared" si="649"/>
        <v>0</v>
      </c>
      <c r="S2269" s="172" t="str">
        <f t="shared" si="657"/>
        <v>A+J=</v>
      </c>
      <c r="T2269" s="167">
        <f t="shared" si="658"/>
        <v>46006</v>
      </c>
      <c r="U2269" s="10"/>
      <c r="V2269" s="10"/>
      <c r="W2269" s="10"/>
      <c r="X2269" s="45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ht="12.75" x14ac:dyDescent="0.2">
      <c r="A2270" s="162">
        <f t="shared" si="650"/>
        <v>45887</v>
      </c>
      <c r="B2270" s="163" t="str">
        <f t="shared" ca="1" si="659"/>
        <v>n.d</v>
      </c>
      <c r="C2270" s="164">
        <f t="shared" si="651"/>
        <v>190570</v>
      </c>
      <c r="D2270" s="154">
        <f ca="1">IF(A2270&lt;$B$1,VLOOKUP(A2270,[1]DI!$A$4:$B$15000,2,FALSE),0)</f>
        <v>0</v>
      </c>
      <c r="E2270" s="166">
        <f t="shared" ca="1" si="660"/>
        <v>1</v>
      </c>
      <c r="F2270" s="166">
        <f ca="1">(TRUNC(PRODUCT($E$12:$E2269),16))</f>
        <v>1.51318098795413</v>
      </c>
      <c r="G2270" s="166">
        <f t="shared" ca="1" si="661"/>
        <v>1.51318098795413</v>
      </c>
      <c r="H2270" s="166">
        <f t="shared" ca="1" si="662"/>
        <v>1</v>
      </c>
      <c r="I2270" s="165">
        <f t="shared" si="652"/>
        <v>1.7999999999999999E-2</v>
      </c>
      <c r="J2270" s="167">
        <f t="shared" si="653"/>
        <v>45821</v>
      </c>
      <c r="K2270" s="168">
        <f t="shared" si="654"/>
        <v>45</v>
      </c>
      <c r="L2270" s="169">
        <f t="shared" si="655"/>
        <v>45</v>
      </c>
      <c r="M2270" s="170">
        <f t="shared" si="645"/>
        <v>1.0031907790000001</v>
      </c>
      <c r="N2270" s="170">
        <f t="shared" ca="1" si="646"/>
        <v>1.0031907790000001</v>
      </c>
      <c r="O2270" s="169">
        <f t="shared" si="656"/>
        <v>0</v>
      </c>
      <c r="P2270" s="166">
        <f t="shared" ca="1" si="647"/>
        <v>608.06675402999997</v>
      </c>
      <c r="Q2270" s="171">
        <f t="shared" si="648"/>
        <v>0</v>
      </c>
      <c r="R2270" s="166">
        <f t="shared" si="649"/>
        <v>0</v>
      </c>
      <c r="S2270" s="172" t="str">
        <f t="shared" si="657"/>
        <v>A+J=</v>
      </c>
      <c r="T2270" s="167">
        <f t="shared" si="658"/>
        <v>46006</v>
      </c>
      <c r="U2270" s="10"/>
      <c r="V2270" s="10"/>
      <c r="W2270" s="10"/>
      <c r="X2270" s="45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ht="12.75" x14ac:dyDescent="0.2">
      <c r="A2271" s="162">
        <f t="shared" si="650"/>
        <v>45888</v>
      </c>
      <c r="B2271" s="163" t="str">
        <f t="shared" ca="1" si="659"/>
        <v>n.d</v>
      </c>
      <c r="C2271" s="164">
        <f t="shared" si="651"/>
        <v>190570</v>
      </c>
      <c r="D2271" s="154">
        <f ca="1">IF(A2271&lt;$B$1,VLOOKUP(A2271,[1]DI!$A$4:$B$15000,2,FALSE),0)</f>
        <v>0</v>
      </c>
      <c r="E2271" s="166">
        <f t="shared" ca="1" si="660"/>
        <v>1</v>
      </c>
      <c r="F2271" s="166">
        <f ca="1">(TRUNC(PRODUCT($E$12:$E2270),16))</f>
        <v>1.51318098795413</v>
      </c>
      <c r="G2271" s="166">
        <f t="shared" ca="1" si="661"/>
        <v>1.51318098795413</v>
      </c>
      <c r="H2271" s="166">
        <f t="shared" ca="1" si="662"/>
        <v>1</v>
      </c>
      <c r="I2271" s="165">
        <f t="shared" si="652"/>
        <v>1.7999999999999999E-2</v>
      </c>
      <c r="J2271" s="167">
        <f t="shared" si="653"/>
        <v>45821</v>
      </c>
      <c r="K2271" s="168">
        <f t="shared" si="654"/>
        <v>46</v>
      </c>
      <c r="L2271" s="169">
        <f t="shared" si="655"/>
        <v>46</v>
      </c>
      <c r="M2271" s="170">
        <f t="shared" si="645"/>
        <v>1.0032618010000001</v>
      </c>
      <c r="N2271" s="170">
        <f t="shared" ca="1" si="646"/>
        <v>1.0032618010000001</v>
      </c>
      <c r="O2271" s="169">
        <f t="shared" si="656"/>
        <v>0</v>
      </c>
      <c r="P2271" s="166">
        <f t="shared" ca="1" si="647"/>
        <v>621.60141656999997</v>
      </c>
      <c r="Q2271" s="171">
        <f t="shared" si="648"/>
        <v>0</v>
      </c>
      <c r="R2271" s="166">
        <f t="shared" si="649"/>
        <v>0</v>
      </c>
      <c r="S2271" s="172" t="str">
        <f t="shared" si="657"/>
        <v>A+J=</v>
      </c>
      <c r="T2271" s="167">
        <f t="shared" si="658"/>
        <v>46006</v>
      </c>
      <c r="U2271" s="10"/>
      <c r="V2271" s="10"/>
      <c r="W2271" s="10"/>
      <c r="X2271" s="45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ht="12.75" x14ac:dyDescent="0.2">
      <c r="A2272" s="162">
        <f t="shared" si="650"/>
        <v>45889</v>
      </c>
      <c r="B2272" s="163" t="str">
        <f t="shared" ca="1" si="659"/>
        <v>n.d</v>
      </c>
      <c r="C2272" s="164">
        <f t="shared" si="651"/>
        <v>190570</v>
      </c>
      <c r="D2272" s="154">
        <f ca="1">IF(A2272&lt;$B$1,VLOOKUP(A2272,[1]DI!$A$4:$B$15000,2,FALSE),0)</f>
        <v>0</v>
      </c>
      <c r="E2272" s="166">
        <f t="shared" ca="1" si="660"/>
        <v>1</v>
      </c>
      <c r="F2272" s="166">
        <f ca="1">(TRUNC(PRODUCT($E$12:$E2271),16))</f>
        <v>1.51318098795413</v>
      </c>
      <c r="G2272" s="166">
        <f t="shared" ca="1" si="661"/>
        <v>1.51318098795413</v>
      </c>
      <c r="H2272" s="166">
        <f t="shared" ca="1" si="662"/>
        <v>1</v>
      </c>
      <c r="I2272" s="165">
        <f t="shared" si="652"/>
        <v>1.7999999999999999E-2</v>
      </c>
      <c r="J2272" s="167">
        <f t="shared" si="653"/>
        <v>45821</v>
      </c>
      <c r="K2272" s="168">
        <f t="shared" si="654"/>
        <v>47</v>
      </c>
      <c r="L2272" s="169">
        <f t="shared" si="655"/>
        <v>47</v>
      </c>
      <c r="M2272" s="170">
        <f t="shared" si="645"/>
        <v>1.003332828</v>
      </c>
      <c r="N2272" s="170">
        <f t="shared" ca="1" si="646"/>
        <v>1.003332828</v>
      </c>
      <c r="O2272" s="169">
        <f t="shared" si="656"/>
        <v>0</v>
      </c>
      <c r="P2272" s="166">
        <f t="shared" ca="1" si="647"/>
        <v>635.13703195999994</v>
      </c>
      <c r="Q2272" s="171">
        <f t="shared" si="648"/>
        <v>0</v>
      </c>
      <c r="R2272" s="166">
        <f t="shared" si="649"/>
        <v>0</v>
      </c>
      <c r="S2272" s="172" t="str">
        <f t="shared" si="657"/>
        <v>A+J=</v>
      </c>
      <c r="T2272" s="167">
        <f t="shared" si="658"/>
        <v>46006</v>
      </c>
      <c r="U2272" s="10"/>
      <c r="V2272" s="10"/>
      <c r="W2272" s="10"/>
      <c r="X2272" s="45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ht="12.75" x14ac:dyDescent="0.2">
      <c r="A2273" s="162">
        <f t="shared" si="650"/>
        <v>45890</v>
      </c>
      <c r="B2273" s="163" t="str">
        <f t="shared" ca="1" si="659"/>
        <v>n.d</v>
      </c>
      <c r="C2273" s="164">
        <f t="shared" si="651"/>
        <v>190570</v>
      </c>
      <c r="D2273" s="154">
        <f ca="1">IF(A2273&lt;$B$1,VLOOKUP(A2273,[1]DI!$A$4:$B$15000,2,FALSE),0)</f>
        <v>0</v>
      </c>
      <c r="E2273" s="166">
        <f t="shared" ca="1" si="660"/>
        <v>1</v>
      </c>
      <c r="F2273" s="166">
        <f ca="1">(TRUNC(PRODUCT($E$12:$E2272),16))</f>
        <v>1.51318098795413</v>
      </c>
      <c r="G2273" s="166">
        <f t="shared" ca="1" si="661"/>
        <v>1.51318098795413</v>
      </c>
      <c r="H2273" s="166">
        <f t="shared" ca="1" si="662"/>
        <v>1</v>
      </c>
      <c r="I2273" s="165">
        <f t="shared" si="652"/>
        <v>1.7999999999999999E-2</v>
      </c>
      <c r="J2273" s="167">
        <f t="shared" si="653"/>
        <v>45821</v>
      </c>
      <c r="K2273" s="168">
        <f t="shared" si="654"/>
        <v>48</v>
      </c>
      <c r="L2273" s="169">
        <f t="shared" si="655"/>
        <v>48</v>
      </c>
      <c r="M2273" s="170">
        <f t="shared" si="645"/>
        <v>1.0034038599999999</v>
      </c>
      <c r="N2273" s="170">
        <f t="shared" ca="1" si="646"/>
        <v>1.0034038599999999</v>
      </c>
      <c r="O2273" s="169">
        <f t="shared" si="656"/>
        <v>0</v>
      </c>
      <c r="P2273" s="166">
        <f t="shared" ca="1" si="647"/>
        <v>648.67360019</v>
      </c>
      <c r="Q2273" s="171">
        <f t="shared" si="648"/>
        <v>0</v>
      </c>
      <c r="R2273" s="166">
        <f t="shared" si="649"/>
        <v>0</v>
      </c>
      <c r="S2273" s="172" t="str">
        <f t="shared" si="657"/>
        <v>A+J=</v>
      </c>
      <c r="T2273" s="167">
        <f t="shared" si="658"/>
        <v>46006</v>
      </c>
      <c r="U2273" s="10"/>
      <c r="V2273" s="10"/>
      <c r="W2273" s="10"/>
      <c r="X2273" s="45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ht="12.75" x14ac:dyDescent="0.2">
      <c r="A2274" s="162">
        <f t="shared" si="650"/>
        <v>45891</v>
      </c>
      <c r="B2274" s="163" t="str">
        <f t="shared" ca="1" si="659"/>
        <v>n.d</v>
      </c>
      <c r="C2274" s="164">
        <f t="shared" si="651"/>
        <v>190570</v>
      </c>
      <c r="D2274" s="154">
        <f ca="1">IF(A2274&lt;$B$1,VLOOKUP(A2274,[1]DI!$A$4:$B$15000,2,FALSE),0)</f>
        <v>0</v>
      </c>
      <c r="E2274" s="166">
        <f t="shared" ca="1" si="660"/>
        <v>1</v>
      </c>
      <c r="F2274" s="166">
        <f ca="1">(TRUNC(PRODUCT($E$12:$E2273),16))</f>
        <v>1.51318098795413</v>
      </c>
      <c r="G2274" s="166">
        <f t="shared" ca="1" si="661"/>
        <v>1.51318098795413</v>
      </c>
      <c r="H2274" s="166">
        <f t="shared" ca="1" si="662"/>
        <v>1</v>
      </c>
      <c r="I2274" s="165">
        <f t="shared" si="652"/>
        <v>1.7999999999999999E-2</v>
      </c>
      <c r="J2274" s="167">
        <f t="shared" si="653"/>
        <v>45821</v>
      </c>
      <c r="K2274" s="168">
        <f t="shared" si="654"/>
        <v>49</v>
      </c>
      <c r="L2274" s="169">
        <f t="shared" si="655"/>
        <v>49</v>
      </c>
      <c r="M2274" s="170">
        <f t="shared" si="645"/>
        <v>1.0034748959999999</v>
      </c>
      <c r="N2274" s="170">
        <f t="shared" ca="1" si="646"/>
        <v>1.0034748959999999</v>
      </c>
      <c r="O2274" s="169">
        <f t="shared" si="656"/>
        <v>0</v>
      </c>
      <c r="P2274" s="166">
        <f t="shared" ca="1" si="647"/>
        <v>662.21093070999996</v>
      </c>
      <c r="Q2274" s="171">
        <f t="shared" si="648"/>
        <v>0</v>
      </c>
      <c r="R2274" s="166">
        <f t="shared" si="649"/>
        <v>0</v>
      </c>
      <c r="S2274" s="172" t="str">
        <f t="shared" si="657"/>
        <v>A+J=</v>
      </c>
      <c r="T2274" s="167">
        <f t="shared" si="658"/>
        <v>46006</v>
      </c>
      <c r="U2274" s="10"/>
      <c r="V2274" s="10"/>
      <c r="W2274" s="10"/>
      <c r="X2274" s="45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ht="12.75" x14ac:dyDescent="0.2">
      <c r="A2275" s="162">
        <f t="shared" si="650"/>
        <v>45892</v>
      </c>
      <c r="B2275" s="163" t="str">
        <f t="shared" ca="1" si="659"/>
        <v>n.d</v>
      </c>
      <c r="C2275" s="164">
        <f t="shared" si="651"/>
        <v>190570</v>
      </c>
      <c r="D2275" s="154">
        <f ca="1">IF(A2275&lt;$B$1,VLOOKUP(A2275,[1]DI!$A$4:$B$15000,2,FALSE),0)</f>
        <v>0</v>
      </c>
      <c r="E2275" s="166">
        <f t="shared" ca="1" si="660"/>
        <v>1</v>
      </c>
      <c r="F2275" s="166">
        <f ca="1">(TRUNC(PRODUCT($E$12:$E2274),16))</f>
        <v>1.51318098795413</v>
      </c>
      <c r="G2275" s="166">
        <f t="shared" ca="1" si="661"/>
        <v>1.51318098795413</v>
      </c>
      <c r="H2275" s="166">
        <f t="shared" ca="1" si="662"/>
        <v>1</v>
      </c>
      <c r="I2275" s="165">
        <f t="shared" si="652"/>
        <v>1.7999999999999999E-2</v>
      </c>
      <c r="J2275" s="167">
        <f t="shared" si="653"/>
        <v>45821</v>
      </c>
      <c r="K2275" s="168">
        <f t="shared" si="654"/>
        <v>49</v>
      </c>
      <c r="L2275" s="169">
        <f t="shared" si="655"/>
        <v>50</v>
      </c>
      <c r="M2275" s="170">
        <f t="shared" si="645"/>
        <v>1.003545938</v>
      </c>
      <c r="N2275" s="170">
        <f t="shared" ca="1" si="646"/>
        <v>1.003545938</v>
      </c>
      <c r="O2275" s="169">
        <f t="shared" si="656"/>
        <v>0</v>
      </c>
      <c r="P2275" s="166">
        <f t="shared" ca="1" si="647"/>
        <v>675.74940465999998</v>
      </c>
      <c r="Q2275" s="171">
        <f t="shared" si="648"/>
        <v>0</v>
      </c>
      <c r="R2275" s="166">
        <f t="shared" si="649"/>
        <v>0</v>
      </c>
      <c r="S2275" s="172" t="str">
        <f t="shared" si="657"/>
        <v>A+J=</v>
      </c>
      <c r="T2275" s="167">
        <f t="shared" si="658"/>
        <v>46006</v>
      </c>
      <c r="U2275" s="10"/>
      <c r="V2275" s="10"/>
      <c r="W2275" s="10"/>
      <c r="X2275" s="45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ht="12.75" x14ac:dyDescent="0.2">
      <c r="A2276" s="162">
        <f t="shared" si="650"/>
        <v>45893</v>
      </c>
      <c r="B2276" s="163" t="str">
        <f t="shared" ca="1" si="659"/>
        <v>n.d</v>
      </c>
      <c r="C2276" s="164">
        <f t="shared" si="651"/>
        <v>190570</v>
      </c>
      <c r="D2276" s="154">
        <f ca="1">IF(A2276&lt;$B$1,VLOOKUP(A2276,[1]DI!$A$4:$B$15000,2,FALSE),0)</f>
        <v>0</v>
      </c>
      <c r="E2276" s="166">
        <f t="shared" ca="1" si="660"/>
        <v>1</v>
      </c>
      <c r="F2276" s="166">
        <f ca="1">(TRUNC(PRODUCT($E$12:$E2275),16))</f>
        <v>1.51318098795413</v>
      </c>
      <c r="G2276" s="166">
        <f t="shared" ca="1" si="661"/>
        <v>1.51318098795413</v>
      </c>
      <c r="H2276" s="166">
        <f t="shared" ca="1" si="662"/>
        <v>1</v>
      </c>
      <c r="I2276" s="165">
        <f t="shared" si="652"/>
        <v>1.7999999999999999E-2</v>
      </c>
      <c r="J2276" s="167">
        <f t="shared" si="653"/>
        <v>45821</v>
      </c>
      <c r="K2276" s="168">
        <f t="shared" si="654"/>
        <v>49</v>
      </c>
      <c r="L2276" s="169">
        <f t="shared" si="655"/>
        <v>50</v>
      </c>
      <c r="M2276" s="170">
        <f t="shared" si="645"/>
        <v>1.003545938</v>
      </c>
      <c r="N2276" s="170">
        <f t="shared" ca="1" si="646"/>
        <v>1.003545938</v>
      </c>
      <c r="O2276" s="169">
        <f t="shared" si="656"/>
        <v>0</v>
      </c>
      <c r="P2276" s="166">
        <f t="shared" ca="1" si="647"/>
        <v>675.74940465999998</v>
      </c>
      <c r="Q2276" s="171">
        <f t="shared" si="648"/>
        <v>0</v>
      </c>
      <c r="R2276" s="166">
        <f t="shared" si="649"/>
        <v>0</v>
      </c>
      <c r="S2276" s="172" t="str">
        <f t="shared" si="657"/>
        <v>A+J=</v>
      </c>
      <c r="T2276" s="167">
        <f t="shared" si="658"/>
        <v>46006</v>
      </c>
      <c r="U2276" s="10"/>
      <c r="V2276" s="10"/>
      <c r="W2276" s="10"/>
      <c r="X2276" s="45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ht="12.75" x14ac:dyDescent="0.2">
      <c r="A2277" s="162">
        <f t="shared" si="650"/>
        <v>45894</v>
      </c>
      <c r="B2277" s="163" t="str">
        <f t="shared" ca="1" si="659"/>
        <v>n.d</v>
      </c>
      <c r="C2277" s="164">
        <f t="shared" si="651"/>
        <v>190570</v>
      </c>
      <c r="D2277" s="154">
        <f ca="1">IF(A2277&lt;$B$1,VLOOKUP(A2277,[1]DI!$A$4:$B$15000,2,FALSE),0)</f>
        <v>0</v>
      </c>
      <c r="E2277" s="166">
        <f t="shared" ca="1" si="660"/>
        <v>1</v>
      </c>
      <c r="F2277" s="166">
        <f ca="1">(TRUNC(PRODUCT($E$12:$E2276),16))</f>
        <v>1.51318098795413</v>
      </c>
      <c r="G2277" s="166">
        <f t="shared" ca="1" si="661"/>
        <v>1.51318098795413</v>
      </c>
      <c r="H2277" s="166">
        <f t="shared" ca="1" si="662"/>
        <v>1</v>
      </c>
      <c r="I2277" s="165">
        <f t="shared" si="652"/>
        <v>1.7999999999999999E-2</v>
      </c>
      <c r="J2277" s="167">
        <f t="shared" si="653"/>
        <v>45821</v>
      </c>
      <c r="K2277" s="168">
        <f t="shared" si="654"/>
        <v>50</v>
      </c>
      <c r="L2277" s="169">
        <f t="shared" si="655"/>
        <v>50</v>
      </c>
      <c r="M2277" s="170">
        <f t="shared" si="645"/>
        <v>1.003545938</v>
      </c>
      <c r="N2277" s="170">
        <f t="shared" ca="1" si="646"/>
        <v>1.003545938</v>
      </c>
      <c r="O2277" s="169">
        <f t="shared" si="656"/>
        <v>0</v>
      </c>
      <c r="P2277" s="166">
        <f t="shared" ca="1" si="647"/>
        <v>675.74940465999998</v>
      </c>
      <c r="Q2277" s="171">
        <f t="shared" si="648"/>
        <v>0</v>
      </c>
      <c r="R2277" s="166">
        <f t="shared" si="649"/>
        <v>0</v>
      </c>
      <c r="S2277" s="172" t="str">
        <f t="shared" si="657"/>
        <v>A+J=</v>
      </c>
      <c r="T2277" s="167">
        <f t="shared" si="658"/>
        <v>46006</v>
      </c>
      <c r="U2277" s="10"/>
      <c r="V2277" s="10"/>
      <c r="W2277" s="10"/>
      <c r="X2277" s="45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ht="12.75" x14ac:dyDescent="0.2">
      <c r="A2278" s="162">
        <f t="shared" si="650"/>
        <v>45895</v>
      </c>
      <c r="B2278" s="163" t="str">
        <f t="shared" ca="1" si="659"/>
        <v>n.d</v>
      </c>
      <c r="C2278" s="164">
        <f t="shared" si="651"/>
        <v>190570</v>
      </c>
      <c r="D2278" s="154">
        <f ca="1">IF(A2278&lt;$B$1,VLOOKUP(A2278,[1]DI!$A$4:$B$15000,2,FALSE),0)</f>
        <v>0</v>
      </c>
      <c r="E2278" s="166">
        <f t="shared" ca="1" si="660"/>
        <v>1</v>
      </c>
      <c r="F2278" s="166">
        <f ca="1">(TRUNC(PRODUCT($E$12:$E2277),16))</f>
        <v>1.51318098795413</v>
      </c>
      <c r="G2278" s="166">
        <f t="shared" ca="1" si="661"/>
        <v>1.51318098795413</v>
      </c>
      <c r="H2278" s="166">
        <f t="shared" ca="1" si="662"/>
        <v>1</v>
      </c>
      <c r="I2278" s="165">
        <f t="shared" si="652"/>
        <v>1.7999999999999999E-2</v>
      </c>
      <c r="J2278" s="167">
        <f t="shared" si="653"/>
        <v>45821</v>
      </c>
      <c r="K2278" s="168">
        <f t="shared" si="654"/>
        <v>51</v>
      </c>
      <c r="L2278" s="169">
        <f t="shared" si="655"/>
        <v>51</v>
      </c>
      <c r="M2278" s="170">
        <f t="shared" si="645"/>
        <v>1.0036169850000001</v>
      </c>
      <c r="N2278" s="170">
        <f t="shared" ca="1" si="646"/>
        <v>1.0036169850000001</v>
      </c>
      <c r="O2278" s="169">
        <f t="shared" si="656"/>
        <v>0</v>
      </c>
      <c r="P2278" s="166">
        <f t="shared" ca="1" si="647"/>
        <v>689.28883144999998</v>
      </c>
      <c r="Q2278" s="171">
        <f t="shared" si="648"/>
        <v>0</v>
      </c>
      <c r="R2278" s="166">
        <f t="shared" si="649"/>
        <v>0</v>
      </c>
      <c r="S2278" s="172" t="str">
        <f t="shared" si="657"/>
        <v>A+J=</v>
      </c>
      <c r="T2278" s="167">
        <f t="shared" si="658"/>
        <v>46006</v>
      </c>
      <c r="U2278" s="10"/>
      <c r="V2278" s="10"/>
      <c r="W2278" s="10"/>
      <c r="X2278" s="45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ht="12.75" x14ac:dyDescent="0.2">
      <c r="A2279" s="162">
        <f t="shared" si="650"/>
        <v>45896</v>
      </c>
      <c r="B2279" s="163" t="str">
        <f t="shared" ca="1" si="659"/>
        <v>n.d</v>
      </c>
      <c r="C2279" s="164">
        <f t="shared" si="651"/>
        <v>190570</v>
      </c>
      <c r="D2279" s="154">
        <f ca="1">IF(A2279&lt;$B$1,VLOOKUP(A2279,[1]DI!$A$4:$B$15000,2,FALSE),0)</f>
        <v>0</v>
      </c>
      <c r="E2279" s="166">
        <f t="shared" ca="1" si="660"/>
        <v>1</v>
      </c>
      <c r="F2279" s="166">
        <f ca="1">(TRUNC(PRODUCT($E$12:$E2278),16))</f>
        <v>1.51318098795413</v>
      </c>
      <c r="G2279" s="166">
        <f t="shared" ca="1" si="661"/>
        <v>1.51318098795413</v>
      </c>
      <c r="H2279" s="166">
        <f t="shared" ca="1" si="662"/>
        <v>1</v>
      </c>
      <c r="I2279" s="165">
        <f t="shared" si="652"/>
        <v>1.7999999999999999E-2</v>
      </c>
      <c r="J2279" s="167">
        <f t="shared" si="653"/>
        <v>45821</v>
      </c>
      <c r="K2279" s="168">
        <f t="shared" si="654"/>
        <v>52</v>
      </c>
      <c r="L2279" s="169">
        <f t="shared" si="655"/>
        <v>52</v>
      </c>
      <c r="M2279" s="170">
        <f t="shared" si="645"/>
        <v>1.0036880370000001</v>
      </c>
      <c r="N2279" s="170">
        <f t="shared" ca="1" si="646"/>
        <v>1.0036880370000001</v>
      </c>
      <c r="O2279" s="169">
        <f t="shared" si="656"/>
        <v>0</v>
      </c>
      <c r="P2279" s="166">
        <f t="shared" ca="1" si="647"/>
        <v>702.82921108999994</v>
      </c>
      <c r="Q2279" s="171">
        <f t="shared" si="648"/>
        <v>0</v>
      </c>
      <c r="R2279" s="166">
        <f t="shared" si="649"/>
        <v>0</v>
      </c>
      <c r="S2279" s="172" t="str">
        <f t="shared" si="657"/>
        <v>A+J=</v>
      </c>
      <c r="T2279" s="167">
        <f t="shared" si="658"/>
        <v>46006</v>
      </c>
      <c r="U2279" s="10"/>
      <c r="V2279" s="10"/>
      <c r="W2279" s="10"/>
      <c r="X2279" s="45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ht="12.75" x14ac:dyDescent="0.2">
      <c r="A2280" s="162">
        <f t="shared" si="650"/>
        <v>45897</v>
      </c>
      <c r="B2280" s="163" t="str">
        <f t="shared" ca="1" si="659"/>
        <v>n.d</v>
      </c>
      <c r="C2280" s="164">
        <f t="shared" si="651"/>
        <v>190570</v>
      </c>
      <c r="D2280" s="154">
        <f ca="1">IF(A2280&lt;$B$1,VLOOKUP(A2280,[1]DI!$A$4:$B$15000,2,FALSE),0)</f>
        <v>0</v>
      </c>
      <c r="E2280" s="166">
        <f t="shared" ca="1" si="660"/>
        <v>1</v>
      </c>
      <c r="F2280" s="166">
        <f ca="1">(TRUNC(PRODUCT($E$12:$E2279),16))</f>
        <v>1.51318098795413</v>
      </c>
      <c r="G2280" s="166">
        <f t="shared" ca="1" si="661"/>
        <v>1.51318098795413</v>
      </c>
      <c r="H2280" s="166">
        <f t="shared" ca="1" si="662"/>
        <v>1</v>
      </c>
      <c r="I2280" s="165">
        <f t="shared" si="652"/>
        <v>1.7999999999999999E-2</v>
      </c>
      <c r="J2280" s="167">
        <f t="shared" si="653"/>
        <v>45821</v>
      </c>
      <c r="K2280" s="168">
        <f t="shared" si="654"/>
        <v>53</v>
      </c>
      <c r="L2280" s="169">
        <f t="shared" si="655"/>
        <v>53</v>
      </c>
      <c r="M2280" s="170">
        <f t="shared" si="645"/>
        <v>1.0037590940000001</v>
      </c>
      <c r="N2280" s="170">
        <f t="shared" ca="1" si="646"/>
        <v>1.0037590940000001</v>
      </c>
      <c r="O2280" s="169">
        <f t="shared" si="656"/>
        <v>0</v>
      </c>
      <c r="P2280" s="166">
        <f t="shared" ca="1" si="647"/>
        <v>716.37054358</v>
      </c>
      <c r="Q2280" s="171">
        <f t="shared" si="648"/>
        <v>0</v>
      </c>
      <c r="R2280" s="166">
        <f t="shared" si="649"/>
        <v>0</v>
      </c>
      <c r="S2280" s="172" t="str">
        <f t="shared" si="657"/>
        <v>A+J=</v>
      </c>
      <c r="T2280" s="167">
        <f t="shared" si="658"/>
        <v>46006</v>
      </c>
      <c r="U2280" s="10"/>
      <c r="V2280" s="10"/>
      <c r="W2280" s="10"/>
      <c r="X2280" s="45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ht="12.75" x14ac:dyDescent="0.2">
      <c r="A2281" s="162">
        <f t="shared" si="650"/>
        <v>45898</v>
      </c>
      <c r="B2281" s="163" t="str">
        <f t="shared" ca="1" si="659"/>
        <v>n.d</v>
      </c>
      <c r="C2281" s="164">
        <f t="shared" si="651"/>
        <v>190570</v>
      </c>
      <c r="D2281" s="154">
        <f ca="1">IF(A2281&lt;$B$1,VLOOKUP(A2281,[1]DI!$A$4:$B$15000,2,FALSE),0)</f>
        <v>0</v>
      </c>
      <c r="E2281" s="166">
        <f t="shared" ca="1" si="660"/>
        <v>1</v>
      </c>
      <c r="F2281" s="166">
        <f ca="1">(TRUNC(PRODUCT($E$12:$E2280),16))</f>
        <v>1.51318098795413</v>
      </c>
      <c r="G2281" s="166">
        <f t="shared" ca="1" si="661"/>
        <v>1.51318098795413</v>
      </c>
      <c r="H2281" s="166">
        <f t="shared" ca="1" si="662"/>
        <v>1</v>
      </c>
      <c r="I2281" s="165">
        <f t="shared" si="652"/>
        <v>1.7999999999999999E-2</v>
      </c>
      <c r="J2281" s="167">
        <f t="shared" si="653"/>
        <v>45821</v>
      </c>
      <c r="K2281" s="168">
        <f t="shared" si="654"/>
        <v>54</v>
      </c>
      <c r="L2281" s="169">
        <f t="shared" si="655"/>
        <v>54</v>
      </c>
      <c r="M2281" s="170">
        <f t="shared" si="645"/>
        <v>1.003830156</v>
      </c>
      <c r="N2281" s="170">
        <f t="shared" ca="1" si="646"/>
        <v>1.003830156</v>
      </c>
      <c r="O2281" s="169">
        <f t="shared" si="656"/>
        <v>0</v>
      </c>
      <c r="P2281" s="166">
        <f t="shared" ca="1" si="647"/>
        <v>729.91282892000004</v>
      </c>
      <c r="Q2281" s="171">
        <f t="shared" si="648"/>
        <v>0</v>
      </c>
      <c r="R2281" s="166">
        <f t="shared" si="649"/>
        <v>0</v>
      </c>
      <c r="S2281" s="172" t="str">
        <f t="shared" si="657"/>
        <v>A+J=</v>
      </c>
      <c r="T2281" s="167">
        <f t="shared" si="658"/>
        <v>46006</v>
      </c>
      <c r="U2281" s="10"/>
      <c r="V2281" s="10"/>
      <c r="W2281" s="10"/>
      <c r="X2281" s="45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ht="12.75" x14ac:dyDescent="0.2">
      <c r="A2282" s="162">
        <f t="shared" si="650"/>
        <v>45899</v>
      </c>
      <c r="B2282" s="163" t="str">
        <f t="shared" ca="1" si="659"/>
        <v>n.d</v>
      </c>
      <c r="C2282" s="164">
        <f t="shared" si="651"/>
        <v>190570</v>
      </c>
      <c r="D2282" s="154">
        <f ca="1">IF(A2282&lt;$B$1,VLOOKUP(A2282,[1]DI!$A$4:$B$15000,2,FALSE),0)</f>
        <v>0</v>
      </c>
      <c r="E2282" s="166">
        <f t="shared" ca="1" si="660"/>
        <v>1</v>
      </c>
      <c r="F2282" s="166">
        <f ca="1">(TRUNC(PRODUCT($E$12:$E2281),16))</f>
        <v>1.51318098795413</v>
      </c>
      <c r="G2282" s="166">
        <f t="shared" ca="1" si="661"/>
        <v>1.51318098795413</v>
      </c>
      <c r="H2282" s="166">
        <f t="shared" ca="1" si="662"/>
        <v>1</v>
      </c>
      <c r="I2282" s="165">
        <f t="shared" si="652"/>
        <v>1.7999999999999999E-2</v>
      </c>
      <c r="J2282" s="167">
        <f t="shared" si="653"/>
        <v>45821</v>
      </c>
      <c r="K2282" s="168">
        <f t="shared" si="654"/>
        <v>54</v>
      </c>
      <c r="L2282" s="169">
        <f t="shared" si="655"/>
        <v>55</v>
      </c>
      <c r="M2282" s="170">
        <f t="shared" si="645"/>
        <v>1.003901223</v>
      </c>
      <c r="N2282" s="170">
        <f t="shared" ca="1" si="646"/>
        <v>1.003901223</v>
      </c>
      <c r="O2282" s="169">
        <f t="shared" si="656"/>
        <v>0</v>
      </c>
      <c r="P2282" s="166">
        <f t="shared" ca="1" si="647"/>
        <v>743.45606710000004</v>
      </c>
      <c r="Q2282" s="171">
        <f t="shared" si="648"/>
        <v>0</v>
      </c>
      <c r="R2282" s="166">
        <f t="shared" si="649"/>
        <v>0</v>
      </c>
      <c r="S2282" s="172" t="str">
        <f t="shared" si="657"/>
        <v>A+J=</v>
      </c>
      <c r="T2282" s="167">
        <f t="shared" si="658"/>
        <v>46006</v>
      </c>
      <c r="U2282" s="10"/>
      <c r="V2282" s="10"/>
      <c r="W2282" s="10"/>
      <c r="X2282" s="45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ht="12.75" x14ac:dyDescent="0.2">
      <c r="A2283" s="162">
        <f t="shared" si="650"/>
        <v>45900</v>
      </c>
      <c r="B2283" s="163" t="str">
        <f t="shared" ca="1" si="659"/>
        <v>n.d</v>
      </c>
      <c r="C2283" s="164">
        <f t="shared" si="651"/>
        <v>190570</v>
      </c>
      <c r="D2283" s="154">
        <f ca="1">IF(A2283&lt;$B$1,VLOOKUP(A2283,[1]DI!$A$4:$B$15000,2,FALSE),0)</f>
        <v>0</v>
      </c>
      <c r="E2283" s="166">
        <f t="shared" ca="1" si="660"/>
        <v>1</v>
      </c>
      <c r="F2283" s="166">
        <f ca="1">(TRUNC(PRODUCT($E$12:$E2282),16))</f>
        <v>1.51318098795413</v>
      </c>
      <c r="G2283" s="166">
        <f t="shared" ca="1" si="661"/>
        <v>1.51318098795413</v>
      </c>
      <c r="H2283" s="166">
        <f t="shared" ca="1" si="662"/>
        <v>1</v>
      </c>
      <c r="I2283" s="165">
        <f t="shared" si="652"/>
        <v>1.7999999999999999E-2</v>
      </c>
      <c r="J2283" s="167">
        <f t="shared" si="653"/>
        <v>45821</v>
      </c>
      <c r="K2283" s="168">
        <f t="shared" si="654"/>
        <v>54</v>
      </c>
      <c r="L2283" s="169">
        <f t="shared" si="655"/>
        <v>55</v>
      </c>
      <c r="M2283" s="170">
        <f t="shared" si="645"/>
        <v>1.003901223</v>
      </c>
      <c r="N2283" s="170">
        <f t="shared" ca="1" si="646"/>
        <v>1.003901223</v>
      </c>
      <c r="O2283" s="169">
        <f t="shared" si="656"/>
        <v>0</v>
      </c>
      <c r="P2283" s="166">
        <f t="shared" ca="1" si="647"/>
        <v>743.45606710000004</v>
      </c>
      <c r="Q2283" s="171">
        <f t="shared" si="648"/>
        <v>0</v>
      </c>
      <c r="R2283" s="166">
        <f t="shared" si="649"/>
        <v>0</v>
      </c>
      <c r="S2283" s="172" t="str">
        <f t="shared" si="657"/>
        <v>A+J=</v>
      </c>
      <c r="T2283" s="167">
        <f t="shared" si="658"/>
        <v>46006</v>
      </c>
      <c r="U2283" s="10"/>
      <c r="V2283" s="10"/>
      <c r="W2283" s="10"/>
      <c r="X2283" s="45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ht="12.75" x14ac:dyDescent="0.2">
      <c r="A2284" s="162">
        <f t="shared" si="650"/>
        <v>45901</v>
      </c>
      <c r="B2284" s="163" t="str">
        <f t="shared" ca="1" si="659"/>
        <v>n.d</v>
      </c>
      <c r="C2284" s="164">
        <f t="shared" si="651"/>
        <v>190570</v>
      </c>
      <c r="D2284" s="154">
        <f ca="1">IF(A2284&lt;$B$1,VLOOKUP(A2284,[1]DI!$A$4:$B$15000,2,FALSE),0)</f>
        <v>0</v>
      </c>
      <c r="E2284" s="166">
        <f t="shared" ca="1" si="660"/>
        <v>1</v>
      </c>
      <c r="F2284" s="166">
        <f ca="1">(TRUNC(PRODUCT($E$12:$E2283),16))</f>
        <v>1.51318098795413</v>
      </c>
      <c r="G2284" s="166">
        <f t="shared" ca="1" si="661"/>
        <v>1.51318098795413</v>
      </c>
      <c r="H2284" s="166">
        <f t="shared" ca="1" si="662"/>
        <v>1</v>
      </c>
      <c r="I2284" s="165">
        <f t="shared" si="652"/>
        <v>1.7999999999999999E-2</v>
      </c>
      <c r="J2284" s="167">
        <f t="shared" si="653"/>
        <v>45821</v>
      </c>
      <c r="K2284" s="168">
        <f t="shared" si="654"/>
        <v>55</v>
      </c>
      <c r="L2284" s="169">
        <f t="shared" si="655"/>
        <v>55</v>
      </c>
      <c r="M2284" s="170">
        <f t="shared" si="645"/>
        <v>1.003901223</v>
      </c>
      <c r="N2284" s="170">
        <f t="shared" ca="1" si="646"/>
        <v>1.003901223</v>
      </c>
      <c r="O2284" s="169">
        <f t="shared" si="656"/>
        <v>0</v>
      </c>
      <c r="P2284" s="166">
        <f t="shared" ca="1" si="647"/>
        <v>743.45606710000004</v>
      </c>
      <c r="Q2284" s="171">
        <f t="shared" si="648"/>
        <v>0</v>
      </c>
      <c r="R2284" s="166">
        <f t="shared" si="649"/>
        <v>0</v>
      </c>
      <c r="S2284" s="172" t="str">
        <f t="shared" si="657"/>
        <v>A+J=</v>
      </c>
      <c r="T2284" s="167">
        <f t="shared" si="658"/>
        <v>46006</v>
      </c>
      <c r="U2284" s="10"/>
      <c r="V2284" s="10"/>
      <c r="W2284" s="10"/>
      <c r="X2284" s="45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ht="12.75" x14ac:dyDescent="0.2">
      <c r="A2285" s="162">
        <f t="shared" si="650"/>
        <v>45902</v>
      </c>
      <c r="B2285" s="163" t="str">
        <f t="shared" ca="1" si="659"/>
        <v>n.d</v>
      </c>
      <c r="C2285" s="164">
        <f t="shared" si="651"/>
        <v>190570</v>
      </c>
      <c r="D2285" s="154">
        <f ca="1">IF(A2285&lt;$B$1,VLOOKUP(A2285,[1]DI!$A$4:$B$15000,2,FALSE),0)</f>
        <v>0</v>
      </c>
      <c r="E2285" s="166">
        <f t="shared" ca="1" si="660"/>
        <v>1</v>
      </c>
      <c r="F2285" s="166">
        <f ca="1">(TRUNC(PRODUCT($E$12:$E2284),16))</f>
        <v>1.51318098795413</v>
      </c>
      <c r="G2285" s="166">
        <f t="shared" ca="1" si="661"/>
        <v>1.51318098795413</v>
      </c>
      <c r="H2285" s="166">
        <f t="shared" ca="1" si="662"/>
        <v>1</v>
      </c>
      <c r="I2285" s="165">
        <f t="shared" si="652"/>
        <v>1.7999999999999999E-2</v>
      </c>
      <c r="J2285" s="167">
        <f t="shared" si="653"/>
        <v>45821</v>
      </c>
      <c r="K2285" s="168">
        <f t="shared" si="654"/>
        <v>56</v>
      </c>
      <c r="L2285" s="169">
        <f t="shared" si="655"/>
        <v>56</v>
      </c>
      <c r="M2285" s="170">
        <f t="shared" si="645"/>
        <v>1.0039722950000001</v>
      </c>
      <c r="N2285" s="170">
        <f t="shared" ca="1" si="646"/>
        <v>1.0039722950000001</v>
      </c>
      <c r="O2285" s="169">
        <f t="shared" si="656"/>
        <v>0</v>
      </c>
      <c r="P2285" s="166">
        <f t="shared" ca="1" si="647"/>
        <v>757.00025815000004</v>
      </c>
      <c r="Q2285" s="171">
        <f t="shared" si="648"/>
        <v>0</v>
      </c>
      <c r="R2285" s="166">
        <f t="shared" si="649"/>
        <v>0</v>
      </c>
      <c r="S2285" s="172" t="str">
        <f t="shared" si="657"/>
        <v>A+J=</v>
      </c>
      <c r="T2285" s="167">
        <f t="shared" si="658"/>
        <v>46006</v>
      </c>
      <c r="U2285" s="10"/>
      <c r="V2285" s="10"/>
      <c r="W2285" s="10"/>
      <c r="X2285" s="45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ht="12.75" x14ac:dyDescent="0.2">
      <c r="A2286" s="162">
        <f t="shared" si="650"/>
        <v>45903</v>
      </c>
      <c r="B2286" s="163" t="str">
        <f t="shared" ca="1" si="659"/>
        <v>n.d</v>
      </c>
      <c r="C2286" s="164">
        <f t="shared" si="651"/>
        <v>190570</v>
      </c>
      <c r="D2286" s="154">
        <f ca="1">IF(A2286&lt;$B$1,VLOOKUP(A2286,[1]DI!$A$4:$B$15000,2,FALSE),0)</f>
        <v>0</v>
      </c>
      <c r="E2286" s="166">
        <f t="shared" ca="1" si="660"/>
        <v>1</v>
      </c>
      <c r="F2286" s="166">
        <f ca="1">(TRUNC(PRODUCT($E$12:$E2285),16))</f>
        <v>1.51318098795413</v>
      </c>
      <c r="G2286" s="166">
        <f t="shared" ca="1" si="661"/>
        <v>1.51318098795413</v>
      </c>
      <c r="H2286" s="166">
        <f t="shared" ca="1" si="662"/>
        <v>1</v>
      </c>
      <c r="I2286" s="165">
        <f t="shared" si="652"/>
        <v>1.7999999999999999E-2</v>
      </c>
      <c r="J2286" s="167">
        <f t="shared" si="653"/>
        <v>45821</v>
      </c>
      <c r="K2286" s="168">
        <f t="shared" si="654"/>
        <v>57</v>
      </c>
      <c r="L2286" s="169">
        <f t="shared" si="655"/>
        <v>57</v>
      </c>
      <c r="M2286" s="170">
        <f t="shared" si="645"/>
        <v>1.0040433719999999</v>
      </c>
      <c r="N2286" s="170">
        <f t="shared" ca="1" si="646"/>
        <v>1.0040433719999999</v>
      </c>
      <c r="O2286" s="169">
        <f t="shared" si="656"/>
        <v>0</v>
      </c>
      <c r="P2286" s="166">
        <f t="shared" ca="1" si="647"/>
        <v>770.54540202999999</v>
      </c>
      <c r="Q2286" s="171">
        <f t="shared" si="648"/>
        <v>0</v>
      </c>
      <c r="R2286" s="166">
        <f t="shared" si="649"/>
        <v>0</v>
      </c>
      <c r="S2286" s="172" t="str">
        <f t="shared" si="657"/>
        <v>A+J=</v>
      </c>
      <c r="T2286" s="167">
        <f t="shared" si="658"/>
        <v>46006</v>
      </c>
      <c r="U2286" s="10"/>
      <c r="V2286" s="10"/>
      <c r="W2286" s="10"/>
      <c r="X2286" s="45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ht="12.75" x14ac:dyDescent="0.2">
      <c r="A2287" s="162">
        <f t="shared" si="650"/>
        <v>45904</v>
      </c>
      <c r="B2287" s="163" t="str">
        <f t="shared" ca="1" si="659"/>
        <v>n.d</v>
      </c>
      <c r="C2287" s="164">
        <f t="shared" si="651"/>
        <v>190570</v>
      </c>
      <c r="D2287" s="154">
        <f ca="1">IF(A2287&lt;$B$1,VLOOKUP(A2287,[1]DI!$A$4:$B$15000,2,FALSE),0)</f>
        <v>0</v>
      </c>
      <c r="E2287" s="166">
        <f t="shared" ca="1" si="660"/>
        <v>1</v>
      </c>
      <c r="F2287" s="166">
        <f ca="1">(TRUNC(PRODUCT($E$12:$E2286),16))</f>
        <v>1.51318098795413</v>
      </c>
      <c r="G2287" s="166">
        <f t="shared" ca="1" si="661"/>
        <v>1.51318098795413</v>
      </c>
      <c r="H2287" s="166">
        <f t="shared" ca="1" si="662"/>
        <v>1</v>
      </c>
      <c r="I2287" s="165">
        <f t="shared" si="652"/>
        <v>1.7999999999999999E-2</v>
      </c>
      <c r="J2287" s="167">
        <f t="shared" si="653"/>
        <v>45821</v>
      </c>
      <c r="K2287" s="168">
        <f t="shared" si="654"/>
        <v>58</v>
      </c>
      <c r="L2287" s="169">
        <f t="shared" si="655"/>
        <v>58</v>
      </c>
      <c r="M2287" s="170">
        <f t="shared" si="645"/>
        <v>1.004114454</v>
      </c>
      <c r="N2287" s="170">
        <f t="shared" ca="1" si="646"/>
        <v>1.004114454</v>
      </c>
      <c r="O2287" s="169">
        <f t="shared" si="656"/>
        <v>0</v>
      </c>
      <c r="P2287" s="166">
        <f t="shared" ca="1" si="647"/>
        <v>784.09149877000004</v>
      </c>
      <c r="Q2287" s="171">
        <f t="shared" si="648"/>
        <v>0</v>
      </c>
      <c r="R2287" s="166">
        <f t="shared" si="649"/>
        <v>0</v>
      </c>
      <c r="S2287" s="172" t="str">
        <f t="shared" si="657"/>
        <v>A+J=</v>
      </c>
      <c r="T2287" s="167">
        <f t="shared" si="658"/>
        <v>46006</v>
      </c>
      <c r="U2287" s="10"/>
      <c r="V2287" s="10"/>
      <c r="W2287" s="10"/>
      <c r="X2287" s="45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ht="12.75" x14ac:dyDescent="0.2">
      <c r="A2288" s="162">
        <f t="shared" si="650"/>
        <v>45905</v>
      </c>
      <c r="B2288" s="163" t="str">
        <f t="shared" ca="1" si="659"/>
        <v>n.d</v>
      </c>
      <c r="C2288" s="164">
        <f t="shared" si="651"/>
        <v>190570</v>
      </c>
      <c r="D2288" s="154">
        <f ca="1">IF(A2288&lt;$B$1,VLOOKUP(A2288,[1]DI!$A$4:$B$15000,2,FALSE),0)</f>
        <v>0</v>
      </c>
      <c r="E2288" s="166">
        <f t="shared" ca="1" si="660"/>
        <v>1</v>
      </c>
      <c r="F2288" s="166">
        <f ca="1">(TRUNC(PRODUCT($E$12:$E2287),16))</f>
        <v>1.51318098795413</v>
      </c>
      <c r="G2288" s="166">
        <f t="shared" ca="1" si="661"/>
        <v>1.51318098795413</v>
      </c>
      <c r="H2288" s="166">
        <f t="shared" ca="1" si="662"/>
        <v>1</v>
      </c>
      <c r="I2288" s="165">
        <f t="shared" si="652"/>
        <v>1.7999999999999999E-2</v>
      </c>
      <c r="J2288" s="167">
        <f t="shared" si="653"/>
        <v>45821</v>
      </c>
      <c r="K2288" s="168">
        <f t="shared" si="654"/>
        <v>59</v>
      </c>
      <c r="L2288" s="169">
        <f t="shared" si="655"/>
        <v>59</v>
      </c>
      <c r="M2288" s="170">
        <f t="shared" si="645"/>
        <v>1.004185541</v>
      </c>
      <c r="N2288" s="170">
        <f t="shared" ca="1" si="646"/>
        <v>1.004185541</v>
      </c>
      <c r="O2288" s="169">
        <f t="shared" si="656"/>
        <v>0</v>
      </c>
      <c r="P2288" s="166">
        <f t="shared" ca="1" si="647"/>
        <v>797.63854836999997</v>
      </c>
      <c r="Q2288" s="171">
        <f t="shared" si="648"/>
        <v>0</v>
      </c>
      <c r="R2288" s="166">
        <f t="shared" si="649"/>
        <v>0</v>
      </c>
      <c r="S2288" s="172" t="str">
        <f t="shared" si="657"/>
        <v>A+J=</v>
      </c>
      <c r="T2288" s="167">
        <f t="shared" si="658"/>
        <v>46006</v>
      </c>
      <c r="U2288" s="10"/>
      <c r="V2288" s="10"/>
      <c r="W2288" s="10"/>
      <c r="X2288" s="45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ht="12.75" x14ac:dyDescent="0.2">
      <c r="A2289" s="162">
        <f t="shared" si="650"/>
        <v>45906</v>
      </c>
      <c r="B2289" s="163" t="str">
        <f t="shared" ca="1" si="659"/>
        <v>n.d</v>
      </c>
      <c r="C2289" s="164">
        <f t="shared" si="651"/>
        <v>190570</v>
      </c>
      <c r="D2289" s="154">
        <f ca="1">IF(A2289&lt;$B$1,VLOOKUP(A2289,[1]DI!$A$4:$B$15000,2,FALSE),0)</f>
        <v>0</v>
      </c>
      <c r="E2289" s="166">
        <f t="shared" ca="1" si="660"/>
        <v>1</v>
      </c>
      <c r="F2289" s="166">
        <f ca="1">(TRUNC(PRODUCT($E$12:$E2288),16))</f>
        <v>1.51318098795413</v>
      </c>
      <c r="G2289" s="166">
        <f t="shared" ca="1" si="661"/>
        <v>1.51318098795413</v>
      </c>
      <c r="H2289" s="166">
        <f t="shared" ca="1" si="662"/>
        <v>1</v>
      </c>
      <c r="I2289" s="165">
        <f t="shared" si="652"/>
        <v>1.7999999999999999E-2</v>
      </c>
      <c r="J2289" s="167">
        <f t="shared" si="653"/>
        <v>45821</v>
      </c>
      <c r="K2289" s="168">
        <f t="shared" si="654"/>
        <v>59</v>
      </c>
      <c r="L2289" s="169">
        <f t="shared" si="655"/>
        <v>60</v>
      </c>
      <c r="M2289" s="170">
        <f t="shared" si="645"/>
        <v>1.004256633</v>
      </c>
      <c r="N2289" s="170">
        <f t="shared" ca="1" si="646"/>
        <v>1.004256633</v>
      </c>
      <c r="O2289" s="169">
        <f t="shared" si="656"/>
        <v>0</v>
      </c>
      <c r="P2289" s="166">
        <f t="shared" ca="1" si="647"/>
        <v>811.18655080999997</v>
      </c>
      <c r="Q2289" s="171">
        <f t="shared" si="648"/>
        <v>0</v>
      </c>
      <c r="R2289" s="166">
        <f t="shared" si="649"/>
        <v>0</v>
      </c>
      <c r="S2289" s="172" t="str">
        <f t="shared" si="657"/>
        <v>A+J=</v>
      </c>
      <c r="T2289" s="167">
        <f t="shared" si="658"/>
        <v>46006</v>
      </c>
      <c r="U2289" s="10"/>
      <c r="V2289" s="10"/>
      <c r="W2289" s="10"/>
      <c r="X2289" s="45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ht="12.75" x14ac:dyDescent="0.2">
      <c r="A2290" s="162">
        <f t="shared" si="650"/>
        <v>45907</v>
      </c>
      <c r="B2290" s="163" t="str">
        <f t="shared" ca="1" si="659"/>
        <v>n.d</v>
      </c>
      <c r="C2290" s="164">
        <f t="shared" si="651"/>
        <v>190570</v>
      </c>
      <c r="D2290" s="154">
        <f ca="1">IF(A2290&lt;$B$1,VLOOKUP(A2290,[1]DI!$A$4:$B$15000,2,FALSE),0)</f>
        <v>0</v>
      </c>
      <c r="E2290" s="166">
        <f t="shared" ca="1" si="660"/>
        <v>1</v>
      </c>
      <c r="F2290" s="166">
        <f ca="1">(TRUNC(PRODUCT($E$12:$E2289),16))</f>
        <v>1.51318098795413</v>
      </c>
      <c r="G2290" s="166">
        <f t="shared" ca="1" si="661"/>
        <v>1.51318098795413</v>
      </c>
      <c r="H2290" s="166">
        <f t="shared" ca="1" si="662"/>
        <v>1</v>
      </c>
      <c r="I2290" s="165">
        <f t="shared" si="652"/>
        <v>1.7999999999999999E-2</v>
      </c>
      <c r="J2290" s="167">
        <f t="shared" si="653"/>
        <v>45821</v>
      </c>
      <c r="K2290" s="168">
        <f t="shared" si="654"/>
        <v>59</v>
      </c>
      <c r="L2290" s="169">
        <f t="shared" si="655"/>
        <v>60</v>
      </c>
      <c r="M2290" s="170">
        <f t="shared" si="645"/>
        <v>1.004256633</v>
      </c>
      <c r="N2290" s="170">
        <f t="shared" ca="1" si="646"/>
        <v>1.004256633</v>
      </c>
      <c r="O2290" s="169">
        <f t="shared" si="656"/>
        <v>0</v>
      </c>
      <c r="P2290" s="166">
        <f t="shared" ca="1" si="647"/>
        <v>811.18655080999997</v>
      </c>
      <c r="Q2290" s="171">
        <f t="shared" si="648"/>
        <v>0</v>
      </c>
      <c r="R2290" s="166">
        <f t="shared" si="649"/>
        <v>0</v>
      </c>
      <c r="S2290" s="172" t="str">
        <f t="shared" si="657"/>
        <v>A+J=</v>
      </c>
      <c r="T2290" s="167">
        <f t="shared" si="658"/>
        <v>46006</v>
      </c>
      <c r="U2290" s="10"/>
      <c r="V2290" s="10"/>
      <c r="W2290" s="10"/>
      <c r="X2290" s="45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ht="12.75" x14ac:dyDescent="0.2">
      <c r="A2291" s="162">
        <f t="shared" si="650"/>
        <v>45908</v>
      </c>
      <c r="B2291" s="163" t="str">
        <f t="shared" ca="1" si="659"/>
        <v>n.d</v>
      </c>
      <c r="C2291" s="164">
        <f t="shared" si="651"/>
        <v>190570</v>
      </c>
      <c r="D2291" s="154">
        <f ca="1">IF(A2291&lt;$B$1,VLOOKUP(A2291,[1]DI!$A$4:$B$15000,2,FALSE),0)</f>
        <v>0</v>
      </c>
      <c r="E2291" s="166">
        <f t="shared" ca="1" si="660"/>
        <v>1</v>
      </c>
      <c r="F2291" s="166">
        <f ca="1">(TRUNC(PRODUCT($E$12:$E2290),16))</f>
        <v>1.51318098795413</v>
      </c>
      <c r="G2291" s="166">
        <f t="shared" ca="1" si="661"/>
        <v>1.51318098795413</v>
      </c>
      <c r="H2291" s="166">
        <f t="shared" ca="1" si="662"/>
        <v>1</v>
      </c>
      <c r="I2291" s="165">
        <f t="shared" si="652"/>
        <v>1.7999999999999999E-2</v>
      </c>
      <c r="J2291" s="167">
        <f t="shared" si="653"/>
        <v>45821</v>
      </c>
      <c r="K2291" s="168">
        <f t="shared" si="654"/>
        <v>60</v>
      </c>
      <c r="L2291" s="169">
        <f t="shared" si="655"/>
        <v>60</v>
      </c>
      <c r="M2291" s="170">
        <f t="shared" si="645"/>
        <v>1.004256633</v>
      </c>
      <c r="N2291" s="170">
        <f t="shared" ca="1" si="646"/>
        <v>1.004256633</v>
      </c>
      <c r="O2291" s="169">
        <f t="shared" si="656"/>
        <v>0</v>
      </c>
      <c r="P2291" s="166">
        <f t="shared" ca="1" si="647"/>
        <v>811.18655080999997</v>
      </c>
      <c r="Q2291" s="171">
        <f t="shared" si="648"/>
        <v>0</v>
      </c>
      <c r="R2291" s="166">
        <f t="shared" si="649"/>
        <v>0</v>
      </c>
      <c r="S2291" s="172" t="str">
        <f t="shared" si="657"/>
        <v>A+J=</v>
      </c>
      <c r="T2291" s="167">
        <f t="shared" si="658"/>
        <v>46006</v>
      </c>
      <c r="U2291" s="10"/>
      <c r="V2291" s="10"/>
      <c r="W2291" s="10"/>
      <c r="X2291" s="45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ht="12.75" x14ac:dyDescent="0.2">
      <c r="A2292" s="162">
        <f t="shared" si="650"/>
        <v>45909</v>
      </c>
      <c r="B2292" s="163" t="str">
        <f t="shared" ca="1" si="659"/>
        <v>n.d</v>
      </c>
      <c r="C2292" s="164">
        <f t="shared" si="651"/>
        <v>190570</v>
      </c>
      <c r="D2292" s="154">
        <f ca="1">IF(A2292&lt;$B$1,VLOOKUP(A2292,[1]DI!$A$4:$B$15000,2,FALSE),0)</f>
        <v>0</v>
      </c>
      <c r="E2292" s="166">
        <f t="shared" ca="1" si="660"/>
        <v>1</v>
      </c>
      <c r="F2292" s="166">
        <f ca="1">(TRUNC(PRODUCT($E$12:$E2291),16))</f>
        <v>1.51318098795413</v>
      </c>
      <c r="G2292" s="166">
        <f t="shared" ca="1" si="661"/>
        <v>1.51318098795413</v>
      </c>
      <c r="H2292" s="166">
        <f t="shared" ca="1" si="662"/>
        <v>1</v>
      </c>
      <c r="I2292" s="165">
        <f t="shared" si="652"/>
        <v>1.7999999999999999E-2</v>
      </c>
      <c r="J2292" s="167">
        <f t="shared" si="653"/>
        <v>45821</v>
      </c>
      <c r="K2292" s="168">
        <f t="shared" si="654"/>
        <v>61</v>
      </c>
      <c r="L2292" s="169">
        <f t="shared" si="655"/>
        <v>61</v>
      </c>
      <c r="M2292" s="170">
        <f t="shared" si="645"/>
        <v>1.0043277310000001</v>
      </c>
      <c r="N2292" s="170">
        <f t="shared" ca="1" si="646"/>
        <v>1.0043277310000001</v>
      </c>
      <c r="O2292" s="169">
        <f t="shared" si="656"/>
        <v>0</v>
      </c>
      <c r="P2292" s="166">
        <f t="shared" ca="1" si="647"/>
        <v>824.73569667000004</v>
      </c>
      <c r="Q2292" s="171">
        <f t="shared" si="648"/>
        <v>0</v>
      </c>
      <c r="R2292" s="166">
        <f t="shared" si="649"/>
        <v>0</v>
      </c>
      <c r="S2292" s="172" t="str">
        <f t="shared" si="657"/>
        <v>A+J=</v>
      </c>
      <c r="T2292" s="167">
        <f t="shared" si="658"/>
        <v>46006</v>
      </c>
      <c r="U2292" s="10"/>
      <c r="V2292" s="10"/>
      <c r="W2292" s="10"/>
      <c r="X2292" s="45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ht="12.75" x14ac:dyDescent="0.2">
      <c r="A2293" s="162">
        <f t="shared" si="650"/>
        <v>45910</v>
      </c>
      <c r="B2293" s="163" t="str">
        <f t="shared" ca="1" si="659"/>
        <v>n.d</v>
      </c>
      <c r="C2293" s="164">
        <f t="shared" si="651"/>
        <v>190570</v>
      </c>
      <c r="D2293" s="154">
        <f ca="1">IF(A2293&lt;$B$1,VLOOKUP(A2293,[1]DI!$A$4:$B$15000,2,FALSE),0)</f>
        <v>0</v>
      </c>
      <c r="E2293" s="166">
        <f t="shared" ca="1" si="660"/>
        <v>1</v>
      </c>
      <c r="F2293" s="166">
        <f ca="1">(TRUNC(PRODUCT($E$12:$E2292),16))</f>
        <v>1.51318098795413</v>
      </c>
      <c r="G2293" s="166">
        <f t="shared" ca="1" si="661"/>
        <v>1.51318098795413</v>
      </c>
      <c r="H2293" s="166">
        <f t="shared" ca="1" si="662"/>
        <v>1</v>
      </c>
      <c r="I2293" s="165">
        <f t="shared" si="652"/>
        <v>1.7999999999999999E-2</v>
      </c>
      <c r="J2293" s="167">
        <f t="shared" si="653"/>
        <v>45821</v>
      </c>
      <c r="K2293" s="168">
        <f t="shared" si="654"/>
        <v>62</v>
      </c>
      <c r="L2293" s="169">
        <f t="shared" si="655"/>
        <v>62</v>
      </c>
      <c r="M2293" s="170">
        <f t="shared" si="645"/>
        <v>1.004398833</v>
      </c>
      <c r="N2293" s="170">
        <f t="shared" ca="1" si="646"/>
        <v>1.004398833</v>
      </c>
      <c r="O2293" s="169">
        <f t="shared" si="656"/>
        <v>0</v>
      </c>
      <c r="P2293" s="166">
        <f t="shared" ca="1" si="647"/>
        <v>838.28560479999999</v>
      </c>
      <c r="Q2293" s="171">
        <f t="shared" si="648"/>
        <v>0</v>
      </c>
      <c r="R2293" s="166">
        <f t="shared" si="649"/>
        <v>0</v>
      </c>
      <c r="S2293" s="172" t="str">
        <f t="shared" si="657"/>
        <v>A+J=</v>
      </c>
      <c r="T2293" s="167">
        <f t="shared" si="658"/>
        <v>46006</v>
      </c>
      <c r="U2293" s="10"/>
      <c r="V2293" s="10"/>
      <c r="W2293" s="10"/>
      <c r="X2293" s="45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ht="12.75" x14ac:dyDescent="0.2">
      <c r="A2294" s="162">
        <f t="shared" si="650"/>
        <v>45911</v>
      </c>
      <c r="B2294" s="163" t="str">
        <f t="shared" ca="1" si="659"/>
        <v>n.d</v>
      </c>
      <c r="C2294" s="164">
        <f t="shared" si="651"/>
        <v>190570</v>
      </c>
      <c r="D2294" s="154">
        <f ca="1">IF(A2294&lt;$B$1,VLOOKUP(A2294,[1]DI!$A$4:$B$15000,2,FALSE),0)</f>
        <v>0</v>
      </c>
      <c r="E2294" s="166">
        <f t="shared" ca="1" si="660"/>
        <v>1</v>
      </c>
      <c r="F2294" s="166">
        <f ca="1">(TRUNC(PRODUCT($E$12:$E2293),16))</f>
        <v>1.51318098795413</v>
      </c>
      <c r="G2294" s="166">
        <f t="shared" ca="1" si="661"/>
        <v>1.51318098795413</v>
      </c>
      <c r="H2294" s="166">
        <f t="shared" ca="1" si="662"/>
        <v>1</v>
      </c>
      <c r="I2294" s="165">
        <f t="shared" si="652"/>
        <v>1.7999999999999999E-2</v>
      </c>
      <c r="J2294" s="167">
        <f t="shared" si="653"/>
        <v>45821</v>
      </c>
      <c r="K2294" s="168">
        <f t="shared" si="654"/>
        <v>63</v>
      </c>
      <c r="L2294" s="169">
        <f t="shared" si="655"/>
        <v>63</v>
      </c>
      <c r="M2294" s="170">
        <f t="shared" si="645"/>
        <v>1.0044699399999999</v>
      </c>
      <c r="N2294" s="170">
        <f t="shared" ca="1" si="646"/>
        <v>1.0044699399999999</v>
      </c>
      <c r="O2294" s="169">
        <f t="shared" si="656"/>
        <v>0</v>
      </c>
      <c r="P2294" s="166">
        <f t="shared" ca="1" si="647"/>
        <v>851.83646579000003</v>
      </c>
      <c r="Q2294" s="171">
        <f t="shared" si="648"/>
        <v>0</v>
      </c>
      <c r="R2294" s="166">
        <f t="shared" si="649"/>
        <v>0</v>
      </c>
      <c r="S2294" s="172" t="str">
        <f t="shared" si="657"/>
        <v>A+J=</v>
      </c>
      <c r="T2294" s="167">
        <f t="shared" si="658"/>
        <v>46006</v>
      </c>
      <c r="U2294" s="10"/>
      <c r="V2294" s="10"/>
      <c r="W2294" s="10"/>
      <c r="X2294" s="45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ht="12.75" x14ac:dyDescent="0.2">
      <c r="A2295" s="162">
        <f t="shared" si="650"/>
        <v>45912</v>
      </c>
      <c r="B2295" s="163" t="str">
        <f t="shared" ca="1" si="659"/>
        <v>n.d</v>
      </c>
      <c r="C2295" s="164">
        <f t="shared" si="651"/>
        <v>190570</v>
      </c>
      <c r="D2295" s="154">
        <f ca="1">IF(A2295&lt;$B$1,VLOOKUP(A2295,[1]DI!$A$4:$B$15000,2,FALSE),0)</f>
        <v>0</v>
      </c>
      <c r="E2295" s="166">
        <f t="shared" ca="1" si="660"/>
        <v>1</v>
      </c>
      <c r="F2295" s="166">
        <f ca="1">(TRUNC(PRODUCT($E$12:$E2294),16))</f>
        <v>1.51318098795413</v>
      </c>
      <c r="G2295" s="166">
        <f t="shared" ca="1" si="661"/>
        <v>1.51318098795413</v>
      </c>
      <c r="H2295" s="166">
        <f t="shared" ca="1" si="662"/>
        <v>1</v>
      </c>
      <c r="I2295" s="165">
        <f t="shared" si="652"/>
        <v>1.7999999999999999E-2</v>
      </c>
      <c r="J2295" s="167">
        <f t="shared" si="653"/>
        <v>45821</v>
      </c>
      <c r="K2295" s="168">
        <f t="shared" si="654"/>
        <v>64</v>
      </c>
      <c r="L2295" s="169">
        <f t="shared" si="655"/>
        <v>64</v>
      </c>
      <c r="M2295" s="170">
        <f t="shared" si="645"/>
        <v>1.004541052</v>
      </c>
      <c r="N2295" s="170">
        <f t="shared" ca="1" si="646"/>
        <v>1.004541052</v>
      </c>
      <c r="O2295" s="169">
        <f t="shared" si="656"/>
        <v>0</v>
      </c>
      <c r="P2295" s="166">
        <f t="shared" ca="1" si="647"/>
        <v>865.38827963000006</v>
      </c>
      <c r="Q2295" s="171">
        <f t="shared" si="648"/>
        <v>0</v>
      </c>
      <c r="R2295" s="166">
        <f t="shared" si="649"/>
        <v>0</v>
      </c>
      <c r="S2295" s="172" t="str">
        <f t="shared" si="657"/>
        <v>A+J=</v>
      </c>
      <c r="T2295" s="167">
        <f t="shared" si="658"/>
        <v>46006</v>
      </c>
      <c r="U2295" s="10"/>
      <c r="V2295" s="10"/>
      <c r="W2295" s="10"/>
      <c r="X2295" s="45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ht="12.75" x14ac:dyDescent="0.2">
      <c r="A2296" s="162">
        <f t="shared" si="650"/>
        <v>45913</v>
      </c>
      <c r="B2296" s="163" t="str">
        <f t="shared" ca="1" si="659"/>
        <v>n.d</v>
      </c>
      <c r="C2296" s="164">
        <f t="shared" si="651"/>
        <v>190570</v>
      </c>
      <c r="D2296" s="154">
        <f ca="1">IF(A2296&lt;$B$1,VLOOKUP(A2296,[1]DI!$A$4:$B$15000,2,FALSE),0)</f>
        <v>0</v>
      </c>
      <c r="E2296" s="166">
        <f t="shared" ca="1" si="660"/>
        <v>1</v>
      </c>
      <c r="F2296" s="166">
        <f ca="1">(TRUNC(PRODUCT($E$12:$E2295),16))</f>
        <v>1.51318098795413</v>
      </c>
      <c r="G2296" s="166">
        <f t="shared" ca="1" si="661"/>
        <v>1.51318098795413</v>
      </c>
      <c r="H2296" s="166">
        <f t="shared" ca="1" si="662"/>
        <v>1</v>
      </c>
      <c r="I2296" s="165">
        <f t="shared" si="652"/>
        <v>1.7999999999999999E-2</v>
      </c>
      <c r="J2296" s="167">
        <f t="shared" si="653"/>
        <v>45821</v>
      </c>
      <c r="K2296" s="168">
        <f t="shared" si="654"/>
        <v>64</v>
      </c>
      <c r="L2296" s="169">
        <f t="shared" si="655"/>
        <v>65</v>
      </c>
      <c r="M2296" s="170">
        <f t="shared" si="645"/>
        <v>1.0046121699999999</v>
      </c>
      <c r="N2296" s="170">
        <f t="shared" ca="1" si="646"/>
        <v>1.0046121699999999</v>
      </c>
      <c r="O2296" s="169">
        <f t="shared" si="656"/>
        <v>0</v>
      </c>
      <c r="P2296" s="166">
        <f t="shared" ca="1" si="647"/>
        <v>878.94123689000003</v>
      </c>
      <c r="Q2296" s="171">
        <f t="shared" si="648"/>
        <v>0</v>
      </c>
      <c r="R2296" s="166">
        <f t="shared" si="649"/>
        <v>0</v>
      </c>
      <c r="S2296" s="172" t="str">
        <f t="shared" si="657"/>
        <v>A+J=</v>
      </c>
      <c r="T2296" s="167">
        <f t="shared" si="658"/>
        <v>46006</v>
      </c>
      <c r="U2296" s="10"/>
      <c r="V2296" s="10"/>
      <c r="W2296" s="10"/>
      <c r="X2296" s="45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ht="12.75" x14ac:dyDescent="0.2">
      <c r="A2297" s="162">
        <f t="shared" si="650"/>
        <v>45914</v>
      </c>
      <c r="B2297" s="163" t="str">
        <f t="shared" ca="1" si="659"/>
        <v>n.d</v>
      </c>
      <c r="C2297" s="164">
        <f t="shared" si="651"/>
        <v>190570</v>
      </c>
      <c r="D2297" s="154">
        <f ca="1">IF(A2297&lt;$B$1,VLOOKUP(A2297,[1]DI!$A$4:$B$15000,2,FALSE),0)</f>
        <v>0</v>
      </c>
      <c r="E2297" s="166">
        <f t="shared" ca="1" si="660"/>
        <v>1</v>
      </c>
      <c r="F2297" s="166">
        <f ca="1">(TRUNC(PRODUCT($E$12:$E2296),16))</f>
        <v>1.51318098795413</v>
      </c>
      <c r="G2297" s="166">
        <f t="shared" ca="1" si="661"/>
        <v>1.51318098795413</v>
      </c>
      <c r="H2297" s="166">
        <f t="shared" ca="1" si="662"/>
        <v>1</v>
      </c>
      <c r="I2297" s="165">
        <f t="shared" si="652"/>
        <v>1.7999999999999999E-2</v>
      </c>
      <c r="J2297" s="167">
        <f t="shared" si="653"/>
        <v>45821</v>
      </c>
      <c r="K2297" s="168">
        <f t="shared" si="654"/>
        <v>64</v>
      </c>
      <c r="L2297" s="169">
        <f t="shared" si="655"/>
        <v>65</v>
      </c>
      <c r="M2297" s="170">
        <f t="shared" si="645"/>
        <v>1.0046121699999999</v>
      </c>
      <c r="N2297" s="170">
        <f t="shared" ca="1" si="646"/>
        <v>1.0046121699999999</v>
      </c>
      <c r="O2297" s="169">
        <f t="shared" si="656"/>
        <v>0</v>
      </c>
      <c r="P2297" s="166">
        <f t="shared" ca="1" si="647"/>
        <v>878.94123689000003</v>
      </c>
      <c r="Q2297" s="171">
        <f t="shared" si="648"/>
        <v>0</v>
      </c>
      <c r="R2297" s="166">
        <f t="shared" si="649"/>
        <v>0</v>
      </c>
      <c r="S2297" s="172" t="str">
        <f t="shared" si="657"/>
        <v>A+J=</v>
      </c>
      <c r="T2297" s="167">
        <f t="shared" si="658"/>
        <v>46006</v>
      </c>
      <c r="U2297" s="10"/>
      <c r="V2297" s="10"/>
      <c r="W2297" s="10"/>
      <c r="X2297" s="45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ht="12.75" x14ac:dyDescent="0.2">
      <c r="A2298" s="162">
        <f t="shared" si="650"/>
        <v>45915</v>
      </c>
      <c r="B2298" s="163" t="str">
        <f t="shared" ca="1" si="659"/>
        <v>n.d</v>
      </c>
      <c r="C2298" s="164">
        <f t="shared" si="651"/>
        <v>190570</v>
      </c>
      <c r="D2298" s="154">
        <f ca="1">IF(A2298&lt;$B$1,VLOOKUP(A2298,[1]DI!$A$4:$B$15000,2,FALSE),0)</f>
        <v>0</v>
      </c>
      <c r="E2298" s="166">
        <f t="shared" ca="1" si="660"/>
        <v>1</v>
      </c>
      <c r="F2298" s="166">
        <f ca="1">(TRUNC(PRODUCT($E$12:$E2297),16))</f>
        <v>1.51318098795413</v>
      </c>
      <c r="G2298" s="166">
        <f t="shared" ca="1" si="661"/>
        <v>1.51318098795413</v>
      </c>
      <c r="H2298" s="166">
        <f t="shared" ca="1" si="662"/>
        <v>1</v>
      </c>
      <c r="I2298" s="165">
        <f t="shared" si="652"/>
        <v>1.7999999999999999E-2</v>
      </c>
      <c r="J2298" s="167">
        <f t="shared" si="653"/>
        <v>45821</v>
      </c>
      <c r="K2298" s="168">
        <f t="shared" si="654"/>
        <v>65</v>
      </c>
      <c r="L2298" s="169">
        <f t="shared" si="655"/>
        <v>65</v>
      </c>
      <c r="M2298" s="170">
        <f t="shared" si="645"/>
        <v>1.0046121699999999</v>
      </c>
      <c r="N2298" s="170">
        <f t="shared" ca="1" si="646"/>
        <v>1.0046121699999999</v>
      </c>
      <c r="O2298" s="169">
        <f t="shared" si="656"/>
        <v>0</v>
      </c>
      <c r="P2298" s="166">
        <f t="shared" ca="1" si="647"/>
        <v>878.94123689000003</v>
      </c>
      <c r="Q2298" s="171">
        <f t="shared" si="648"/>
        <v>0</v>
      </c>
      <c r="R2298" s="166">
        <f t="shared" si="649"/>
        <v>0</v>
      </c>
      <c r="S2298" s="172" t="str">
        <f t="shared" si="657"/>
        <v>A+J=</v>
      </c>
      <c r="T2298" s="167">
        <f t="shared" si="658"/>
        <v>46006</v>
      </c>
      <c r="U2298" s="10"/>
      <c r="V2298" s="10"/>
      <c r="W2298" s="10"/>
      <c r="X2298" s="45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ht="12.75" x14ac:dyDescent="0.2">
      <c r="A2299" s="162">
        <f t="shared" si="650"/>
        <v>45916</v>
      </c>
      <c r="B2299" s="163" t="str">
        <f t="shared" ca="1" si="659"/>
        <v>n.d</v>
      </c>
      <c r="C2299" s="164">
        <f t="shared" si="651"/>
        <v>190570</v>
      </c>
      <c r="D2299" s="154">
        <f ca="1">IF(A2299&lt;$B$1,VLOOKUP(A2299,[1]DI!$A$4:$B$15000,2,FALSE),0)</f>
        <v>0</v>
      </c>
      <c r="E2299" s="166">
        <f t="shared" ca="1" si="660"/>
        <v>1</v>
      </c>
      <c r="F2299" s="166">
        <f ca="1">(TRUNC(PRODUCT($E$12:$E2298),16))</f>
        <v>1.51318098795413</v>
      </c>
      <c r="G2299" s="166">
        <f t="shared" ca="1" si="661"/>
        <v>1.51318098795413</v>
      </c>
      <c r="H2299" s="166">
        <f t="shared" ca="1" si="662"/>
        <v>1</v>
      </c>
      <c r="I2299" s="165">
        <f t="shared" si="652"/>
        <v>1.7999999999999999E-2</v>
      </c>
      <c r="J2299" s="167">
        <f t="shared" si="653"/>
        <v>45821</v>
      </c>
      <c r="K2299" s="168">
        <f t="shared" si="654"/>
        <v>66</v>
      </c>
      <c r="L2299" s="169">
        <f t="shared" si="655"/>
        <v>66</v>
      </c>
      <c r="M2299" s="170">
        <f t="shared" si="645"/>
        <v>1.004683292</v>
      </c>
      <c r="N2299" s="170">
        <f t="shared" ca="1" si="646"/>
        <v>1.004683292</v>
      </c>
      <c r="O2299" s="169">
        <f t="shared" si="656"/>
        <v>0</v>
      </c>
      <c r="P2299" s="166">
        <f t="shared" ca="1" si="647"/>
        <v>892.49495643</v>
      </c>
      <c r="Q2299" s="171">
        <f t="shared" si="648"/>
        <v>0</v>
      </c>
      <c r="R2299" s="166">
        <f t="shared" si="649"/>
        <v>0</v>
      </c>
      <c r="S2299" s="172" t="str">
        <f t="shared" si="657"/>
        <v>A+J=</v>
      </c>
      <c r="T2299" s="167">
        <f t="shared" si="658"/>
        <v>46006</v>
      </c>
      <c r="U2299" s="10"/>
      <c r="V2299" s="10"/>
      <c r="W2299" s="10"/>
      <c r="X2299" s="45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ht="12.75" x14ac:dyDescent="0.2">
      <c r="A2300" s="162">
        <f t="shared" si="650"/>
        <v>45917</v>
      </c>
      <c r="B2300" s="163" t="str">
        <f t="shared" ca="1" si="659"/>
        <v>n.d</v>
      </c>
      <c r="C2300" s="164">
        <f t="shared" si="651"/>
        <v>190570</v>
      </c>
      <c r="D2300" s="154">
        <f ca="1">IF(A2300&lt;$B$1,VLOOKUP(A2300,[1]DI!$A$4:$B$15000,2,FALSE),0)</f>
        <v>0</v>
      </c>
      <c r="E2300" s="166">
        <f t="shared" ca="1" si="660"/>
        <v>1</v>
      </c>
      <c r="F2300" s="166">
        <f ca="1">(TRUNC(PRODUCT($E$12:$E2299),16))</f>
        <v>1.51318098795413</v>
      </c>
      <c r="G2300" s="166">
        <f t="shared" ca="1" si="661"/>
        <v>1.51318098795413</v>
      </c>
      <c r="H2300" s="166">
        <f t="shared" ca="1" si="662"/>
        <v>1</v>
      </c>
      <c r="I2300" s="165">
        <f t="shared" si="652"/>
        <v>1.7999999999999999E-2</v>
      </c>
      <c r="J2300" s="167">
        <f t="shared" si="653"/>
        <v>45821</v>
      </c>
      <c r="K2300" s="168">
        <f t="shared" si="654"/>
        <v>67</v>
      </c>
      <c r="L2300" s="169">
        <f t="shared" si="655"/>
        <v>67</v>
      </c>
      <c r="M2300" s="170">
        <f t="shared" si="645"/>
        <v>1.004754419</v>
      </c>
      <c r="N2300" s="170">
        <f t="shared" ca="1" si="646"/>
        <v>1.004754419</v>
      </c>
      <c r="O2300" s="169">
        <f t="shared" si="656"/>
        <v>0</v>
      </c>
      <c r="P2300" s="166">
        <f t="shared" ca="1" si="647"/>
        <v>906.04962881999995</v>
      </c>
      <c r="Q2300" s="171">
        <f t="shared" si="648"/>
        <v>0</v>
      </c>
      <c r="R2300" s="166">
        <f t="shared" si="649"/>
        <v>0</v>
      </c>
      <c r="S2300" s="172" t="str">
        <f t="shared" si="657"/>
        <v>A+J=</v>
      </c>
      <c r="T2300" s="167">
        <f t="shared" si="658"/>
        <v>46006</v>
      </c>
      <c r="U2300" s="10"/>
      <c r="V2300" s="10"/>
      <c r="W2300" s="10"/>
      <c r="X2300" s="45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ht="12.75" x14ac:dyDescent="0.2">
      <c r="A2301" s="162">
        <f t="shared" si="650"/>
        <v>45918</v>
      </c>
      <c r="B2301" s="163" t="str">
        <f t="shared" ca="1" si="659"/>
        <v>n.d</v>
      </c>
      <c r="C2301" s="164">
        <f t="shared" si="651"/>
        <v>190570</v>
      </c>
      <c r="D2301" s="154">
        <f ca="1">IF(A2301&lt;$B$1,VLOOKUP(A2301,[1]DI!$A$4:$B$15000,2,FALSE),0)</f>
        <v>0</v>
      </c>
      <c r="E2301" s="166">
        <f t="shared" ca="1" si="660"/>
        <v>1</v>
      </c>
      <c r="F2301" s="166">
        <f ca="1">(TRUNC(PRODUCT($E$12:$E2300),16))</f>
        <v>1.51318098795413</v>
      </c>
      <c r="G2301" s="166">
        <f t="shared" ca="1" si="661"/>
        <v>1.51318098795413</v>
      </c>
      <c r="H2301" s="166">
        <f t="shared" ca="1" si="662"/>
        <v>1</v>
      </c>
      <c r="I2301" s="165">
        <f t="shared" si="652"/>
        <v>1.7999999999999999E-2</v>
      </c>
      <c r="J2301" s="167">
        <f t="shared" si="653"/>
        <v>45821</v>
      </c>
      <c r="K2301" s="168">
        <f t="shared" si="654"/>
        <v>68</v>
      </c>
      <c r="L2301" s="169">
        <f t="shared" si="655"/>
        <v>68</v>
      </c>
      <c r="M2301" s="170">
        <f t="shared" si="645"/>
        <v>1.004825552</v>
      </c>
      <c r="N2301" s="170">
        <f t="shared" ca="1" si="646"/>
        <v>1.004825552</v>
      </c>
      <c r="O2301" s="169">
        <f t="shared" si="656"/>
        <v>0</v>
      </c>
      <c r="P2301" s="166">
        <f t="shared" ca="1" si="647"/>
        <v>919.60544463999997</v>
      </c>
      <c r="Q2301" s="171">
        <f t="shared" si="648"/>
        <v>0</v>
      </c>
      <c r="R2301" s="166">
        <f t="shared" si="649"/>
        <v>0</v>
      </c>
      <c r="S2301" s="172" t="str">
        <f t="shared" si="657"/>
        <v>A+J=</v>
      </c>
      <c r="T2301" s="167">
        <f t="shared" si="658"/>
        <v>46006</v>
      </c>
      <c r="U2301" s="10"/>
      <c r="V2301" s="10"/>
      <c r="W2301" s="10"/>
      <c r="X2301" s="45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ht="12.75" x14ac:dyDescent="0.2">
      <c r="A2302" s="162">
        <f t="shared" si="650"/>
        <v>45919</v>
      </c>
      <c r="B2302" s="163" t="str">
        <f t="shared" ca="1" si="659"/>
        <v>n.d</v>
      </c>
      <c r="C2302" s="164">
        <f t="shared" si="651"/>
        <v>190570</v>
      </c>
      <c r="D2302" s="154">
        <f ca="1">IF(A2302&lt;$B$1,VLOOKUP(A2302,[1]DI!$A$4:$B$15000,2,FALSE),0)</f>
        <v>0</v>
      </c>
      <c r="E2302" s="166">
        <f t="shared" ca="1" si="660"/>
        <v>1</v>
      </c>
      <c r="F2302" s="166">
        <f ca="1">(TRUNC(PRODUCT($E$12:$E2301),16))</f>
        <v>1.51318098795413</v>
      </c>
      <c r="G2302" s="166">
        <f t="shared" ca="1" si="661"/>
        <v>1.51318098795413</v>
      </c>
      <c r="H2302" s="166">
        <f t="shared" ca="1" si="662"/>
        <v>1</v>
      </c>
      <c r="I2302" s="165">
        <f t="shared" si="652"/>
        <v>1.7999999999999999E-2</v>
      </c>
      <c r="J2302" s="167">
        <f t="shared" si="653"/>
        <v>45821</v>
      </c>
      <c r="K2302" s="168">
        <f t="shared" si="654"/>
        <v>69</v>
      </c>
      <c r="L2302" s="169">
        <f t="shared" si="655"/>
        <v>69</v>
      </c>
      <c r="M2302" s="170">
        <f t="shared" si="645"/>
        <v>1.004896689</v>
      </c>
      <c r="N2302" s="170">
        <f t="shared" ca="1" si="646"/>
        <v>1.004896689</v>
      </c>
      <c r="O2302" s="169">
        <f t="shared" si="656"/>
        <v>0</v>
      </c>
      <c r="P2302" s="166">
        <f t="shared" ca="1" si="647"/>
        <v>933.16202271999998</v>
      </c>
      <c r="Q2302" s="171">
        <f t="shared" si="648"/>
        <v>0</v>
      </c>
      <c r="R2302" s="166">
        <f t="shared" si="649"/>
        <v>0</v>
      </c>
      <c r="S2302" s="172" t="str">
        <f t="shared" si="657"/>
        <v>A+J=</v>
      </c>
      <c r="T2302" s="167">
        <f t="shared" si="658"/>
        <v>46006</v>
      </c>
      <c r="U2302" s="10"/>
      <c r="V2302" s="10"/>
      <c r="W2302" s="10"/>
      <c r="X2302" s="45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ht="12.75" x14ac:dyDescent="0.2">
      <c r="A2303" s="162">
        <f t="shared" si="650"/>
        <v>45920</v>
      </c>
      <c r="B2303" s="163" t="str">
        <f t="shared" ca="1" si="659"/>
        <v>n.d</v>
      </c>
      <c r="C2303" s="164">
        <f t="shared" si="651"/>
        <v>190570</v>
      </c>
      <c r="D2303" s="154">
        <f ca="1">IF(A2303&lt;$B$1,VLOOKUP(A2303,[1]DI!$A$4:$B$15000,2,FALSE),0)</f>
        <v>0</v>
      </c>
      <c r="E2303" s="166">
        <f t="shared" ca="1" si="660"/>
        <v>1</v>
      </c>
      <c r="F2303" s="166">
        <f ca="1">(TRUNC(PRODUCT($E$12:$E2302),16))</f>
        <v>1.51318098795413</v>
      </c>
      <c r="G2303" s="166">
        <f t="shared" ca="1" si="661"/>
        <v>1.51318098795413</v>
      </c>
      <c r="H2303" s="166">
        <f t="shared" ca="1" si="662"/>
        <v>1</v>
      </c>
      <c r="I2303" s="165">
        <f t="shared" si="652"/>
        <v>1.7999999999999999E-2</v>
      </c>
      <c r="J2303" s="167">
        <f t="shared" si="653"/>
        <v>45821</v>
      </c>
      <c r="K2303" s="168">
        <f t="shared" si="654"/>
        <v>69</v>
      </c>
      <c r="L2303" s="169">
        <f t="shared" si="655"/>
        <v>70</v>
      </c>
      <c r="M2303" s="170">
        <f t="shared" si="645"/>
        <v>1.0049678319999999</v>
      </c>
      <c r="N2303" s="170">
        <f t="shared" ca="1" si="646"/>
        <v>1.0049678319999999</v>
      </c>
      <c r="O2303" s="169">
        <f t="shared" si="656"/>
        <v>0</v>
      </c>
      <c r="P2303" s="166">
        <f t="shared" ca="1" si="647"/>
        <v>946.71974422999995</v>
      </c>
      <c r="Q2303" s="171">
        <f t="shared" si="648"/>
        <v>0</v>
      </c>
      <c r="R2303" s="166">
        <f t="shared" si="649"/>
        <v>0</v>
      </c>
      <c r="S2303" s="172" t="str">
        <f t="shared" si="657"/>
        <v>A+J=</v>
      </c>
      <c r="T2303" s="167">
        <f t="shared" si="658"/>
        <v>46006</v>
      </c>
      <c r="U2303" s="10"/>
      <c r="V2303" s="10"/>
      <c r="W2303" s="10"/>
      <c r="X2303" s="45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ht="12.75" x14ac:dyDescent="0.2">
      <c r="A2304" s="162">
        <f t="shared" si="650"/>
        <v>45921</v>
      </c>
      <c r="B2304" s="163" t="str">
        <f t="shared" ca="1" si="659"/>
        <v>n.d</v>
      </c>
      <c r="C2304" s="164">
        <f t="shared" si="651"/>
        <v>190570</v>
      </c>
      <c r="D2304" s="154">
        <f ca="1">IF(A2304&lt;$B$1,VLOOKUP(A2304,[1]DI!$A$4:$B$15000,2,FALSE),0)</f>
        <v>0</v>
      </c>
      <c r="E2304" s="166">
        <f t="shared" ca="1" si="660"/>
        <v>1</v>
      </c>
      <c r="F2304" s="166">
        <f ca="1">(TRUNC(PRODUCT($E$12:$E2303),16))</f>
        <v>1.51318098795413</v>
      </c>
      <c r="G2304" s="166">
        <f t="shared" ca="1" si="661"/>
        <v>1.51318098795413</v>
      </c>
      <c r="H2304" s="166">
        <f t="shared" ca="1" si="662"/>
        <v>1</v>
      </c>
      <c r="I2304" s="165">
        <f t="shared" si="652"/>
        <v>1.7999999999999999E-2</v>
      </c>
      <c r="J2304" s="167">
        <f t="shared" si="653"/>
        <v>45821</v>
      </c>
      <c r="K2304" s="168">
        <f t="shared" si="654"/>
        <v>69</v>
      </c>
      <c r="L2304" s="169">
        <f t="shared" si="655"/>
        <v>70</v>
      </c>
      <c r="M2304" s="170">
        <f t="shared" si="645"/>
        <v>1.0049678319999999</v>
      </c>
      <c r="N2304" s="170">
        <f t="shared" ca="1" si="646"/>
        <v>1.0049678319999999</v>
      </c>
      <c r="O2304" s="169">
        <f t="shared" si="656"/>
        <v>0</v>
      </c>
      <c r="P2304" s="166">
        <f t="shared" ca="1" si="647"/>
        <v>946.71974422999995</v>
      </c>
      <c r="Q2304" s="171">
        <f t="shared" si="648"/>
        <v>0</v>
      </c>
      <c r="R2304" s="166">
        <f t="shared" si="649"/>
        <v>0</v>
      </c>
      <c r="S2304" s="172" t="str">
        <f t="shared" si="657"/>
        <v>A+J=</v>
      </c>
      <c r="T2304" s="167">
        <f t="shared" si="658"/>
        <v>46006</v>
      </c>
      <c r="U2304" s="10"/>
      <c r="V2304" s="10"/>
      <c r="W2304" s="10"/>
      <c r="X2304" s="45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ht="12.75" x14ac:dyDescent="0.2">
      <c r="A2305" s="162">
        <f t="shared" si="650"/>
        <v>45922</v>
      </c>
      <c r="B2305" s="163" t="str">
        <f t="shared" ca="1" si="659"/>
        <v>n.d</v>
      </c>
      <c r="C2305" s="164">
        <f t="shared" si="651"/>
        <v>190570</v>
      </c>
      <c r="D2305" s="154">
        <f ca="1">IF(A2305&lt;$B$1,VLOOKUP(A2305,[1]DI!$A$4:$B$15000,2,FALSE),0)</f>
        <v>0</v>
      </c>
      <c r="E2305" s="166">
        <f t="shared" ca="1" si="660"/>
        <v>1</v>
      </c>
      <c r="F2305" s="166">
        <f ca="1">(TRUNC(PRODUCT($E$12:$E2304),16))</f>
        <v>1.51318098795413</v>
      </c>
      <c r="G2305" s="166">
        <f t="shared" ca="1" si="661"/>
        <v>1.51318098795413</v>
      </c>
      <c r="H2305" s="166">
        <f t="shared" ca="1" si="662"/>
        <v>1</v>
      </c>
      <c r="I2305" s="165">
        <f t="shared" si="652"/>
        <v>1.7999999999999999E-2</v>
      </c>
      <c r="J2305" s="167">
        <f t="shared" si="653"/>
        <v>45821</v>
      </c>
      <c r="K2305" s="168">
        <f t="shared" si="654"/>
        <v>70</v>
      </c>
      <c r="L2305" s="169">
        <f t="shared" si="655"/>
        <v>70</v>
      </c>
      <c r="M2305" s="170">
        <f t="shared" si="645"/>
        <v>1.0049678319999999</v>
      </c>
      <c r="N2305" s="170">
        <f t="shared" ca="1" si="646"/>
        <v>1.0049678319999999</v>
      </c>
      <c r="O2305" s="169">
        <f t="shared" si="656"/>
        <v>0</v>
      </c>
      <c r="P2305" s="166">
        <f t="shared" ca="1" si="647"/>
        <v>946.71974422999995</v>
      </c>
      <c r="Q2305" s="171">
        <f t="shared" si="648"/>
        <v>0</v>
      </c>
      <c r="R2305" s="166">
        <f t="shared" si="649"/>
        <v>0</v>
      </c>
      <c r="S2305" s="172" t="str">
        <f t="shared" si="657"/>
        <v>A+J=</v>
      </c>
      <c r="T2305" s="167">
        <f t="shared" si="658"/>
        <v>46006</v>
      </c>
      <c r="U2305" s="10"/>
      <c r="V2305" s="10"/>
      <c r="W2305" s="10"/>
      <c r="X2305" s="45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ht="12.75" x14ac:dyDescent="0.2">
      <c r="A2306" s="162">
        <f t="shared" si="650"/>
        <v>45923</v>
      </c>
      <c r="B2306" s="163" t="str">
        <f t="shared" ca="1" si="659"/>
        <v>n.d</v>
      </c>
      <c r="C2306" s="164">
        <f t="shared" si="651"/>
        <v>190570</v>
      </c>
      <c r="D2306" s="154">
        <f ca="1">IF(A2306&lt;$B$1,VLOOKUP(A2306,[1]DI!$A$4:$B$15000,2,FALSE),0)</f>
        <v>0</v>
      </c>
      <c r="E2306" s="166">
        <f t="shared" ca="1" si="660"/>
        <v>1</v>
      </c>
      <c r="F2306" s="166">
        <f ca="1">(TRUNC(PRODUCT($E$12:$E2305),16))</f>
        <v>1.51318098795413</v>
      </c>
      <c r="G2306" s="166">
        <f t="shared" ca="1" si="661"/>
        <v>1.51318098795413</v>
      </c>
      <c r="H2306" s="166">
        <f t="shared" ca="1" si="662"/>
        <v>1</v>
      </c>
      <c r="I2306" s="165">
        <f t="shared" si="652"/>
        <v>1.7999999999999999E-2</v>
      </c>
      <c r="J2306" s="167">
        <f t="shared" si="653"/>
        <v>45821</v>
      </c>
      <c r="K2306" s="168">
        <f t="shared" si="654"/>
        <v>71</v>
      </c>
      <c r="L2306" s="169">
        <f t="shared" si="655"/>
        <v>71</v>
      </c>
      <c r="M2306" s="170">
        <f t="shared" si="645"/>
        <v>1.0050389790000001</v>
      </c>
      <c r="N2306" s="170">
        <f t="shared" ca="1" si="646"/>
        <v>1.0050389790000001</v>
      </c>
      <c r="O2306" s="169">
        <f t="shared" si="656"/>
        <v>0</v>
      </c>
      <c r="P2306" s="166">
        <f t="shared" ca="1" si="647"/>
        <v>960.27822803000004</v>
      </c>
      <c r="Q2306" s="171">
        <f t="shared" si="648"/>
        <v>0</v>
      </c>
      <c r="R2306" s="166">
        <f t="shared" si="649"/>
        <v>0</v>
      </c>
      <c r="S2306" s="172" t="str">
        <f t="shared" si="657"/>
        <v>A+J=</v>
      </c>
      <c r="T2306" s="167">
        <f t="shared" si="658"/>
        <v>46006</v>
      </c>
      <c r="U2306" s="10"/>
      <c r="V2306" s="10"/>
      <c r="W2306" s="10"/>
      <c r="X2306" s="45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ht="12.75" x14ac:dyDescent="0.2">
      <c r="A2307" s="162">
        <f t="shared" si="650"/>
        <v>45924</v>
      </c>
      <c r="B2307" s="163" t="str">
        <f t="shared" ca="1" si="659"/>
        <v>n.d</v>
      </c>
      <c r="C2307" s="164">
        <f t="shared" si="651"/>
        <v>190570</v>
      </c>
      <c r="D2307" s="154">
        <f ca="1">IF(A2307&lt;$B$1,VLOOKUP(A2307,[1]DI!$A$4:$B$15000,2,FALSE),0)</f>
        <v>0</v>
      </c>
      <c r="E2307" s="166">
        <f t="shared" ca="1" si="660"/>
        <v>1</v>
      </c>
      <c r="F2307" s="166">
        <f ca="1">(TRUNC(PRODUCT($E$12:$E2306),16))</f>
        <v>1.51318098795413</v>
      </c>
      <c r="G2307" s="166">
        <f t="shared" ca="1" si="661"/>
        <v>1.51318098795413</v>
      </c>
      <c r="H2307" s="166">
        <f t="shared" ca="1" si="662"/>
        <v>1</v>
      </c>
      <c r="I2307" s="165">
        <f t="shared" si="652"/>
        <v>1.7999999999999999E-2</v>
      </c>
      <c r="J2307" s="167">
        <f t="shared" si="653"/>
        <v>45821</v>
      </c>
      <c r="K2307" s="168">
        <f t="shared" si="654"/>
        <v>72</v>
      </c>
      <c r="L2307" s="169">
        <f t="shared" si="655"/>
        <v>72</v>
      </c>
      <c r="M2307" s="170">
        <f t="shared" si="645"/>
        <v>1.005110132</v>
      </c>
      <c r="N2307" s="170">
        <f t="shared" ca="1" si="646"/>
        <v>1.005110132</v>
      </c>
      <c r="O2307" s="169">
        <f t="shared" si="656"/>
        <v>0</v>
      </c>
      <c r="P2307" s="166">
        <f t="shared" ca="1" si="647"/>
        <v>973.83785522999995</v>
      </c>
      <c r="Q2307" s="171">
        <f t="shared" si="648"/>
        <v>0</v>
      </c>
      <c r="R2307" s="166">
        <f t="shared" si="649"/>
        <v>0</v>
      </c>
      <c r="S2307" s="172" t="str">
        <f t="shared" si="657"/>
        <v>A+J=</v>
      </c>
      <c r="T2307" s="167">
        <f t="shared" si="658"/>
        <v>46006</v>
      </c>
      <c r="U2307" s="10"/>
      <c r="V2307" s="10"/>
      <c r="W2307" s="10"/>
      <c r="X2307" s="45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ht="12.75" x14ac:dyDescent="0.2">
      <c r="A2308" s="162">
        <f t="shared" si="650"/>
        <v>45925</v>
      </c>
      <c r="B2308" s="163" t="str">
        <f t="shared" ca="1" si="659"/>
        <v>n.d</v>
      </c>
      <c r="C2308" s="164">
        <f t="shared" si="651"/>
        <v>190570</v>
      </c>
      <c r="D2308" s="154">
        <f ca="1">IF(A2308&lt;$B$1,VLOOKUP(A2308,[1]DI!$A$4:$B$15000,2,FALSE),0)</f>
        <v>0</v>
      </c>
      <c r="E2308" s="166">
        <f t="shared" ca="1" si="660"/>
        <v>1</v>
      </c>
      <c r="F2308" s="166">
        <f ca="1">(TRUNC(PRODUCT($E$12:$E2307),16))</f>
        <v>1.51318098795413</v>
      </c>
      <c r="G2308" s="166">
        <f t="shared" ca="1" si="661"/>
        <v>1.51318098795413</v>
      </c>
      <c r="H2308" s="166">
        <f t="shared" ca="1" si="662"/>
        <v>1</v>
      </c>
      <c r="I2308" s="165">
        <f t="shared" si="652"/>
        <v>1.7999999999999999E-2</v>
      </c>
      <c r="J2308" s="167">
        <f t="shared" si="653"/>
        <v>45821</v>
      </c>
      <c r="K2308" s="168">
        <f t="shared" si="654"/>
        <v>73</v>
      </c>
      <c r="L2308" s="169">
        <f t="shared" si="655"/>
        <v>73</v>
      </c>
      <c r="M2308" s="170">
        <f t="shared" si="645"/>
        <v>1.005181289</v>
      </c>
      <c r="N2308" s="170">
        <f t="shared" ca="1" si="646"/>
        <v>1.005181289</v>
      </c>
      <c r="O2308" s="169">
        <f t="shared" si="656"/>
        <v>0</v>
      </c>
      <c r="P2308" s="166">
        <f t="shared" ca="1" si="647"/>
        <v>987.39824472999999</v>
      </c>
      <c r="Q2308" s="171">
        <f t="shared" si="648"/>
        <v>0</v>
      </c>
      <c r="R2308" s="166">
        <f t="shared" si="649"/>
        <v>0</v>
      </c>
      <c r="S2308" s="172" t="str">
        <f t="shared" si="657"/>
        <v>A+J=</v>
      </c>
      <c r="T2308" s="167">
        <f t="shared" si="658"/>
        <v>46006</v>
      </c>
      <c r="U2308" s="10"/>
      <c r="V2308" s="10"/>
      <c r="W2308" s="10"/>
      <c r="X2308" s="45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ht="12.75" x14ac:dyDescent="0.2">
      <c r="A2309" s="162">
        <f t="shared" si="650"/>
        <v>45926</v>
      </c>
      <c r="B2309" s="163" t="str">
        <f t="shared" ca="1" si="659"/>
        <v>n.d</v>
      </c>
      <c r="C2309" s="164">
        <f t="shared" si="651"/>
        <v>190570</v>
      </c>
      <c r="D2309" s="154">
        <f ca="1">IF(A2309&lt;$B$1,VLOOKUP(A2309,[1]DI!$A$4:$B$15000,2,FALSE),0)</f>
        <v>0</v>
      </c>
      <c r="E2309" s="166">
        <f t="shared" ca="1" si="660"/>
        <v>1</v>
      </c>
      <c r="F2309" s="166">
        <f ca="1">(TRUNC(PRODUCT($E$12:$E2308),16))</f>
        <v>1.51318098795413</v>
      </c>
      <c r="G2309" s="166">
        <f t="shared" ca="1" si="661"/>
        <v>1.51318098795413</v>
      </c>
      <c r="H2309" s="166">
        <f t="shared" ca="1" si="662"/>
        <v>1</v>
      </c>
      <c r="I2309" s="165">
        <f t="shared" si="652"/>
        <v>1.7999999999999999E-2</v>
      </c>
      <c r="J2309" s="167">
        <f t="shared" si="653"/>
        <v>45821</v>
      </c>
      <c r="K2309" s="168">
        <f t="shared" si="654"/>
        <v>74</v>
      </c>
      <c r="L2309" s="169">
        <f t="shared" si="655"/>
        <v>74</v>
      </c>
      <c r="M2309" s="170">
        <f t="shared" si="645"/>
        <v>1.0052524519999999</v>
      </c>
      <c r="N2309" s="170">
        <f t="shared" ca="1" si="646"/>
        <v>1.0052524519999999</v>
      </c>
      <c r="O2309" s="169">
        <f t="shared" si="656"/>
        <v>0</v>
      </c>
      <c r="P2309" s="166">
        <f t="shared" ca="1" si="647"/>
        <v>1000.95977763</v>
      </c>
      <c r="Q2309" s="171">
        <f t="shared" si="648"/>
        <v>0</v>
      </c>
      <c r="R2309" s="166">
        <f t="shared" si="649"/>
        <v>0</v>
      </c>
      <c r="S2309" s="172" t="str">
        <f t="shared" si="657"/>
        <v>A+J=</v>
      </c>
      <c r="T2309" s="167">
        <f t="shared" si="658"/>
        <v>46006</v>
      </c>
      <c r="U2309" s="10"/>
      <c r="V2309" s="10"/>
      <c r="W2309" s="10"/>
      <c r="X2309" s="45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ht="12.75" x14ac:dyDescent="0.2">
      <c r="A2310" s="162">
        <f t="shared" si="650"/>
        <v>45927</v>
      </c>
      <c r="B2310" s="163" t="str">
        <f t="shared" ca="1" si="659"/>
        <v>n.d</v>
      </c>
      <c r="C2310" s="164">
        <f t="shared" si="651"/>
        <v>190570</v>
      </c>
      <c r="D2310" s="154">
        <f ca="1">IF(A2310&lt;$B$1,VLOOKUP(A2310,[1]DI!$A$4:$B$15000,2,FALSE),0)</f>
        <v>0</v>
      </c>
      <c r="E2310" s="166">
        <f t="shared" ca="1" si="660"/>
        <v>1</v>
      </c>
      <c r="F2310" s="166">
        <f ca="1">(TRUNC(PRODUCT($E$12:$E2309),16))</f>
        <v>1.51318098795413</v>
      </c>
      <c r="G2310" s="166">
        <f t="shared" ca="1" si="661"/>
        <v>1.51318098795413</v>
      </c>
      <c r="H2310" s="166">
        <f t="shared" ca="1" si="662"/>
        <v>1</v>
      </c>
      <c r="I2310" s="165">
        <f t="shared" si="652"/>
        <v>1.7999999999999999E-2</v>
      </c>
      <c r="J2310" s="167">
        <f t="shared" si="653"/>
        <v>45821</v>
      </c>
      <c r="K2310" s="168">
        <f t="shared" si="654"/>
        <v>74</v>
      </c>
      <c r="L2310" s="169">
        <f t="shared" si="655"/>
        <v>75</v>
      </c>
      <c r="M2310" s="170">
        <f t="shared" si="645"/>
        <v>1.00532362</v>
      </c>
      <c r="N2310" s="170">
        <f t="shared" ca="1" si="646"/>
        <v>1.00532362</v>
      </c>
      <c r="O2310" s="169">
        <f t="shared" si="656"/>
        <v>0</v>
      </c>
      <c r="P2310" s="166">
        <f t="shared" ca="1" si="647"/>
        <v>1014.52226339</v>
      </c>
      <c r="Q2310" s="171">
        <f t="shared" si="648"/>
        <v>0</v>
      </c>
      <c r="R2310" s="166">
        <f t="shared" si="649"/>
        <v>0</v>
      </c>
      <c r="S2310" s="172" t="str">
        <f t="shared" si="657"/>
        <v>A+J=</v>
      </c>
      <c r="T2310" s="167">
        <f t="shared" si="658"/>
        <v>46006</v>
      </c>
      <c r="U2310" s="10"/>
      <c r="V2310" s="10"/>
      <c r="W2310" s="10"/>
      <c r="X2310" s="45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ht="12.75" x14ac:dyDescent="0.2">
      <c r="A2311" s="162">
        <f t="shared" si="650"/>
        <v>45928</v>
      </c>
      <c r="B2311" s="163" t="str">
        <f t="shared" ca="1" si="659"/>
        <v>n.d</v>
      </c>
      <c r="C2311" s="164">
        <f t="shared" si="651"/>
        <v>190570</v>
      </c>
      <c r="D2311" s="154">
        <f ca="1">IF(A2311&lt;$B$1,VLOOKUP(A2311,[1]DI!$A$4:$B$15000,2,FALSE),0)</f>
        <v>0</v>
      </c>
      <c r="E2311" s="166">
        <f t="shared" ca="1" si="660"/>
        <v>1</v>
      </c>
      <c r="F2311" s="166">
        <f ca="1">(TRUNC(PRODUCT($E$12:$E2310),16))</f>
        <v>1.51318098795413</v>
      </c>
      <c r="G2311" s="166">
        <f t="shared" ca="1" si="661"/>
        <v>1.51318098795413</v>
      </c>
      <c r="H2311" s="166">
        <f t="shared" ca="1" si="662"/>
        <v>1</v>
      </c>
      <c r="I2311" s="165">
        <f t="shared" si="652"/>
        <v>1.7999999999999999E-2</v>
      </c>
      <c r="J2311" s="167">
        <f t="shared" si="653"/>
        <v>45821</v>
      </c>
      <c r="K2311" s="168">
        <f t="shared" si="654"/>
        <v>74</v>
      </c>
      <c r="L2311" s="169">
        <f t="shared" si="655"/>
        <v>75</v>
      </c>
      <c r="M2311" s="170">
        <f t="shared" si="645"/>
        <v>1.00532362</v>
      </c>
      <c r="N2311" s="170">
        <f t="shared" ca="1" si="646"/>
        <v>1.00532362</v>
      </c>
      <c r="O2311" s="169">
        <f t="shared" si="656"/>
        <v>0</v>
      </c>
      <c r="P2311" s="166">
        <f t="shared" ca="1" si="647"/>
        <v>1014.52226339</v>
      </c>
      <c r="Q2311" s="171">
        <f t="shared" si="648"/>
        <v>0</v>
      </c>
      <c r="R2311" s="166">
        <f t="shared" si="649"/>
        <v>0</v>
      </c>
      <c r="S2311" s="172" t="str">
        <f t="shared" si="657"/>
        <v>A+J=</v>
      </c>
      <c r="T2311" s="167">
        <f t="shared" si="658"/>
        <v>46006</v>
      </c>
      <c r="U2311" s="10"/>
      <c r="V2311" s="10"/>
      <c r="W2311" s="10"/>
      <c r="X2311" s="45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ht="12.75" x14ac:dyDescent="0.2">
      <c r="A2312" s="162">
        <f t="shared" si="650"/>
        <v>45929</v>
      </c>
      <c r="B2312" s="163" t="str">
        <f t="shared" ca="1" si="659"/>
        <v>n.d</v>
      </c>
      <c r="C2312" s="164">
        <f t="shared" si="651"/>
        <v>190570</v>
      </c>
      <c r="D2312" s="154">
        <f ca="1">IF(A2312&lt;$B$1,VLOOKUP(A2312,[1]DI!$A$4:$B$15000,2,FALSE),0)</f>
        <v>0</v>
      </c>
      <c r="E2312" s="166">
        <f t="shared" ca="1" si="660"/>
        <v>1</v>
      </c>
      <c r="F2312" s="166">
        <f ca="1">(TRUNC(PRODUCT($E$12:$E2311),16))</f>
        <v>1.51318098795413</v>
      </c>
      <c r="G2312" s="166">
        <f t="shared" ca="1" si="661"/>
        <v>1.51318098795413</v>
      </c>
      <c r="H2312" s="166">
        <f t="shared" ca="1" si="662"/>
        <v>1</v>
      </c>
      <c r="I2312" s="165">
        <f t="shared" si="652"/>
        <v>1.7999999999999999E-2</v>
      </c>
      <c r="J2312" s="167">
        <f t="shared" si="653"/>
        <v>45821</v>
      </c>
      <c r="K2312" s="168">
        <f t="shared" si="654"/>
        <v>75</v>
      </c>
      <c r="L2312" s="169">
        <f t="shared" si="655"/>
        <v>75</v>
      </c>
      <c r="M2312" s="170">
        <f t="shared" si="645"/>
        <v>1.00532362</v>
      </c>
      <c r="N2312" s="170">
        <f t="shared" ca="1" si="646"/>
        <v>1.00532362</v>
      </c>
      <c r="O2312" s="169">
        <f t="shared" si="656"/>
        <v>0</v>
      </c>
      <c r="P2312" s="166">
        <f t="shared" ca="1" si="647"/>
        <v>1014.52226339</v>
      </c>
      <c r="Q2312" s="171">
        <f t="shared" si="648"/>
        <v>0</v>
      </c>
      <c r="R2312" s="166">
        <f t="shared" si="649"/>
        <v>0</v>
      </c>
      <c r="S2312" s="172" t="str">
        <f t="shared" si="657"/>
        <v>A+J=</v>
      </c>
      <c r="T2312" s="167">
        <f t="shared" si="658"/>
        <v>46006</v>
      </c>
      <c r="U2312" s="10"/>
      <c r="V2312" s="10"/>
      <c r="W2312" s="10"/>
      <c r="X2312" s="45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ht="12.75" x14ac:dyDescent="0.2">
      <c r="A2313" s="162">
        <f t="shared" si="650"/>
        <v>45930</v>
      </c>
      <c r="B2313" s="163" t="str">
        <f t="shared" ca="1" si="659"/>
        <v>n.d</v>
      </c>
      <c r="C2313" s="164">
        <f t="shared" si="651"/>
        <v>190570</v>
      </c>
      <c r="D2313" s="154">
        <f ca="1">IF(A2313&lt;$B$1,VLOOKUP(A2313,[1]DI!$A$4:$B$15000,2,FALSE),0)</f>
        <v>0</v>
      </c>
      <c r="E2313" s="166">
        <f t="shared" ca="1" si="660"/>
        <v>1</v>
      </c>
      <c r="F2313" s="166">
        <f ca="1">(TRUNC(PRODUCT($E$12:$E2312),16))</f>
        <v>1.51318098795413</v>
      </c>
      <c r="G2313" s="166">
        <f t="shared" ca="1" si="661"/>
        <v>1.51318098795413</v>
      </c>
      <c r="H2313" s="166">
        <f t="shared" ca="1" si="662"/>
        <v>1</v>
      </c>
      <c r="I2313" s="165">
        <f t="shared" si="652"/>
        <v>1.7999999999999999E-2</v>
      </c>
      <c r="J2313" s="167">
        <f t="shared" si="653"/>
        <v>45821</v>
      </c>
      <c r="K2313" s="168">
        <f t="shared" si="654"/>
        <v>76</v>
      </c>
      <c r="L2313" s="169">
        <f t="shared" si="655"/>
        <v>76</v>
      </c>
      <c r="M2313" s="170">
        <f t="shared" si="645"/>
        <v>1.005394793</v>
      </c>
      <c r="N2313" s="170">
        <f t="shared" ca="1" si="646"/>
        <v>1.005394793</v>
      </c>
      <c r="O2313" s="169">
        <f t="shared" si="656"/>
        <v>0</v>
      </c>
      <c r="P2313" s="166">
        <f t="shared" ca="1" si="647"/>
        <v>1028.08570201</v>
      </c>
      <c r="Q2313" s="171">
        <f t="shared" si="648"/>
        <v>0</v>
      </c>
      <c r="R2313" s="166">
        <f t="shared" si="649"/>
        <v>0</v>
      </c>
      <c r="S2313" s="172" t="str">
        <f t="shared" si="657"/>
        <v>A+J=</v>
      </c>
      <c r="T2313" s="167">
        <f t="shared" si="658"/>
        <v>46006</v>
      </c>
      <c r="U2313" s="10"/>
      <c r="V2313" s="10"/>
      <c r="W2313" s="10"/>
      <c r="X2313" s="45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ht="12.75" x14ac:dyDescent="0.2">
      <c r="A2314" s="162">
        <f t="shared" si="650"/>
        <v>45931</v>
      </c>
      <c r="B2314" s="163" t="str">
        <f t="shared" ca="1" si="659"/>
        <v>n.d</v>
      </c>
      <c r="C2314" s="164">
        <f t="shared" si="651"/>
        <v>190570</v>
      </c>
      <c r="D2314" s="154">
        <f ca="1">IF(A2314&lt;$B$1,VLOOKUP(A2314,[1]DI!$A$4:$B$15000,2,FALSE),0)</f>
        <v>0</v>
      </c>
      <c r="E2314" s="166">
        <f t="shared" ca="1" si="660"/>
        <v>1</v>
      </c>
      <c r="F2314" s="166">
        <f ca="1">(TRUNC(PRODUCT($E$12:$E2313),16))</f>
        <v>1.51318098795413</v>
      </c>
      <c r="G2314" s="166">
        <f t="shared" ca="1" si="661"/>
        <v>1.51318098795413</v>
      </c>
      <c r="H2314" s="166">
        <f t="shared" ca="1" si="662"/>
        <v>1</v>
      </c>
      <c r="I2314" s="165">
        <f t="shared" si="652"/>
        <v>1.7999999999999999E-2</v>
      </c>
      <c r="J2314" s="167">
        <f t="shared" si="653"/>
        <v>45821</v>
      </c>
      <c r="K2314" s="168">
        <f t="shared" si="654"/>
        <v>77</v>
      </c>
      <c r="L2314" s="169">
        <f t="shared" si="655"/>
        <v>77</v>
      </c>
      <c r="M2314" s="170">
        <f t="shared" si="645"/>
        <v>1.0054659699999999</v>
      </c>
      <c r="N2314" s="170">
        <f t="shared" ca="1" si="646"/>
        <v>1.0054659699999999</v>
      </c>
      <c r="O2314" s="169">
        <f t="shared" si="656"/>
        <v>0</v>
      </c>
      <c r="P2314" s="166">
        <f t="shared" ca="1" si="647"/>
        <v>1041.64990289</v>
      </c>
      <c r="Q2314" s="171">
        <f t="shared" si="648"/>
        <v>0</v>
      </c>
      <c r="R2314" s="166">
        <f t="shared" si="649"/>
        <v>0</v>
      </c>
      <c r="S2314" s="172" t="str">
        <f t="shared" si="657"/>
        <v>A+J=</v>
      </c>
      <c r="T2314" s="167">
        <f t="shared" si="658"/>
        <v>46006</v>
      </c>
      <c r="U2314" s="10"/>
      <c r="V2314" s="10"/>
      <c r="W2314" s="10"/>
      <c r="X2314" s="45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ht="12.75" x14ac:dyDescent="0.2">
      <c r="A2315" s="162">
        <f t="shared" si="650"/>
        <v>45932</v>
      </c>
      <c r="B2315" s="163" t="str">
        <f t="shared" ca="1" si="659"/>
        <v>n.d</v>
      </c>
      <c r="C2315" s="164">
        <f t="shared" si="651"/>
        <v>190570</v>
      </c>
      <c r="D2315" s="154">
        <f ca="1">IF(A2315&lt;$B$1,VLOOKUP(A2315,[1]DI!$A$4:$B$15000,2,FALSE),0)</f>
        <v>0</v>
      </c>
      <c r="E2315" s="166">
        <f t="shared" ca="1" si="660"/>
        <v>1</v>
      </c>
      <c r="F2315" s="166">
        <f ca="1">(TRUNC(PRODUCT($E$12:$E2314),16))</f>
        <v>1.51318098795413</v>
      </c>
      <c r="G2315" s="166">
        <f t="shared" ca="1" si="661"/>
        <v>1.51318098795413</v>
      </c>
      <c r="H2315" s="166">
        <f t="shared" ca="1" si="662"/>
        <v>1</v>
      </c>
      <c r="I2315" s="165">
        <f t="shared" si="652"/>
        <v>1.7999999999999999E-2</v>
      </c>
      <c r="J2315" s="167">
        <f t="shared" si="653"/>
        <v>45821</v>
      </c>
      <c r="K2315" s="168">
        <f t="shared" si="654"/>
        <v>78</v>
      </c>
      <c r="L2315" s="169">
        <f t="shared" si="655"/>
        <v>78</v>
      </c>
      <c r="M2315" s="170">
        <f t="shared" si="645"/>
        <v>1.0055371529999999</v>
      </c>
      <c r="N2315" s="170">
        <f t="shared" ca="1" si="646"/>
        <v>1.0055371529999999</v>
      </c>
      <c r="O2315" s="169">
        <f t="shared" si="656"/>
        <v>0</v>
      </c>
      <c r="P2315" s="166">
        <f t="shared" ca="1" si="647"/>
        <v>1055.2152472</v>
      </c>
      <c r="Q2315" s="171">
        <f t="shared" si="648"/>
        <v>0</v>
      </c>
      <c r="R2315" s="166">
        <f t="shared" si="649"/>
        <v>0</v>
      </c>
      <c r="S2315" s="172" t="str">
        <f t="shared" si="657"/>
        <v>A+J=</v>
      </c>
      <c r="T2315" s="167">
        <f t="shared" si="658"/>
        <v>46006</v>
      </c>
      <c r="U2315" s="10"/>
      <c r="V2315" s="10"/>
      <c r="W2315" s="10"/>
      <c r="X2315" s="45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ht="12.75" x14ac:dyDescent="0.2">
      <c r="A2316" s="162">
        <f t="shared" si="650"/>
        <v>45933</v>
      </c>
      <c r="B2316" s="163" t="str">
        <f t="shared" ca="1" si="659"/>
        <v>n.d</v>
      </c>
      <c r="C2316" s="164">
        <f t="shared" si="651"/>
        <v>190570</v>
      </c>
      <c r="D2316" s="154">
        <f ca="1">IF(A2316&lt;$B$1,VLOOKUP(A2316,[1]DI!$A$4:$B$15000,2,FALSE),0)</f>
        <v>0</v>
      </c>
      <c r="E2316" s="166">
        <f t="shared" ca="1" si="660"/>
        <v>1</v>
      </c>
      <c r="F2316" s="166">
        <f ca="1">(TRUNC(PRODUCT($E$12:$E2315),16))</f>
        <v>1.51318098795413</v>
      </c>
      <c r="G2316" s="166">
        <f t="shared" ca="1" si="661"/>
        <v>1.51318098795413</v>
      </c>
      <c r="H2316" s="166">
        <f t="shared" ca="1" si="662"/>
        <v>1</v>
      </c>
      <c r="I2316" s="165">
        <f t="shared" si="652"/>
        <v>1.7999999999999999E-2</v>
      </c>
      <c r="J2316" s="167">
        <f t="shared" si="653"/>
        <v>45821</v>
      </c>
      <c r="K2316" s="168">
        <f t="shared" si="654"/>
        <v>79</v>
      </c>
      <c r="L2316" s="169">
        <f t="shared" si="655"/>
        <v>79</v>
      </c>
      <c r="M2316" s="170">
        <f t="shared" ref="M2316:M2379" si="663">ROUND((I2316+1)^(L2316/252),9)</f>
        <v>1.0056083410000001</v>
      </c>
      <c r="N2316" s="170">
        <f t="shared" ref="N2316:N2379" ca="1" si="664">ROUND(H2316*M2316,9)</f>
        <v>1.0056083410000001</v>
      </c>
      <c r="O2316" s="169">
        <f t="shared" si="656"/>
        <v>0</v>
      </c>
      <c r="P2316" s="166">
        <f t="shared" ref="P2316:P2379" ca="1" si="665">TRUNC(((N2316-1)*C2316),8)</f>
        <v>1068.7815443699999</v>
      </c>
      <c r="Q2316" s="171">
        <f t="shared" ref="Q2316:Q2379" si="666">IF($O2316&gt;0,VLOOKUP($O2316,$W$12:$AC$150,7),0)</f>
        <v>0</v>
      </c>
      <c r="R2316" s="166">
        <f t="shared" ref="R2316:R2379" si="667">IF(Q2316&gt;0,TRUNC(Q2316*C$12,8),0)</f>
        <v>0</v>
      </c>
      <c r="S2316" s="172" t="str">
        <f t="shared" si="657"/>
        <v>A+J=</v>
      </c>
      <c r="T2316" s="167">
        <f t="shared" si="658"/>
        <v>46006</v>
      </c>
      <c r="U2316" s="10"/>
      <c r="V2316" s="10"/>
      <c r="W2316" s="10"/>
      <c r="X2316" s="45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ht="12.75" x14ac:dyDescent="0.2">
      <c r="A2317" s="162">
        <f t="shared" ref="A2317:A2380" si="668">(A2316+1)</f>
        <v>45934</v>
      </c>
      <c r="B2317" s="163" t="str">
        <f t="shared" ca="1" si="659"/>
        <v>n.d</v>
      </c>
      <c r="C2317" s="164">
        <f t="shared" ref="C2317:C2380" si="669">(C2316-R2316)</f>
        <v>190570</v>
      </c>
      <c r="D2317" s="154">
        <f ca="1">IF(A2317&lt;$B$1,VLOOKUP(A2317,[1]DI!$A$4:$B$15000,2,FALSE),0)</f>
        <v>0</v>
      </c>
      <c r="E2317" s="166">
        <f t="shared" ca="1" si="660"/>
        <v>1</v>
      </c>
      <c r="F2317" s="166">
        <f ca="1">(TRUNC(PRODUCT($E$12:$E2316),16))</f>
        <v>1.51318098795413</v>
      </c>
      <c r="G2317" s="166">
        <f t="shared" ca="1" si="661"/>
        <v>1.51318098795413</v>
      </c>
      <c r="H2317" s="166">
        <f t="shared" ca="1" si="662"/>
        <v>1</v>
      </c>
      <c r="I2317" s="165">
        <f t="shared" ref="I2317:I2380" si="670">I2316</f>
        <v>1.7999999999999999E-2</v>
      </c>
      <c r="J2317" s="167">
        <f t="shared" ref="J2317:J2380" si="671">IF(O2316&gt;0,VLOOKUP(O2316,W$12:AG$150,2),J2316)</f>
        <v>45821</v>
      </c>
      <c r="K2317" s="168">
        <f t="shared" ref="K2317:K2380" si="672">IF(A2317&gt;J2317,IF(NETWORKDAYS(J2317,A2317,$W$160:$W$544)-1=0,1,NETWORKDAYS(J2317,A2317,$W$160:$W$544)-1),0)</f>
        <v>79</v>
      </c>
      <c r="L2317" s="169">
        <f t="shared" ref="L2317:L2380" si="673">IF(AND(K2317=1,K2316=1),1,IF(K2317&gt;0,IF(K2317=K2316,K2317+1,K2317),0))</f>
        <v>80</v>
      </c>
      <c r="M2317" s="170">
        <f t="shared" si="663"/>
        <v>1.005679534</v>
      </c>
      <c r="N2317" s="170">
        <f t="shared" ca="1" si="664"/>
        <v>1.005679534</v>
      </c>
      <c r="O2317" s="169">
        <f t="shared" ref="O2317:O2380" si="674">IF(VLOOKUP(A2317,X$12:AE$150,8)=VLOOKUP(A2316,X$12:AE$150,8),0,VLOOKUP(A2317,X$12:AE$150,8))</f>
        <v>0</v>
      </c>
      <c r="P2317" s="166">
        <f t="shared" ca="1" si="665"/>
        <v>1082.3487943800001</v>
      </c>
      <c r="Q2317" s="171">
        <f t="shared" si="666"/>
        <v>0</v>
      </c>
      <c r="R2317" s="166">
        <f t="shared" si="667"/>
        <v>0</v>
      </c>
      <c r="S2317" s="172" t="str">
        <f t="shared" ref="S2317:S2380" si="675">IF(O2316&gt;0,VLOOKUP(O2316,W$12:AG$150,10),S2316)</f>
        <v>A+J=</v>
      </c>
      <c r="T2317" s="167">
        <f t="shared" ref="T2317:T2380" si="676">IF(O2316&gt;0,VLOOKUP(O2316,W$12:AG$150,11),T2316)</f>
        <v>46006</v>
      </c>
      <c r="U2317" s="10"/>
      <c r="V2317" s="10"/>
      <c r="W2317" s="10"/>
      <c r="X2317" s="45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ht="12.75" x14ac:dyDescent="0.2">
      <c r="A2318" s="162">
        <f t="shared" si="668"/>
        <v>45935</v>
      </c>
      <c r="B2318" s="163" t="str">
        <f t="shared" ref="B2318:B2381" ca="1" si="677">IF(A2318&lt;=TODAY(),C2318+P2318,IF(AND(A2318&gt;TODAY(),A2318&lt;=$B$1),IF(VLOOKUP(TODAY(),$A$10:$D$5000,4,FALSE)=0,"n.d",C2318+P2318),"n.d"))</f>
        <v>n.d</v>
      </c>
      <c r="C2318" s="164">
        <f t="shared" si="669"/>
        <v>190570</v>
      </c>
      <c r="D2318" s="154">
        <f ca="1">IF(A2318&lt;$B$1,VLOOKUP(A2318,[1]DI!$A$4:$B$15000,2,FALSE),0)</f>
        <v>0</v>
      </c>
      <c r="E2318" s="166">
        <f t="shared" ref="E2318:E2381" ca="1" si="678">ROUND(((1+D2318)^(1/252)),8)</f>
        <v>1</v>
      </c>
      <c r="F2318" s="166">
        <f ca="1">(TRUNC(PRODUCT($E$12:$E2317),16))</f>
        <v>1.51318098795413</v>
      </c>
      <c r="G2318" s="166">
        <f t="shared" ref="G2318:G2381" ca="1" si="679">IF(O2317&gt;0,F2317,G2317)</f>
        <v>1.51318098795413</v>
      </c>
      <c r="H2318" s="166">
        <f t="shared" ref="H2318:H2381" ca="1" si="680">ROUND(F2318/G2318,8)</f>
        <v>1</v>
      </c>
      <c r="I2318" s="165">
        <f t="shared" si="670"/>
        <v>1.7999999999999999E-2</v>
      </c>
      <c r="J2318" s="167">
        <f t="shared" si="671"/>
        <v>45821</v>
      </c>
      <c r="K2318" s="168">
        <f t="shared" si="672"/>
        <v>79</v>
      </c>
      <c r="L2318" s="169">
        <f t="shared" si="673"/>
        <v>80</v>
      </c>
      <c r="M2318" s="170">
        <f t="shared" si="663"/>
        <v>1.005679534</v>
      </c>
      <c r="N2318" s="170">
        <f t="shared" ca="1" si="664"/>
        <v>1.005679534</v>
      </c>
      <c r="O2318" s="169">
        <f t="shared" si="674"/>
        <v>0</v>
      </c>
      <c r="P2318" s="166">
        <f t="shared" ca="1" si="665"/>
        <v>1082.3487943800001</v>
      </c>
      <c r="Q2318" s="171">
        <f t="shared" si="666"/>
        <v>0</v>
      </c>
      <c r="R2318" s="166">
        <f t="shared" si="667"/>
        <v>0</v>
      </c>
      <c r="S2318" s="172" t="str">
        <f t="shared" si="675"/>
        <v>A+J=</v>
      </c>
      <c r="T2318" s="167">
        <f t="shared" si="676"/>
        <v>46006</v>
      </c>
      <c r="U2318" s="10"/>
      <c r="V2318" s="10"/>
      <c r="W2318" s="10"/>
      <c r="X2318" s="45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ht="12.75" x14ac:dyDescent="0.2">
      <c r="A2319" s="162">
        <f t="shared" si="668"/>
        <v>45936</v>
      </c>
      <c r="B2319" s="163" t="str">
        <f t="shared" ca="1" si="677"/>
        <v>n.d</v>
      </c>
      <c r="C2319" s="164">
        <f t="shared" si="669"/>
        <v>190570</v>
      </c>
      <c r="D2319" s="154">
        <f ca="1">IF(A2319&lt;$B$1,VLOOKUP(A2319,[1]DI!$A$4:$B$15000,2,FALSE),0)</f>
        <v>0</v>
      </c>
      <c r="E2319" s="166">
        <f t="shared" ca="1" si="678"/>
        <v>1</v>
      </c>
      <c r="F2319" s="166">
        <f ca="1">(TRUNC(PRODUCT($E$12:$E2318),16))</f>
        <v>1.51318098795413</v>
      </c>
      <c r="G2319" s="166">
        <f t="shared" ca="1" si="679"/>
        <v>1.51318098795413</v>
      </c>
      <c r="H2319" s="166">
        <f t="shared" ca="1" si="680"/>
        <v>1</v>
      </c>
      <c r="I2319" s="165">
        <f t="shared" si="670"/>
        <v>1.7999999999999999E-2</v>
      </c>
      <c r="J2319" s="167">
        <f t="shared" si="671"/>
        <v>45821</v>
      </c>
      <c r="K2319" s="168">
        <f t="shared" si="672"/>
        <v>80</v>
      </c>
      <c r="L2319" s="169">
        <f t="shared" si="673"/>
        <v>80</v>
      </c>
      <c r="M2319" s="170">
        <f t="shared" si="663"/>
        <v>1.005679534</v>
      </c>
      <c r="N2319" s="170">
        <f t="shared" ca="1" si="664"/>
        <v>1.005679534</v>
      </c>
      <c r="O2319" s="169">
        <f t="shared" si="674"/>
        <v>0</v>
      </c>
      <c r="P2319" s="166">
        <f t="shared" ca="1" si="665"/>
        <v>1082.3487943800001</v>
      </c>
      <c r="Q2319" s="171">
        <f t="shared" si="666"/>
        <v>0</v>
      </c>
      <c r="R2319" s="166">
        <f t="shared" si="667"/>
        <v>0</v>
      </c>
      <c r="S2319" s="172" t="str">
        <f t="shared" si="675"/>
        <v>A+J=</v>
      </c>
      <c r="T2319" s="167">
        <f t="shared" si="676"/>
        <v>46006</v>
      </c>
      <c r="U2319" s="10"/>
      <c r="V2319" s="10"/>
      <c r="W2319" s="10"/>
      <c r="X2319" s="45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ht="12.75" x14ac:dyDescent="0.2">
      <c r="A2320" s="162">
        <f t="shared" si="668"/>
        <v>45937</v>
      </c>
      <c r="B2320" s="163" t="str">
        <f t="shared" ca="1" si="677"/>
        <v>n.d</v>
      </c>
      <c r="C2320" s="164">
        <f t="shared" si="669"/>
        <v>190570</v>
      </c>
      <c r="D2320" s="154">
        <f ca="1">IF(A2320&lt;$B$1,VLOOKUP(A2320,[1]DI!$A$4:$B$15000,2,FALSE),0)</f>
        <v>0</v>
      </c>
      <c r="E2320" s="166">
        <f t="shared" ca="1" si="678"/>
        <v>1</v>
      </c>
      <c r="F2320" s="166">
        <f ca="1">(TRUNC(PRODUCT($E$12:$E2319),16))</f>
        <v>1.51318098795413</v>
      </c>
      <c r="G2320" s="166">
        <f t="shared" ca="1" si="679"/>
        <v>1.51318098795413</v>
      </c>
      <c r="H2320" s="166">
        <f t="shared" ca="1" si="680"/>
        <v>1</v>
      </c>
      <c r="I2320" s="165">
        <f t="shared" si="670"/>
        <v>1.7999999999999999E-2</v>
      </c>
      <c r="J2320" s="167">
        <f t="shared" si="671"/>
        <v>45821</v>
      </c>
      <c r="K2320" s="168">
        <f t="shared" si="672"/>
        <v>81</v>
      </c>
      <c r="L2320" s="169">
        <f t="shared" si="673"/>
        <v>81</v>
      </c>
      <c r="M2320" s="170">
        <f t="shared" si="663"/>
        <v>1.0057507320000001</v>
      </c>
      <c r="N2320" s="170">
        <f t="shared" ca="1" si="664"/>
        <v>1.0057507320000001</v>
      </c>
      <c r="O2320" s="169">
        <f t="shared" si="674"/>
        <v>0</v>
      </c>
      <c r="P2320" s="166">
        <f t="shared" ca="1" si="665"/>
        <v>1095.91699724</v>
      </c>
      <c r="Q2320" s="171">
        <f t="shared" si="666"/>
        <v>0</v>
      </c>
      <c r="R2320" s="166">
        <f t="shared" si="667"/>
        <v>0</v>
      </c>
      <c r="S2320" s="172" t="str">
        <f t="shared" si="675"/>
        <v>A+J=</v>
      </c>
      <c r="T2320" s="167">
        <f t="shared" si="676"/>
        <v>46006</v>
      </c>
      <c r="U2320" s="10"/>
      <c r="V2320" s="10"/>
      <c r="W2320" s="10"/>
      <c r="X2320" s="45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ht="12.75" x14ac:dyDescent="0.2">
      <c r="A2321" s="162">
        <f t="shared" si="668"/>
        <v>45938</v>
      </c>
      <c r="B2321" s="163" t="str">
        <f t="shared" ca="1" si="677"/>
        <v>n.d</v>
      </c>
      <c r="C2321" s="164">
        <f t="shared" si="669"/>
        <v>190570</v>
      </c>
      <c r="D2321" s="154">
        <f ca="1">IF(A2321&lt;$B$1,VLOOKUP(A2321,[1]DI!$A$4:$B$15000,2,FALSE),0)</f>
        <v>0</v>
      </c>
      <c r="E2321" s="166">
        <f t="shared" ca="1" si="678"/>
        <v>1</v>
      </c>
      <c r="F2321" s="166">
        <f ca="1">(TRUNC(PRODUCT($E$12:$E2320),16))</f>
        <v>1.51318098795413</v>
      </c>
      <c r="G2321" s="166">
        <f t="shared" ca="1" si="679"/>
        <v>1.51318098795413</v>
      </c>
      <c r="H2321" s="166">
        <f t="shared" ca="1" si="680"/>
        <v>1</v>
      </c>
      <c r="I2321" s="165">
        <f t="shared" si="670"/>
        <v>1.7999999999999999E-2</v>
      </c>
      <c r="J2321" s="167">
        <f t="shared" si="671"/>
        <v>45821</v>
      </c>
      <c r="K2321" s="168">
        <f t="shared" si="672"/>
        <v>82</v>
      </c>
      <c r="L2321" s="169">
        <f t="shared" si="673"/>
        <v>82</v>
      </c>
      <c r="M2321" s="170">
        <f t="shared" si="663"/>
        <v>1.0058219349999999</v>
      </c>
      <c r="N2321" s="170">
        <f t="shared" ca="1" si="664"/>
        <v>1.0058219349999999</v>
      </c>
      <c r="O2321" s="169">
        <f t="shared" si="674"/>
        <v>0</v>
      </c>
      <c r="P2321" s="166">
        <f t="shared" ca="1" si="665"/>
        <v>1109.48615294</v>
      </c>
      <c r="Q2321" s="171">
        <f t="shared" si="666"/>
        <v>0</v>
      </c>
      <c r="R2321" s="166">
        <f t="shared" si="667"/>
        <v>0</v>
      </c>
      <c r="S2321" s="172" t="str">
        <f t="shared" si="675"/>
        <v>A+J=</v>
      </c>
      <c r="T2321" s="167">
        <f t="shared" si="676"/>
        <v>46006</v>
      </c>
      <c r="U2321" s="10"/>
      <c r="V2321" s="10"/>
      <c r="W2321" s="10"/>
      <c r="X2321" s="45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ht="12.75" x14ac:dyDescent="0.2">
      <c r="A2322" s="162">
        <f t="shared" si="668"/>
        <v>45939</v>
      </c>
      <c r="B2322" s="163" t="str">
        <f t="shared" ca="1" si="677"/>
        <v>n.d</v>
      </c>
      <c r="C2322" s="164">
        <f t="shared" si="669"/>
        <v>190570</v>
      </c>
      <c r="D2322" s="154">
        <f ca="1">IF(A2322&lt;$B$1,VLOOKUP(A2322,[1]DI!$A$4:$B$15000,2,FALSE),0)</f>
        <v>0</v>
      </c>
      <c r="E2322" s="166">
        <f t="shared" ca="1" si="678"/>
        <v>1</v>
      </c>
      <c r="F2322" s="166">
        <f ca="1">(TRUNC(PRODUCT($E$12:$E2321),16))</f>
        <v>1.51318098795413</v>
      </c>
      <c r="G2322" s="166">
        <f t="shared" ca="1" si="679"/>
        <v>1.51318098795413</v>
      </c>
      <c r="H2322" s="166">
        <f t="shared" ca="1" si="680"/>
        <v>1</v>
      </c>
      <c r="I2322" s="165">
        <f t="shared" si="670"/>
        <v>1.7999999999999999E-2</v>
      </c>
      <c r="J2322" s="167">
        <f t="shared" si="671"/>
        <v>45821</v>
      </c>
      <c r="K2322" s="168">
        <f t="shared" si="672"/>
        <v>83</v>
      </c>
      <c r="L2322" s="169">
        <f t="shared" si="673"/>
        <v>83</v>
      </c>
      <c r="M2322" s="170">
        <f t="shared" si="663"/>
        <v>1.005893143</v>
      </c>
      <c r="N2322" s="170">
        <f t="shared" ca="1" si="664"/>
        <v>1.005893143</v>
      </c>
      <c r="O2322" s="169">
        <f t="shared" si="674"/>
        <v>0</v>
      </c>
      <c r="P2322" s="166">
        <f t="shared" ca="1" si="665"/>
        <v>1123.05626151</v>
      </c>
      <c r="Q2322" s="171">
        <f t="shared" si="666"/>
        <v>0</v>
      </c>
      <c r="R2322" s="166">
        <f t="shared" si="667"/>
        <v>0</v>
      </c>
      <c r="S2322" s="172" t="str">
        <f t="shared" si="675"/>
        <v>A+J=</v>
      </c>
      <c r="T2322" s="167">
        <f t="shared" si="676"/>
        <v>46006</v>
      </c>
      <c r="U2322" s="10"/>
      <c r="V2322" s="10"/>
      <c r="W2322" s="10"/>
      <c r="X2322" s="45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ht="12.75" x14ac:dyDescent="0.2">
      <c r="A2323" s="162">
        <f t="shared" si="668"/>
        <v>45940</v>
      </c>
      <c r="B2323" s="163" t="str">
        <f t="shared" ca="1" si="677"/>
        <v>n.d</v>
      </c>
      <c r="C2323" s="164">
        <f t="shared" si="669"/>
        <v>190570</v>
      </c>
      <c r="D2323" s="154">
        <f ca="1">IF(A2323&lt;$B$1,VLOOKUP(A2323,[1]DI!$A$4:$B$15000,2,FALSE),0)</f>
        <v>0</v>
      </c>
      <c r="E2323" s="166">
        <f t="shared" ca="1" si="678"/>
        <v>1</v>
      </c>
      <c r="F2323" s="166">
        <f ca="1">(TRUNC(PRODUCT($E$12:$E2322),16))</f>
        <v>1.51318098795413</v>
      </c>
      <c r="G2323" s="166">
        <f t="shared" ca="1" si="679"/>
        <v>1.51318098795413</v>
      </c>
      <c r="H2323" s="166">
        <f t="shared" ca="1" si="680"/>
        <v>1</v>
      </c>
      <c r="I2323" s="165">
        <f t="shared" si="670"/>
        <v>1.7999999999999999E-2</v>
      </c>
      <c r="J2323" s="167">
        <f t="shared" si="671"/>
        <v>45821</v>
      </c>
      <c r="K2323" s="168">
        <f t="shared" si="672"/>
        <v>84</v>
      </c>
      <c r="L2323" s="169">
        <f t="shared" si="673"/>
        <v>84</v>
      </c>
      <c r="M2323" s="170">
        <f t="shared" si="663"/>
        <v>1.005964356</v>
      </c>
      <c r="N2323" s="170">
        <f t="shared" ca="1" si="664"/>
        <v>1.005964356</v>
      </c>
      <c r="O2323" s="169">
        <f t="shared" si="674"/>
        <v>0</v>
      </c>
      <c r="P2323" s="166">
        <f t="shared" ca="1" si="665"/>
        <v>1136.6273229200001</v>
      </c>
      <c r="Q2323" s="171">
        <f t="shared" si="666"/>
        <v>0</v>
      </c>
      <c r="R2323" s="166">
        <f t="shared" si="667"/>
        <v>0</v>
      </c>
      <c r="S2323" s="172" t="str">
        <f t="shared" si="675"/>
        <v>A+J=</v>
      </c>
      <c r="T2323" s="167">
        <f t="shared" si="676"/>
        <v>46006</v>
      </c>
      <c r="U2323" s="10"/>
      <c r="V2323" s="10"/>
      <c r="W2323" s="10"/>
      <c r="X2323" s="45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ht="12.75" x14ac:dyDescent="0.2">
      <c r="A2324" s="162">
        <f t="shared" si="668"/>
        <v>45941</v>
      </c>
      <c r="B2324" s="163" t="str">
        <f t="shared" ca="1" si="677"/>
        <v>n.d</v>
      </c>
      <c r="C2324" s="164">
        <f t="shared" si="669"/>
        <v>190570</v>
      </c>
      <c r="D2324" s="154">
        <f ca="1">IF(A2324&lt;$B$1,VLOOKUP(A2324,[1]DI!$A$4:$B$15000,2,FALSE),0)</f>
        <v>0</v>
      </c>
      <c r="E2324" s="166">
        <f t="shared" ca="1" si="678"/>
        <v>1</v>
      </c>
      <c r="F2324" s="166">
        <f ca="1">(TRUNC(PRODUCT($E$12:$E2323),16))</f>
        <v>1.51318098795413</v>
      </c>
      <c r="G2324" s="166">
        <f t="shared" ca="1" si="679"/>
        <v>1.51318098795413</v>
      </c>
      <c r="H2324" s="166">
        <f t="shared" ca="1" si="680"/>
        <v>1</v>
      </c>
      <c r="I2324" s="165">
        <f t="shared" si="670"/>
        <v>1.7999999999999999E-2</v>
      </c>
      <c r="J2324" s="167">
        <f t="shared" si="671"/>
        <v>45821</v>
      </c>
      <c r="K2324" s="168">
        <f t="shared" si="672"/>
        <v>84</v>
      </c>
      <c r="L2324" s="169">
        <f t="shared" si="673"/>
        <v>85</v>
      </c>
      <c r="M2324" s="170">
        <f t="shared" si="663"/>
        <v>1.006035574</v>
      </c>
      <c r="N2324" s="170">
        <f t="shared" ca="1" si="664"/>
        <v>1.006035574</v>
      </c>
      <c r="O2324" s="169">
        <f t="shared" si="674"/>
        <v>0</v>
      </c>
      <c r="P2324" s="166">
        <f t="shared" ca="1" si="665"/>
        <v>1150.1993371799999</v>
      </c>
      <c r="Q2324" s="171">
        <f t="shared" si="666"/>
        <v>0</v>
      </c>
      <c r="R2324" s="166">
        <f t="shared" si="667"/>
        <v>0</v>
      </c>
      <c r="S2324" s="172" t="str">
        <f t="shared" si="675"/>
        <v>A+J=</v>
      </c>
      <c r="T2324" s="167">
        <f t="shared" si="676"/>
        <v>46006</v>
      </c>
      <c r="U2324" s="10"/>
      <c r="V2324" s="10"/>
      <c r="W2324" s="10"/>
      <c r="X2324" s="45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ht="12.75" x14ac:dyDescent="0.2">
      <c r="A2325" s="162">
        <f t="shared" si="668"/>
        <v>45942</v>
      </c>
      <c r="B2325" s="163" t="str">
        <f t="shared" ca="1" si="677"/>
        <v>n.d</v>
      </c>
      <c r="C2325" s="164">
        <f t="shared" si="669"/>
        <v>190570</v>
      </c>
      <c r="D2325" s="154">
        <f ca="1">IF(A2325&lt;$B$1,VLOOKUP(A2325,[1]DI!$A$4:$B$15000,2,FALSE),0)</f>
        <v>0</v>
      </c>
      <c r="E2325" s="166">
        <f t="shared" ca="1" si="678"/>
        <v>1</v>
      </c>
      <c r="F2325" s="166">
        <f ca="1">(TRUNC(PRODUCT($E$12:$E2324),16))</f>
        <v>1.51318098795413</v>
      </c>
      <c r="G2325" s="166">
        <f t="shared" ca="1" si="679"/>
        <v>1.51318098795413</v>
      </c>
      <c r="H2325" s="166">
        <f t="shared" ca="1" si="680"/>
        <v>1</v>
      </c>
      <c r="I2325" s="165">
        <f t="shared" si="670"/>
        <v>1.7999999999999999E-2</v>
      </c>
      <c r="J2325" s="167">
        <f t="shared" si="671"/>
        <v>45821</v>
      </c>
      <c r="K2325" s="168">
        <f t="shared" si="672"/>
        <v>84</v>
      </c>
      <c r="L2325" s="169">
        <f t="shared" si="673"/>
        <v>85</v>
      </c>
      <c r="M2325" s="170">
        <f t="shared" si="663"/>
        <v>1.006035574</v>
      </c>
      <c r="N2325" s="170">
        <f t="shared" ca="1" si="664"/>
        <v>1.006035574</v>
      </c>
      <c r="O2325" s="169">
        <f t="shared" si="674"/>
        <v>0</v>
      </c>
      <c r="P2325" s="166">
        <f t="shared" ca="1" si="665"/>
        <v>1150.1993371799999</v>
      </c>
      <c r="Q2325" s="171">
        <f t="shared" si="666"/>
        <v>0</v>
      </c>
      <c r="R2325" s="166">
        <f t="shared" si="667"/>
        <v>0</v>
      </c>
      <c r="S2325" s="172" t="str">
        <f t="shared" si="675"/>
        <v>A+J=</v>
      </c>
      <c r="T2325" s="167">
        <f t="shared" si="676"/>
        <v>46006</v>
      </c>
      <c r="U2325" s="10"/>
      <c r="V2325" s="10"/>
      <c r="W2325" s="10"/>
      <c r="X2325" s="45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ht="12.75" x14ac:dyDescent="0.2">
      <c r="A2326" s="162">
        <f t="shared" si="668"/>
        <v>45943</v>
      </c>
      <c r="B2326" s="163" t="str">
        <f t="shared" ca="1" si="677"/>
        <v>n.d</v>
      </c>
      <c r="C2326" s="164">
        <f t="shared" si="669"/>
        <v>190570</v>
      </c>
      <c r="D2326" s="154">
        <f ca="1">IF(A2326&lt;$B$1,VLOOKUP(A2326,[1]DI!$A$4:$B$15000,2,FALSE),0)</f>
        <v>0</v>
      </c>
      <c r="E2326" s="166">
        <f t="shared" ca="1" si="678"/>
        <v>1</v>
      </c>
      <c r="F2326" s="166">
        <f ca="1">(TRUNC(PRODUCT($E$12:$E2325),16))</f>
        <v>1.51318098795413</v>
      </c>
      <c r="G2326" s="166">
        <f t="shared" ca="1" si="679"/>
        <v>1.51318098795413</v>
      </c>
      <c r="H2326" s="166">
        <f t="shared" ca="1" si="680"/>
        <v>1</v>
      </c>
      <c r="I2326" s="165">
        <f t="shared" si="670"/>
        <v>1.7999999999999999E-2</v>
      </c>
      <c r="J2326" s="167">
        <f t="shared" si="671"/>
        <v>45821</v>
      </c>
      <c r="K2326" s="168">
        <f t="shared" si="672"/>
        <v>85</v>
      </c>
      <c r="L2326" s="169">
        <f t="shared" si="673"/>
        <v>85</v>
      </c>
      <c r="M2326" s="170">
        <f t="shared" si="663"/>
        <v>1.006035574</v>
      </c>
      <c r="N2326" s="170">
        <f t="shared" ca="1" si="664"/>
        <v>1.006035574</v>
      </c>
      <c r="O2326" s="169">
        <f t="shared" si="674"/>
        <v>0</v>
      </c>
      <c r="P2326" s="166">
        <f t="shared" ca="1" si="665"/>
        <v>1150.1993371799999</v>
      </c>
      <c r="Q2326" s="171">
        <f t="shared" si="666"/>
        <v>0</v>
      </c>
      <c r="R2326" s="166">
        <f t="shared" si="667"/>
        <v>0</v>
      </c>
      <c r="S2326" s="172" t="str">
        <f t="shared" si="675"/>
        <v>A+J=</v>
      </c>
      <c r="T2326" s="167">
        <f t="shared" si="676"/>
        <v>46006</v>
      </c>
      <c r="U2326" s="10"/>
      <c r="V2326" s="10"/>
      <c r="W2326" s="10"/>
      <c r="X2326" s="45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ht="12.75" x14ac:dyDescent="0.2">
      <c r="A2327" s="162">
        <f t="shared" si="668"/>
        <v>45944</v>
      </c>
      <c r="B2327" s="163" t="str">
        <f t="shared" ca="1" si="677"/>
        <v>n.d</v>
      </c>
      <c r="C2327" s="164">
        <f t="shared" si="669"/>
        <v>190570</v>
      </c>
      <c r="D2327" s="154">
        <f ca="1">IF(A2327&lt;$B$1,VLOOKUP(A2327,[1]DI!$A$4:$B$15000,2,FALSE),0)</f>
        <v>0</v>
      </c>
      <c r="E2327" s="166">
        <f t="shared" ca="1" si="678"/>
        <v>1</v>
      </c>
      <c r="F2327" s="166">
        <f ca="1">(TRUNC(PRODUCT($E$12:$E2326),16))</f>
        <v>1.51318098795413</v>
      </c>
      <c r="G2327" s="166">
        <f t="shared" ca="1" si="679"/>
        <v>1.51318098795413</v>
      </c>
      <c r="H2327" s="166">
        <f t="shared" ca="1" si="680"/>
        <v>1</v>
      </c>
      <c r="I2327" s="165">
        <f t="shared" si="670"/>
        <v>1.7999999999999999E-2</v>
      </c>
      <c r="J2327" s="167">
        <f t="shared" si="671"/>
        <v>45821</v>
      </c>
      <c r="K2327" s="168">
        <f t="shared" si="672"/>
        <v>86</v>
      </c>
      <c r="L2327" s="169">
        <f t="shared" si="673"/>
        <v>86</v>
      </c>
      <c r="M2327" s="170">
        <f t="shared" si="663"/>
        <v>1.0061067969999999</v>
      </c>
      <c r="N2327" s="170">
        <f t="shared" ca="1" si="664"/>
        <v>1.0061067969999999</v>
      </c>
      <c r="O2327" s="169">
        <f t="shared" si="674"/>
        <v>0</v>
      </c>
      <c r="P2327" s="166">
        <f t="shared" ca="1" si="665"/>
        <v>1163.7723042800001</v>
      </c>
      <c r="Q2327" s="171">
        <f t="shared" si="666"/>
        <v>0</v>
      </c>
      <c r="R2327" s="166">
        <f t="shared" si="667"/>
        <v>0</v>
      </c>
      <c r="S2327" s="172" t="str">
        <f t="shared" si="675"/>
        <v>A+J=</v>
      </c>
      <c r="T2327" s="167">
        <f t="shared" si="676"/>
        <v>46006</v>
      </c>
      <c r="U2327" s="10"/>
      <c r="V2327" s="10"/>
      <c r="W2327" s="10"/>
      <c r="X2327" s="45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ht="12.75" x14ac:dyDescent="0.2">
      <c r="A2328" s="162">
        <f t="shared" si="668"/>
        <v>45945</v>
      </c>
      <c r="B2328" s="163" t="str">
        <f t="shared" ca="1" si="677"/>
        <v>n.d</v>
      </c>
      <c r="C2328" s="164">
        <f t="shared" si="669"/>
        <v>190570</v>
      </c>
      <c r="D2328" s="154">
        <f ca="1">IF(A2328&lt;$B$1,VLOOKUP(A2328,[1]DI!$A$4:$B$15000,2,FALSE),0)</f>
        <v>0</v>
      </c>
      <c r="E2328" s="166">
        <f t="shared" ca="1" si="678"/>
        <v>1</v>
      </c>
      <c r="F2328" s="166">
        <f ca="1">(TRUNC(PRODUCT($E$12:$E2327),16))</f>
        <v>1.51318098795413</v>
      </c>
      <c r="G2328" s="166">
        <f t="shared" ca="1" si="679"/>
        <v>1.51318098795413</v>
      </c>
      <c r="H2328" s="166">
        <f t="shared" ca="1" si="680"/>
        <v>1</v>
      </c>
      <c r="I2328" s="165">
        <f t="shared" si="670"/>
        <v>1.7999999999999999E-2</v>
      </c>
      <c r="J2328" s="167">
        <f t="shared" si="671"/>
        <v>45821</v>
      </c>
      <c r="K2328" s="168">
        <f t="shared" si="672"/>
        <v>87</v>
      </c>
      <c r="L2328" s="169">
        <f t="shared" si="673"/>
        <v>87</v>
      </c>
      <c r="M2328" s="170">
        <f t="shared" si="663"/>
        <v>1.0061780250000001</v>
      </c>
      <c r="N2328" s="170">
        <f t="shared" ca="1" si="664"/>
        <v>1.0061780250000001</v>
      </c>
      <c r="O2328" s="169">
        <f t="shared" si="674"/>
        <v>0</v>
      </c>
      <c r="P2328" s="166">
        <f t="shared" ca="1" si="665"/>
        <v>1177.34622425</v>
      </c>
      <c r="Q2328" s="171">
        <f t="shared" si="666"/>
        <v>0</v>
      </c>
      <c r="R2328" s="166">
        <f t="shared" si="667"/>
        <v>0</v>
      </c>
      <c r="S2328" s="172" t="str">
        <f t="shared" si="675"/>
        <v>A+J=</v>
      </c>
      <c r="T2328" s="167">
        <f t="shared" si="676"/>
        <v>46006</v>
      </c>
      <c r="U2328" s="10"/>
      <c r="V2328" s="10"/>
      <c r="W2328" s="10"/>
      <c r="X2328" s="45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ht="12.75" x14ac:dyDescent="0.2">
      <c r="A2329" s="162">
        <f t="shared" si="668"/>
        <v>45946</v>
      </c>
      <c r="B2329" s="163" t="str">
        <f t="shared" ca="1" si="677"/>
        <v>n.d</v>
      </c>
      <c r="C2329" s="164">
        <f t="shared" si="669"/>
        <v>190570</v>
      </c>
      <c r="D2329" s="154">
        <f ca="1">IF(A2329&lt;$B$1,VLOOKUP(A2329,[1]DI!$A$4:$B$15000,2,FALSE),0)</f>
        <v>0</v>
      </c>
      <c r="E2329" s="166">
        <f t="shared" ca="1" si="678"/>
        <v>1</v>
      </c>
      <c r="F2329" s="166">
        <f ca="1">(TRUNC(PRODUCT($E$12:$E2328),16))</f>
        <v>1.51318098795413</v>
      </c>
      <c r="G2329" s="166">
        <f t="shared" ca="1" si="679"/>
        <v>1.51318098795413</v>
      </c>
      <c r="H2329" s="166">
        <f t="shared" ca="1" si="680"/>
        <v>1</v>
      </c>
      <c r="I2329" s="165">
        <f t="shared" si="670"/>
        <v>1.7999999999999999E-2</v>
      </c>
      <c r="J2329" s="167">
        <f t="shared" si="671"/>
        <v>45821</v>
      </c>
      <c r="K2329" s="168">
        <f t="shared" si="672"/>
        <v>88</v>
      </c>
      <c r="L2329" s="169">
        <f t="shared" si="673"/>
        <v>88</v>
      </c>
      <c r="M2329" s="170">
        <f t="shared" si="663"/>
        <v>1.006249258</v>
      </c>
      <c r="N2329" s="170">
        <f t="shared" ca="1" si="664"/>
        <v>1.006249258</v>
      </c>
      <c r="O2329" s="169">
        <f t="shared" si="674"/>
        <v>0</v>
      </c>
      <c r="P2329" s="166">
        <f t="shared" ca="1" si="665"/>
        <v>1190.92109706</v>
      </c>
      <c r="Q2329" s="171">
        <f t="shared" si="666"/>
        <v>0</v>
      </c>
      <c r="R2329" s="166">
        <f t="shared" si="667"/>
        <v>0</v>
      </c>
      <c r="S2329" s="172" t="str">
        <f t="shared" si="675"/>
        <v>A+J=</v>
      </c>
      <c r="T2329" s="167">
        <f t="shared" si="676"/>
        <v>46006</v>
      </c>
      <c r="U2329" s="10"/>
      <c r="V2329" s="10"/>
      <c r="W2329" s="10"/>
      <c r="X2329" s="45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ht="12.75" x14ac:dyDescent="0.2">
      <c r="A2330" s="162">
        <f t="shared" si="668"/>
        <v>45947</v>
      </c>
      <c r="B2330" s="163" t="str">
        <f t="shared" ca="1" si="677"/>
        <v>n.d</v>
      </c>
      <c r="C2330" s="164">
        <f t="shared" si="669"/>
        <v>190570</v>
      </c>
      <c r="D2330" s="154">
        <f ca="1">IF(A2330&lt;$B$1,VLOOKUP(A2330,[1]DI!$A$4:$B$15000,2,FALSE),0)</f>
        <v>0</v>
      </c>
      <c r="E2330" s="166">
        <f t="shared" ca="1" si="678"/>
        <v>1</v>
      </c>
      <c r="F2330" s="166">
        <f ca="1">(TRUNC(PRODUCT($E$12:$E2329),16))</f>
        <v>1.51318098795413</v>
      </c>
      <c r="G2330" s="166">
        <f t="shared" ca="1" si="679"/>
        <v>1.51318098795413</v>
      </c>
      <c r="H2330" s="166">
        <f t="shared" ca="1" si="680"/>
        <v>1</v>
      </c>
      <c r="I2330" s="165">
        <f t="shared" si="670"/>
        <v>1.7999999999999999E-2</v>
      </c>
      <c r="J2330" s="167">
        <f t="shared" si="671"/>
        <v>45821</v>
      </c>
      <c r="K2330" s="168">
        <f t="shared" si="672"/>
        <v>89</v>
      </c>
      <c r="L2330" s="169">
        <f t="shared" si="673"/>
        <v>89</v>
      </c>
      <c r="M2330" s="170">
        <f t="shared" si="663"/>
        <v>1.0063204969999999</v>
      </c>
      <c r="N2330" s="170">
        <f t="shared" ca="1" si="664"/>
        <v>1.0063204969999999</v>
      </c>
      <c r="O2330" s="169">
        <f t="shared" si="674"/>
        <v>0</v>
      </c>
      <c r="P2330" s="166">
        <f t="shared" ca="1" si="665"/>
        <v>1204.4971132799999</v>
      </c>
      <c r="Q2330" s="171">
        <f t="shared" si="666"/>
        <v>0</v>
      </c>
      <c r="R2330" s="166">
        <f t="shared" si="667"/>
        <v>0</v>
      </c>
      <c r="S2330" s="172" t="str">
        <f t="shared" si="675"/>
        <v>A+J=</v>
      </c>
      <c r="T2330" s="167">
        <f t="shared" si="676"/>
        <v>46006</v>
      </c>
      <c r="U2330" s="10"/>
      <c r="V2330" s="10"/>
      <c r="W2330" s="10"/>
      <c r="X2330" s="45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ht="12.75" x14ac:dyDescent="0.2">
      <c r="A2331" s="162">
        <f t="shared" si="668"/>
        <v>45948</v>
      </c>
      <c r="B2331" s="163" t="str">
        <f t="shared" ca="1" si="677"/>
        <v>n.d</v>
      </c>
      <c r="C2331" s="164">
        <f t="shared" si="669"/>
        <v>190570</v>
      </c>
      <c r="D2331" s="154">
        <f ca="1">IF(A2331&lt;$B$1,VLOOKUP(A2331,[1]DI!$A$4:$B$15000,2,FALSE),0)</f>
        <v>0</v>
      </c>
      <c r="E2331" s="166">
        <f t="shared" ca="1" si="678"/>
        <v>1</v>
      </c>
      <c r="F2331" s="166">
        <f ca="1">(TRUNC(PRODUCT($E$12:$E2330),16))</f>
        <v>1.51318098795413</v>
      </c>
      <c r="G2331" s="166">
        <f t="shared" ca="1" si="679"/>
        <v>1.51318098795413</v>
      </c>
      <c r="H2331" s="166">
        <f t="shared" ca="1" si="680"/>
        <v>1</v>
      </c>
      <c r="I2331" s="165">
        <f t="shared" si="670"/>
        <v>1.7999999999999999E-2</v>
      </c>
      <c r="J2331" s="167">
        <f t="shared" si="671"/>
        <v>45821</v>
      </c>
      <c r="K2331" s="168">
        <f t="shared" si="672"/>
        <v>89</v>
      </c>
      <c r="L2331" s="169">
        <f t="shared" si="673"/>
        <v>90</v>
      </c>
      <c r="M2331" s="170">
        <f t="shared" si="663"/>
        <v>1.00639174</v>
      </c>
      <c r="N2331" s="170">
        <f t="shared" ca="1" si="664"/>
        <v>1.00639174</v>
      </c>
      <c r="O2331" s="169">
        <f t="shared" si="674"/>
        <v>0</v>
      </c>
      <c r="P2331" s="166">
        <f t="shared" ca="1" si="665"/>
        <v>1218.0738918</v>
      </c>
      <c r="Q2331" s="171">
        <f t="shared" si="666"/>
        <v>0</v>
      </c>
      <c r="R2331" s="166">
        <f t="shared" si="667"/>
        <v>0</v>
      </c>
      <c r="S2331" s="172" t="str">
        <f t="shared" si="675"/>
        <v>A+J=</v>
      </c>
      <c r="T2331" s="167">
        <f t="shared" si="676"/>
        <v>46006</v>
      </c>
      <c r="U2331" s="10"/>
      <c r="V2331" s="10"/>
      <c r="W2331" s="10"/>
      <c r="X2331" s="45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ht="12.75" x14ac:dyDescent="0.2">
      <c r="A2332" s="162">
        <f t="shared" si="668"/>
        <v>45949</v>
      </c>
      <c r="B2332" s="163" t="str">
        <f t="shared" ca="1" si="677"/>
        <v>n.d</v>
      </c>
      <c r="C2332" s="164">
        <f t="shared" si="669"/>
        <v>190570</v>
      </c>
      <c r="D2332" s="154">
        <f ca="1">IF(A2332&lt;$B$1,VLOOKUP(A2332,[1]DI!$A$4:$B$15000,2,FALSE),0)</f>
        <v>0</v>
      </c>
      <c r="E2332" s="166">
        <f t="shared" ca="1" si="678"/>
        <v>1</v>
      </c>
      <c r="F2332" s="166">
        <f ca="1">(TRUNC(PRODUCT($E$12:$E2331),16))</f>
        <v>1.51318098795413</v>
      </c>
      <c r="G2332" s="166">
        <f t="shared" ca="1" si="679"/>
        <v>1.51318098795413</v>
      </c>
      <c r="H2332" s="166">
        <f t="shared" ca="1" si="680"/>
        <v>1</v>
      </c>
      <c r="I2332" s="165">
        <f t="shared" si="670"/>
        <v>1.7999999999999999E-2</v>
      </c>
      <c r="J2332" s="167">
        <f t="shared" si="671"/>
        <v>45821</v>
      </c>
      <c r="K2332" s="168">
        <f t="shared" si="672"/>
        <v>89</v>
      </c>
      <c r="L2332" s="169">
        <f t="shared" si="673"/>
        <v>90</v>
      </c>
      <c r="M2332" s="170">
        <f t="shared" si="663"/>
        <v>1.00639174</v>
      </c>
      <c r="N2332" s="170">
        <f t="shared" ca="1" si="664"/>
        <v>1.00639174</v>
      </c>
      <c r="O2332" s="169">
        <f t="shared" si="674"/>
        <v>0</v>
      </c>
      <c r="P2332" s="166">
        <f t="shared" ca="1" si="665"/>
        <v>1218.0738918</v>
      </c>
      <c r="Q2332" s="171">
        <f t="shared" si="666"/>
        <v>0</v>
      </c>
      <c r="R2332" s="166">
        <f t="shared" si="667"/>
        <v>0</v>
      </c>
      <c r="S2332" s="172" t="str">
        <f t="shared" si="675"/>
        <v>A+J=</v>
      </c>
      <c r="T2332" s="167">
        <f t="shared" si="676"/>
        <v>46006</v>
      </c>
      <c r="U2332" s="10"/>
      <c r="V2332" s="10"/>
      <c r="W2332" s="10"/>
      <c r="X2332" s="45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ht="12.75" x14ac:dyDescent="0.2">
      <c r="A2333" s="162">
        <f t="shared" si="668"/>
        <v>45950</v>
      </c>
      <c r="B2333" s="163" t="str">
        <f t="shared" ca="1" si="677"/>
        <v>n.d</v>
      </c>
      <c r="C2333" s="164">
        <f t="shared" si="669"/>
        <v>190570</v>
      </c>
      <c r="D2333" s="154">
        <f ca="1">IF(A2333&lt;$B$1,VLOOKUP(A2333,[1]DI!$A$4:$B$15000,2,FALSE),0)</f>
        <v>0</v>
      </c>
      <c r="E2333" s="166">
        <f t="shared" ca="1" si="678"/>
        <v>1</v>
      </c>
      <c r="F2333" s="166">
        <f ca="1">(TRUNC(PRODUCT($E$12:$E2332),16))</f>
        <v>1.51318098795413</v>
      </c>
      <c r="G2333" s="166">
        <f t="shared" ca="1" si="679"/>
        <v>1.51318098795413</v>
      </c>
      <c r="H2333" s="166">
        <f t="shared" ca="1" si="680"/>
        <v>1</v>
      </c>
      <c r="I2333" s="165">
        <f t="shared" si="670"/>
        <v>1.7999999999999999E-2</v>
      </c>
      <c r="J2333" s="167">
        <f t="shared" si="671"/>
        <v>45821</v>
      </c>
      <c r="K2333" s="168">
        <f t="shared" si="672"/>
        <v>90</v>
      </c>
      <c r="L2333" s="169">
        <f t="shared" si="673"/>
        <v>90</v>
      </c>
      <c r="M2333" s="170">
        <f t="shared" si="663"/>
        <v>1.00639174</v>
      </c>
      <c r="N2333" s="170">
        <f t="shared" ca="1" si="664"/>
        <v>1.00639174</v>
      </c>
      <c r="O2333" s="169">
        <f t="shared" si="674"/>
        <v>0</v>
      </c>
      <c r="P2333" s="166">
        <f t="shared" ca="1" si="665"/>
        <v>1218.0738918</v>
      </c>
      <c r="Q2333" s="171">
        <f t="shared" si="666"/>
        <v>0</v>
      </c>
      <c r="R2333" s="166">
        <f t="shared" si="667"/>
        <v>0</v>
      </c>
      <c r="S2333" s="172" t="str">
        <f t="shared" si="675"/>
        <v>A+J=</v>
      </c>
      <c r="T2333" s="167">
        <f t="shared" si="676"/>
        <v>46006</v>
      </c>
      <c r="U2333" s="10"/>
      <c r="V2333" s="10"/>
      <c r="W2333" s="10"/>
      <c r="X2333" s="45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ht="12.75" x14ac:dyDescent="0.2">
      <c r="A2334" s="162">
        <f t="shared" si="668"/>
        <v>45951</v>
      </c>
      <c r="B2334" s="163" t="str">
        <f t="shared" ca="1" si="677"/>
        <v>n.d</v>
      </c>
      <c r="C2334" s="164">
        <f t="shared" si="669"/>
        <v>190570</v>
      </c>
      <c r="D2334" s="154">
        <f ca="1">IF(A2334&lt;$B$1,VLOOKUP(A2334,[1]DI!$A$4:$B$15000,2,FALSE),0)</f>
        <v>0</v>
      </c>
      <c r="E2334" s="166">
        <f t="shared" ca="1" si="678"/>
        <v>1</v>
      </c>
      <c r="F2334" s="166">
        <f ca="1">(TRUNC(PRODUCT($E$12:$E2333),16))</f>
        <v>1.51318098795413</v>
      </c>
      <c r="G2334" s="166">
        <f t="shared" ca="1" si="679"/>
        <v>1.51318098795413</v>
      </c>
      <c r="H2334" s="166">
        <f t="shared" ca="1" si="680"/>
        <v>1</v>
      </c>
      <c r="I2334" s="165">
        <f t="shared" si="670"/>
        <v>1.7999999999999999E-2</v>
      </c>
      <c r="J2334" s="167">
        <f t="shared" si="671"/>
        <v>45821</v>
      </c>
      <c r="K2334" s="168">
        <f t="shared" si="672"/>
        <v>91</v>
      </c>
      <c r="L2334" s="169">
        <f t="shared" si="673"/>
        <v>91</v>
      </c>
      <c r="M2334" s="170">
        <f t="shared" si="663"/>
        <v>1.006462988</v>
      </c>
      <c r="N2334" s="170">
        <f t="shared" ca="1" si="664"/>
        <v>1.006462988</v>
      </c>
      <c r="O2334" s="169">
        <f t="shared" si="674"/>
        <v>0</v>
      </c>
      <c r="P2334" s="166">
        <f t="shared" ca="1" si="665"/>
        <v>1231.6516231600001</v>
      </c>
      <c r="Q2334" s="171">
        <f t="shared" si="666"/>
        <v>0</v>
      </c>
      <c r="R2334" s="166">
        <f t="shared" si="667"/>
        <v>0</v>
      </c>
      <c r="S2334" s="172" t="str">
        <f t="shared" si="675"/>
        <v>A+J=</v>
      </c>
      <c r="T2334" s="167">
        <f t="shared" si="676"/>
        <v>46006</v>
      </c>
      <c r="U2334" s="10"/>
      <c r="V2334" s="10"/>
      <c r="W2334" s="10"/>
      <c r="X2334" s="45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ht="12.75" x14ac:dyDescent="0.2">
      <c r="A2335" s="162">
        <f t="shared" si="668"/>
        <v>45952</v>
      </c>
      <c r="B2335" s="163" t="str">
        <f t="shared" ca="1" si="677"/>
        <v>n.d</v>
      </c>
      <c r="C2335" s="164">
        <f t="shared" si="669"/>
        <v>190570</v>
      </c>
      <c r="D2335" s="154">
        <f ca="1">IF(A2335&lt;$B$1,VLOOKUP(A2335,[1]DI!$A$4:$B$15000,2,FALSE),0)</f>
        <v>0</v>
      </c>
      <c r="E2335" s="166">
        <f t="shared" ca="1" si="678"/>
        <v>1</v>
      </c>
      <c r="F2335" s="166">
        <f ca="1">(TRUNC(PRODUCT($E$12:$E2334),16))</f>
        <v>1.51318098795413</v>
      </c>
      <c r="G2335" s="166">
        <f t="shared" ca="1" si="679"/>
        <v>1.51318098795413</v>
      </c>
      <c r="H2335" s="166">
        <f t="shared" ca="1" si="680"/>
        <v>1</v>
      </c>
      <c r="I2335" s="165">
        <f t="shared" si="670"/>
        <v>1.7999999999999999E-2</v>
      </c>
      <c r="J2335" s="167">
        <f t="shared" si="671"/>
        <v>45821</v>
      </c>
      <c r="K2335" s="168">
        <f t="shared" si="672"/>
        <v>92</v>
      </c>
      <c r="L2335" s="169">
        <f t="shared" si="673"/>
        <v>92</v>
      </c>
      <c r="M2335" s="170">
        <f t="shared" si="663"/>
        <v>1.0065342420000001</v>
      </c>
      <c r="N2335" s="170">
        <f t="shared" ca="1" si="664"/>
        <v>1.0065342420000001</v>
      </c>
      <c r="O2335" s="169">
        <f t="shared" si="674"/>
        <v>0</v>
      </c>
      <c r="P2335" s="166">
        <f t="shared" ca="1" si="665"/>
        <v>1245.2304979400001</v>
      </c>
      <c r="Q2335" s="171">
        <f t="shared" si="666"/>
        <v>0</v>
      </c>
      <c r="R2335" s="166">
        <f t="shared" si="667"/>
        <v>0</v>
      </c>
      <c r="S2335" s="172" t="str">
        <f t="shared" si="675"/>
        <v>A+J=</v>
      </c>
      <c r="T2335" s="167">
        <f t="shared" si="676"/>
        <v>46006</v>
      </c>
      <c r="U2335" s="10"/>
      <c r="V2335" s="10"/>
      <c r="W2335" s="10"/>
      <c r="X2335" s="45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ht="12.75" x14ac:dyDescent="0.2">
      <c r="A2336" s="162">
        <f t="shared" si="668"/>
        <v>45953</v>
      </c>
      <c r="B2336" s="163" t="str">
        <f t="shared" ca="1" si="677"/>
        <v>n.d</v>
      </c>
      <c r="C2336" s="164">
        <f t="shared" si="669"/>
        <v>190570</v>
      </c>
      <c r="D2336" s="154">
        <f ca="1">IF(A2336&lt;$B$1,VLOOKUP(A2336,[1]DI!$A$4:$B$15000,2,FALSE),0)</f>
        <v>0</v>
      </c>
      <c r="E2336" s="166">
        <f t="shared" ca="1" si="678"/>
        <v>1</v>
      </c>
      <c r="F2336" s="166">
        <f ca="1">(TRUNC(PRODUCT($E$12:$E2335),16))</f>
        <v>1.51318098795413</v>
      </c>
      <c r="G2336" s="166">
        <f t="shared" ca="1" si="679"/>
        <v>1.51318098795413</v>
      </c>
      <c r="H2336" s="166">
        <f t="shared" ca="1" si="680"/>
        <v>1</v>
      </c>
      <c r="I2336" s="165">
        <f t="shared" si="670"/>
        <v>1.7999999999999999E-2</v>
      </c>
      <c r="J2336" s="167">
        <f t="shared" si="671"/>
        <v>45821</v>
      </c>
      <c r="K2336" s="168">
        <f t="shared" si="672"/>
        <v>93</v>
      </c>
      <c r="L2336" s="169">
        <f t="shared" si="673"/>
        <v>93</v>
      </c>
      <c r="M2336" s="170">
        <f t="shared" si="663"/>
        <v>1.0066055</v>
      </c>
      <c r="N2336" s="170">
        <f t="shared" ca="1" si="664"/>
        <v>1.0066055</v>
      </c>
      <c r="O2336" s="169">
        <f t="shared" si="674"/>
        <v>0</v>
      </c>
      <c r="P2336" s="166">
        <f t="shared" ca="1" si="665"/>
        <v>1258.8101349999999</v>
      </c>
      <c r="Q2336" s="171">
        <f t="shared" si="666"/>
        <v>0</v>
      </c>
      <c r="R2336" s="166">
        <f t="shared" si="667"/>
        <v>0</v>
      </c>
      <c r="S2336" s="172" t="str">
        <f t="shared" si="675"/>
        <v>A+J=</v>
      </c>
      <c r="T2336" s="167">
        <f t="shared" si="676"/>
        <v>46006</v>
      </c>
      <c r="U2336" s="10"/>
      <c r="V2336" s="10"/>
      <c r="W2336" s="10"/>
      <c r="X2336" s="45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ht="12.75" x14ac:dyDescent="0.2">
      <c r="A2337" s="162">
        <f t="shared" si="668"/>
        <v>45954</v>
      </c>
      <c r="B2337" s="163" t="str">
        <f t="shared" ca="1" si="677"/>
        <v>n.d</v>
      </c>
      <c r="C2337" s="164">
        <f t="shared" si="669"/>
        <v>190570</v>
      </c>
      <c r="D2337" s="154">
        <f ca="1">IF(A2337&lt;$B$1,VLOOKUP(A2337,[1]DI!$A$4:$B$15000,2,FALSE),0)</f>
        <v>0</v>
      </c>
      <c r="E2337" s="166">
        <f t="shared" ca="1" si="678"/>
        <v>1</v>
      </c>
      <c r="F2337" s="166">
        <f ca="1">(TRUNC(PRODUCT($E$12:$E2336),16))</f>
        <v>1.51318098795413</v>
      </c>
      <c r="G2337" s="166">
        <f t="shared" ca="1" si="679"/>
        <v>1.51318098795413</v>
      </c>
      <c r="H2337" s="166">
        <f t="shared" ca="1" si="680"/>
        <v>1</v>
      </c>
      <c r="I2337" s="165">
        <f t="shared" si="670"/>
        <v>1.7999999999999999E-2</v>
      </c>
      <c r="J2337" s="167">
        <f t="shared" si="671"/>
        <v>45821</v>
      </c>
      <c r="K2337" s="168">
        <f t="shared" si="672"/>
        <v>94</v>
      </c>
      <c r="L2337" s="169">
        <f t="shared" si="673"/>
        <v>94</v>
      </c>
      <c r="M2337" s="170">
        <f t="shared" si="663"/>
        <v>1.006676763</v>
      </c>
      <c r="N2337" s="170">
        <f t="shared" ca="1" si="664"/>
        <v>1.006676763</v>
      </c>
      <c r="O2337" s="169">
        <f t="shared" si="674"/>
        <v>0</v>
      </c>
      <c r="P2337" s="166">
        <f t="shared" ca="1" si="665"/>
        <v>1272.39072491</v>
      </c>
      <c r="Q2337" s="171">
        <f t="shared" si="666"/>
        <v>0</v>
      </c>
      <c r="R2337" s="166">
        <f t="shared" si="667"/>
        <v>0</v>
      </c>
      <c r="S2337" s="172" t="str">
        <f t="shared" si="675"/>
        <v>A+J=</v>
      </c>
      <c r="T2337" s="167">
        <f t="shared" si="676"/>
        <v>46006</v>
      </c>
      <c r="U2337" s="10"/>
      <c r="V2337" s="10"/>
      <c r="W2337" s="10"/>
      <c r="X2337" s="45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ht="12.75" x14ac:dyDescent="0.2">
      <c r="A2338" s="162">
        <f t="shared" si="668"/>
        <v>45955</v>
      </c>
      <c r="B2338" s="163" t="str">
        <f t="shared" ca="1" si="677"/>
        <v>n.d</v>
      </c>
      <c r="C2338" s="164">
        <f t="shared" si="669"/>
        <v>190570</v>
      </c>
      <c r="D2338" s="154">
        <f ca="1">IF(A2338&lt;$B$1,VLOOKUP(A2338,[1]DI!$A$4:$B$15000,2,FALSE),0)</f>
        <v>0</v>
      </c>
      <c r="E2338" s="166">
        <f t="shared" ca="1" si="678"/>
        <v>1</v>
      </c>
      <c r="F2338" s="166">
        <f ca="1">(TRUNC(PRODUCT($E$12:$E2337),16))</f>
        <v>1.51318098795413</v>
      </c>
      <c r="G2338" s="166">
        <f t="shared" ca="1" si="679"/>
        <v>1.51318098795413</v>
      </c>
      <c r="H2338" s="166">
        <f t="shared" ca="1" si="680"/>
        <v>1</v>
      </c>
      <c r="I2338" s="165">
        <f t="shared" si="670"/>
        <v>1.7999999999999999E-2</v>
      </c>
      <c r="J2338" s="167">
        <f t="shared" si="671"/>
        <v>45821</v>
      </c>
      <c r="K2338" s="168">
        <f t="shared" si="672"/>
        <v>94</v>
      </c>
      <c r="L2338" s="169">
        <f t="shared" si="673"/>
        <v>95</v>
      </c>
      <c r="M2338" s="170">
        <f t="shared" si="663"/>
        <v>1.006748032</v>
      </c>
      <c r="N2338" s="170">
        <f t="shared" ca="1" si="664"/>
        <v>1.006748032</v>
      </c>
      <c r="O2338" s="169">
        <f t="shared" si="674"/>
        <v>0</v>
      </c>
      <c r="P2338" s="166">
        <f t="shared" ca="1" si="665"/>
        <v>1285.97245823</v>
      </c>
      <c r="Q2338" s="171">
        <f t="shared" si="666"/>
        <v>0</v>
      </c>
      <c r="R2338" s="166">
        <f t="shared" si="667"/>
        <v>0</v>
      </c>
      <c r="S2338" s="172" t="str">
        <f t="shared" si="675"/>
        <v>A+J=</v>
      </c>
      <c r="T2338" s="167">
        <f t="shared" si="676"/>
        <v>46006</v>
      </c>
      <c r="U2338" s="10"/>
      <c r="V2338" s="10"/>
      <c r="W2338" s="10"/>
      <c r="X2338" s="45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ht="12.75" x14ac:dyDescent="0.2">
      <c r="A2339" s="162">
        <f t="shared" si="668"/>
        <v>45956</v>
      </c>
      <c r="B2339" s="163" t="str">
        <f t="shared" ca="1" si="677"/>
        <v>n.d</v>
      </c>
      <c r="C2339" s="164">
        <f t="shared" si="669"/>
        <v>190570</v>
      </c>
      <c r="D2339" s="154">
        <f ca="1">IF(A2339&lt;$B$1,VLOOKUP(A2339,[1]DI!$A$4:$B$15000,2,FALSE),0)</f>
        <v>0</v>
      </c>
      <c r="E2339" s="166">
        <f t="shared" ca="1" si="678"/>
        <v>1</v>
      </c>
      <c r="F2339" s="166">
        <f ca="1">(TRUNC(PRODUCT($E$12:$E2338),16))</f>
        <v>1.51318098795413</v>
      </c>
      <c r="G2339" s="166">
        <f t="shared" ca="1" si="679"/>
        <v>1.51318098795413</v>
      </c>
      <c r="H2339" s="166">
        <f t="shared" ca="1" si="680"/>
        <v>1</v>
      </c>
      <c r="I2339" s="165">
        <f t="shared" si="670"/>
        <v>1.7999999999999999E-2</v>
      </c>
      <c r="J2339" s="167">
        <f t="shared" si="671"/>
        <v>45821</v>
      </c>
      <c r="K2339" s="168">
        <f t="shared" si="672"/>
        <v>94</v>
      </c>
      <c r="L2339" s="169">
        <f t="shared" si="673"/>
        <v>95</v>
      </c>
      <c r="M2339" s="170">
        <f t="shared" si="663"/>
        <v>1.006748032</v>
      </c>
      <c r="N2339" s="170">
        <f t="shared" ca="1" si="664"/>
        <v>1.006748032</v>
      </c>
      <c r="O2339" s="169">
        <f t="shared" si="674"/>
        <v>0</v>
      </c>
      <c r="P2339" s="166">
        <f t="shared" ca="1" si="665"/>
        <v>1285.97245823</v>
      </c>
      <c r="Q2339" s="171">
        <f t="shared" si="666"/>
        <v>0</v>
      </c>
      <c r="R2339" s="166">
        <f t="shared" si="667"/>
        <v>0</v>
      </c>
      <c r="S2339" s="172" t="str">
        <f t="shared" si="675"/>
        <v>A+J=</v>
      </c>
      <c r="T2339" s="167">
        <f t="shared" si="676"/>
        <v>46006</v>
      </c>
      <c r="U2339" s="10"/>
      <c r="V2339" s="10"/>
      <c r="W2339" s="10"/>
      <c r="X2339" s="45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ht="12.75" x14ac:dyDescent="0.2">
      <c r="A2340" s="162">
        <f t="shared" si="668"/>
        <v>45957</v>
      </c>
      <c r="B2340" s="163" t="str">
        <f t="shared" ca="1" si="677"/>
        <v>n.d</v>
      </c>
      <c r="C2340" s="164">
        <f t="shared" si="669"/>
        <v>190570</v>
      </c>
      <c r="D2340" s="154">
        <f ca="1">IF(A2340&lt;$B$1,VLOOKUP(A2340,[1]DI!$A$4:$B$15000,2,FALSE),0)</f>
        <v>0</v>
      </c>
      <c r="E2340" s="166">
        <f t="shared" ca="1" si="678"/>
        <v>1</v>
      </c>
      <c r="F2340" s="166">
        <f ca="1">(TRUNC(PRODUCT($E$12:$E2339),16))</f>
        <v>1.51318098795413</v>
      </c>
      <c r="G2340" s="166">
        <f t="shared" ca="1" si="679"/>
        <v>1.51318098795413</v>
      </c>
      <c r="H2340" s="166">
        <f t="shared" ca="1" si="680"/>
        <v>1</v>
      </c>
      <c r="I2340" s="165">
        <f t="shared" si="670"/>
        <v>1.7999999999999999E-2</v>
      </c>
      <c r="J2340" s="167">
        <f t="shared" si="671"/>
        <v>45821</v>
      </c>
      <c r="K2340" s="168">
        <f t="shared" si="672"/>
        <v>95</v>
      </c>
      <c r="L2340" s="169">
        <f t="shared" si="673"/>
        <v>95</v>
      </c>
      <c r="M2340" s="170">
        <f t="shared" si="663"/>
        <v>1.006748032</v>
      </c>
      <c r="N2340" s="170">
        <f t="shared" ca="1" si="664"/>
        <v>1.006748032</v>
      </c>
      <c r="O2340" s="169">
        <f t="shared" si="674"/>
        <v>0</v>
      </c>
      <c r="P2340" s="166">
        <f t="shared" ca="1" si="665"/>
        <v>1285.97245823</v>
      </c>
      <c r="Q2340" s="171">
        <f t="shared" si="666"/>
        <v>0</v>
      </c>
      <c r="R2340" s="166">
        <f t="shared" si="667"/>
        <v>0</v>
      </c>
      <c r="S2340" s="172" t="str">
        <f t="shared" si="675"/>
        <v>A+J=</v>
      </c>
      <c r="T2340" s="167">
        <f t="shared" si="676"/>
        <v>46006</v>
      </c>
      <c r="U2340" s="10"/>
      <c r="V2340" s="10"/>
      <c r="W2340" s="10"/>
      <c r="X2340" s="45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ht="12.75" x14ac:dyDescent="0.2">
      <c r="A2341" s="162">
        <f t="shared" si="668"/>
        <v>45958</v>
      </c>
      <c r="B2341" s="163" t="str">
        <f t="shared" ca="1" si="677"/>
        <v>n.d</v>
      </c>
      <c r="C2341" s="164">
        <f t="shared" si="669"/>
        <v>190570</v>
      </c>
      <c r="D2341" s="154">
        <f ca="1">IF(A2341&lt;$B$1,VLOOKUP(A2341,[1]DI!$A$4:$B$15000,2,FALSE),0)</f>
        <v>0</v>
      </c>
      <c r="E2341" s="166">
        <f t="shared" ca="1" si="678"/>
        <v>1</v>
      </c>
      <c r="F2341" s="166">
        <f ca="1">(TRUNC(PRODUCT($E$12:$E2340),16))</f>
        <v>1.51318098795413</v>
      </c>
      <c r="G2341" s="166">
        <f t="shared" ca="1" si="679"/>
        <v>1.51318098795413</v>
      </c>
      <c r="H2341" s="166">
        <f t="shared" ca="1" si="680"/>
        <v>1</v>
      </c>
      <c r="I2341" s="165">
        <f t="shared" si="670"/>
        <v>1.7999999999999999E-2</v>
      </c>
      <c r="J2341" s="167">
        <f t="shared" si="671"/>
        <v>45821</v>
      </c>
      <c r="K2341" s="168">
        <f t="shared" si="672"/>
        <v>96</v>
      </c>
      <c r="L2341" s="169">
        <f t="shared" si="673"/>
        <v>96</v>
      </c>
      <c r="M2341" s="170">
        <f t="shared" si="663"/>
        <v>1.0068193059999999</v>
      </c>
      <c r="N2341" s="170">
        <f t="shared" ca="1" si="664"/>
        <v>1.0068193059999999</v>
      </c>
      <c r="O2341" s="169">
        <f t="shared" si="674"/>
        <v>0</v>
      </c>
      <c r="P2341" s="166">
        <f t="shared" ca="1" si="665"/>
        <v>1299.5551444099999</v>
      </c>
      <c r="Q2341" s="171">
        <f t="shared" si="666"/>
        <v>0</v>
      </c>
      <c r="R2341" s="166">
        <f t="shared" si="667"/>
        <v>0</v>
      </c>
      <c r="S2341" s="172" t="str">
        <f t="shared" si="675"/>
        <v>A+J=</v>
      </c>
      <c r="T2341" s="167">
        <f t="shared" si="676"/>
        <v>46006</v>
      </c>
      <c r="U2341" s="10"/>
      <c r="V2341" s="10"/>
      <c r="W2341" s="10"/>
      <c r="X2341" s="45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ht="12.75" x14ac:dyDescent="0.2">
      <c r="A2342" s="162">
        <f t="shared" si="668"/>
        <v>45959</v>
      </c>
      <c r="B2342" s="163" t="str">
        <f t="shared" ca="1" si="677"/>
        <v>n.d</v>
      </c>
      <c r="C2342" s="164">
        <f t="shared" si="669"/>
        <v>190570</v>
      </c>
      <c r="D2342" s="154">
        <f ca="1">IF(A2342&lt;$B$1,VLOOKUP(A2342,[1]DI!$A$4:$B$15000,2,FALSE),0)</f>
        <v>0</v>
      </c>
      <c r="E2342" s="166">
        <f t="shared" ca="1" si="678"/>
        <v>1</v>
      </c>
      <c r="F2342" s="166">
        <f ca="1">(TRUNC(PRODUCT($E$12:$E2341),16))</f>
        <v>1.51318098795413</v>
      </c>
      <c r="G2342" s="166">
        <f t="shared" ca="1" si="679"/>
        <v>1.51318098795413</v>
      </c>
      <c r="H2342" s="166">
        <f t="shared" ca="1" si="680"/>
        <v>1</v>
      </c>
      <c r="I2342" s="165">
        <f t="shared" si="670"/>
        <v>1.7999999999999999E-2</v>
      </c>
      <c r="J2342" s="167">
        <f t="shared" si="671"/>
        <v>45821</v>
      </c>
      <c r="K2342" s="168">
        <f t="shared" si="672"/>
        <v>97</v>
      </c>
      <c r="L2342" s="169">
        <f t="shared" si="673"/>
        <v>97</v>
      </c>
      <c r="M2342" s="170">
        <f t="shared" si="663"/>
        <v>1.006890584</v>
      </c>
      <c r="N2342" s="170">
        <f t="shared" ca="1" si="664"/>
        <v>1.006890584</v>
      </c>
      <c r="O2342" s="169">
        <f t="shared" si="674"/>
        <v>0</v>
      </c>
      <c r="P2342" s="166">
        <f t="shared" ca="1" si="665"/>
        <v>1313.13859288</v>
      </c>
      <c r="Q2342" s="171">
        <f t="shared" si="666"/>
        <v>0</v>
      </c>
      <c r="R2342" s="166">
        <f t="shared" si="667"/>
        <v>0</v>
      </c>
      <c r="S2342" s="172" t="str">
        <f t="shared" si="675"/>
        <v>A+J=</v>
      </c>
      <c r="T2342" s="167">
        <f t="shared" si="676"/>
        <v>46006</v>
      </c>
      <c r="U2342" s="10"/>
      <c r="V2342" s="10"/>
      <c r="W2342" s="10"/>
      <c r="X2342" s="45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ht="12.75" x14ac:dyDescent="0.2">
      <c r="A2343" s="162">
        <f t="shared" si="668"/>
        <v>45960</v>
      </c>
      <c r="B2343" s="163" t="str">
        <f t="shared" ca="1" si="677"/>
        <v>n.d</v>
      </c>
      <c r="C2343" s="164">
        <f t="shared" si="669"/>
        <v>190570</v>
      </c>
      <c r="D2343" s="154">
        <f ca="1">IF(A2343&lt;$B$1,VLOOKUP(A2343,[1]DI!$A$4:$B$15000,2,FALSE),0)</f>
        <v>0</v>
      </c>
      <c r="E2343" s="166">
        <f t="shared" ca="1" si="678"/>
        <v>1</v>
      </c>
      <c r="F2343" s="166">
        <f ca="1">(TRUNC(PRODUCT($E$12:$E2342),16))</f>
        <v>1.51318098795413</v>
      </c>
      <c r="G2343" s="166">
        <f t="shared" ca="1" si="679"/>
        <v>1.51318098795413</v>
      </c>
      <c r="H2343" s="166">
        <f t="shared" ca="1" si="680"/>
        <v>1</v>
      </c>
      <c r="I2343" s="165">
        <f t="shared" si="670"/>
        <v>1.7999999999999999E-2</v>
      </c>
      <c r="J2343" s="167">
        <f t="shared" si="671"/>
        <v>45821</v>
      </c>
      <c r="K2343" s="168">
        <f t="shared" si="672"/>
        <v>98</v>
      </c>
      <c r="L2343" s="169">
        <f t="shared" si="673"/>
        <v>98</v>
      </c>
      <c r="M2343" s="170">
        <f t="shared" si="663"/>
        <v>1.0069618680000001</v>
      </c>
      <c r="N2343" s="170">
        <f t="shared" ca="1" si="664"/>
        <v>1.0069618680000001</v>
      </c>
      <c r="O2343" s="169">
        <f t="shared" si="674"/>
        <v>0</v>
      </c>
      <c r="P2343" s="166">
        <f t="shared" ca="1" si="665"/>
        <v>1326.7231847600001</v>
      </c>
      <c r="Q2343" s="171">
        <f t="shared" si="666"/>
        <v>0</v>
      </c>
      <c r="R2343" s="166">
        <f t="shared" si="667"/>
        <v>0</v>
      </c>
      <c r="S2343" s="172" t="str">
        <f t="shared" si="675"/>
        <v>A+J=</v>
      </c>
      <c r="T2343" s="167">
        <f t="shared" si="676"/>
        <v>46006</v>
      </c>
      <c r="U2343" s="10"/>
      <c r="V2343" s="10"/>
      <c r="W2343" s="10"/>
      <c r="X2343" s="45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ht="12.75" x14ac:dyDescent="0.2">
      <c r="A2344" s="162">
        <f t="shared" si="668"/>
        <v>45961</v>
      </c>
      <c r="B2344" s="163" t="str">
        <f t="shared" ca="1" si="677"/>
        <v>n.d</v>
      </c>
      <c r="C2344" s="164">
        <f t="shared" si="669"/>
        <v>190570</v>
      </c>
      <c r="D2344" s="154">
        <f ca="1">IF(A2344&lt;$B$1,VLOOKUP(A2344,[1]DI!$A$4:$B$15000,2,FALSE),0)</f>
        <v>0</v>
      </c>
      <c r="E2344" s="166">
        <f t="shared" ca="1" si="678"/>
        <v>1</v>
      </c>
      <c r="F2344" s="166">
        <f ca="1">(TRUNC(PRODUCT($E$12:$E2343),16))</f>
        <v>1.51318098795413</v>
      </c>
      <c r="G2344" s="166">
        <f t="shared" ca="1" si="679"/>
        <v>1.51318098795413</v>
      </c>
      <c r="H2344" s="166">
        <f t="shared" ca="1" si="680"/>
        <v>1</v>
      </c>
      <c r="I2344" s="165">
        <f t="shared" si="670"/>
        <v>1.7999999999999999E-2</v>
      </c>
      <c r="J2344" s="167">
        <f t="shared" si="671"/>
        <v>45821</v>
      </c>
      <c r="K2344" s="168">
        <f t="shared" si="672"/>
        <v>99</v>
      </c>
      <c r="L2344" s="169">
        <f t="shared" si="673"/>
        <v>99</v>
      </c>
      <c r="M2344" s="170">
        <f t="shared" si="663"/>
        <v>1.007033157</v>
      </c>
      <c r="N2344" s="170">
        <f t="shared" ca="1" si="664"/>
        <v>1.007033157</v>
      </c>
      <c r="O2344" s="169">
        <f t="shared" si="674"/>
        <v>0</v>
      </c>
      <c r="P2344" s="166">
        <f t="shared" ca="1" si="665"/>
        <v>1340.30872948</v>
      </c>
      <c r="Q2344" s="171">
        <f t="shared" si="666"/>
        <v>0</v>
      </c>
      <c r="R2344" s="166">
        <f t="shared" si="667"/>
        <v>0</v>
      </c>
      <c r="S2344" s="172" t="str">
        <f t="shared" si="675"/>
        <v>A+J=</v>
      </c>
      <c r="T2344" s="167">
        <f t="shared" si="676"/>
        <v>46006</v>
      </c>
      <c r="U2344" s="10"/>
      <c r="V2344" s="10"/>
      <c r="W2344" s="10"/>
      <c r="X2344" s="45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ht="12.75" x14ac:dyDescent="0.2">
      <c r="A2345" s="162">
        <f t="shared" si="668"/>
        <v>45962</v>
      </c>
      <c r="B2345" s="163" t="str">
        <f t="shared" ca="1" si="677"/>
        <v>n.d</v>
      </c>
      <c r="C2345" s="164">
        <f t="shared" si="669"/>
        <v>190570</v>
      </c>
      <c r="D2345" s="154">
        <f ca="1">IF(A2345&lt;$B$1,VLOOKUP(A2345,[1]DI!$A$4:$B$15000,2,FALSE),0)</f>
        <v>0</v>
      </c>
      <c r="E2345" s="166">
        <f t="shared" ca="1" si="678"/>
        <v>1</v>
      </c>
      <c r="F2345" s="166">
        <f ca="1">(TRUNC(PRODUCT($E$12:$E2344),16))</f>
        <v>1.51318098795413</v>
      </c>
      <c r="G2345" s="166">
        <f t="shared" ca="1" si="679"/>
        <v>1.51318098795413</v>
      </c>
      <c r="H2345" s="166">
        <f t="shared" ca="1" si="680"/>
        <v>1</v>
      </c>
      <c r="I2345" s="165">
        <f t="shared" si="670"/>
        <v>1.7999999999999999E-2</v>
      </c>
      <c r="J2345" s="167">
        <f t="shared" si="671"/>
        <v>45821</v>
      </c>
      <c r="K2345" s="168">
        <f t="shared" si="672"/>
        <v>99</v>
      </c>
      <c r="L2345" s="169">
        <f t="shared" si="673"/>
        <v>100</v>
      </c>
      <c r="M2345" s="170">
        <f t="shared" si="663"/>
        <v>1.0071044499999999</v>
      </c>
      <c r="N2345" s="170">
        <f t="shared" ca="1" si="664"/>
        <v>1.0071044499999999</v>
      </c>
      <c r="O2345" s="169">
        <f t="shared" si="674"/>
        <v>0</v>
      </c>
      <c r="P2345" s="166">
        <f t="shared" ca="1" si="665"/>
        <v>1353.8950364899999</v>
      </c>
      <c r="Q2345" s="171">
        <f t="shared" si="666"/>
        <v>0</v>
      </c>
      <c r="R2345" s="166">
        <f t="shared" si="667"/>
        <v>0</v>
      </c>
      <c r="S2345" s="172" t="str">
        <f t="shared" si="675"/>
        <v>A+J=</v>
      </c>
      <c r="T2345" s="167">
        <f t="shared" si="676"/>
        <v>46006</v>
      </c>
      <c r="U2345" s="10"/>
      <c r="V2345" s="10"/>
      <c r="W2345" s="10"/>
      <c r="X2345" s="45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ht="12.75" x14ac:dyDescent="0.2">
      <c r="A2346" s="162">
        <f t="shared" si="668"/>
        <v>45963</v>
      </c>
      <c r="B2346" s="163" t="str">
        <f t="shared" ca="1" si="677"/>
        <v>n.d</v>
      </c>
      <c r="C2346" s="164">
        <f t="shared" si="669"/>
        <v>190570</v>
      </c>
      <c r="D2346" s="154">
        <f ca="1">IF(A2346&lt;$B$1,VLOOKUP(A2346,[1]DI!$A$4:$B$15000,2,FALSE),0)</f>
        <v>0</v>
      </c>
      <c r="E2346" s="166">
        <f t="shared" ca="1" si="678"/>
        <v>1</v>
      </c>
      <c r="F2346" s="166">
        <f ca="1">(TRUNC(PRODUCT($E$12:$E2345),16))</f>
        <v>1.51318098795413</v>
      </c>
      <c r="G2346" s="166">
        <f t="shared" ca="1" si="679"/>
        <v>1.51318098795413</v>
      </c>
      <c r="H2346" s="166">
        <f t="shared" ca="1" si="680"/>
        <v>1</v>
      </c>
      <c r="I2346" s="165">
        <f t="shared" si="670"/>
        <v>1.7999999999999999E-2</v>
      </c>
      <c r="J2346" s="167">
        <f t="shared" si="671"/>
        <v>45821</v>
      </c>
      <c r="K2346" s="168">
        <f t="shared" si="672"/>
        <v>99</v>
      </c>
      <c r="L2346" s="169">
        <f t="shared" si="673"/>
        <v>100</v>
      </c>
      <c r="M2346" s="170">
        <f t="shared" si="663"/>
        <v>1.0071044499999999</v>
      </c>
      <c r="N2346" s="170">
        <f t="shared" ca="1" si="664"/>
        <v>1.0071044499999999</v>
      </c>
      <c r="O2346" s="169">
        <f t="shared" si="674"/>
        <v>0</v>
      </c>
      <c r="P2346" s="166">
        <f t="shared" ca="1" si="665"/>
        <v>1353.8950364899999</v>
      </c>
      <c r="Q2346" s="171">
        <f t="shared" si="666"/>
        <v>0</v>
      </c>
      <c r="R2346" s="166">
        <f t="shared" si="667"/>
        <v>0</v>
      </c>
      <c r="S2346" s="172" t="str">
        <f t="shared" si="675"/>
        <v>A+J=</v>
      </c>
      <c r="T2346" s="167">
        <f t="shared" si="676"/>
        <v>46006</v>
      </c>
      <c r="U2346" s="10"/>
      <c r="V2346" s="10"/>
      <c r="W2346" s="10"/>
      <c r="X2346" s="45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ht="12.75" x14ac:dyDescent="0.2">
      <c r="A2347" s="162">
        <f t="shared" si="668"/>
        <v>45964</v>
      </c>
      <c r="B2347" s="163" t="str">
        <f t="shared" ca="1" si="677"/>
        <v>n.d</v>
      </c>
      <c r="C2347" s="164">
        <f t="shared" si="669"/>
        <v>190570</v>
      </c>
      <c r="D2347" s="154">
        <f ca="1">IF(A2347&lt;$B$1,VLOOKUP(A2347,[1]DI!$A$4:$B$15000,2,FALSE),0)</f>
        <v>0</v>
      </c>
      <c r="E2347" s="166">
        <f t="shared" ca="1" si="678"/>
        <v>1</v>
      </c>
      <c r="F2347" s="166">
        <f ca="1">(TRUNC(PRODUCT($E$12:$E2346),16))</f>
        <v>1.51318098795413</v>
      </c>
      <c r="G2347" s="166">
        <f t="shared" ca="1" si="679"/>
        <v>1.51318098795413</v>
      </c>
      <c r="H2347" s="166">
        <f t="shared" ca="1" si="680"/>
        <v>1</v>
      </c>
      <c r="I2347" s="165">
        <f t="shared" si="670"/>
        <v>1.7999999999999999E-2</v>
      </c>
      <c r="J2347" s="167">
        <f t="shared" si="671"/>
        <v>45821</v>
      </c>
      <c r="K2347" s="168">
        <f t="shared" si="672"/>
        <v>100</v>
      </c>
      <c r="L2347" s="169">
        <f t="shared" si="673"/>
        <v>100</v>
      </c>
      <c r="M2347" s="170">
        <f t="shared" si="663"/>
        <v>1.0071044499999999</v>
      </c>
      <c r="N2347" s="170">
        <f t="shared" ca="1" si="664"/>
        <v>1.0071044499999999</v>
      </c>
      <c r="O2347" s="169">
        <f t="shared" si="674"/>
        <v>0</v>
      </c>
      <c r="P2347" s="166">
        <f t="shared" ca="1" si="665"/>
        <v>1353.8950364899999</v>
      </c>
      <c r="Q2347" s="171">
        <f t="shared" si="666"/>
        <v>0</v>
      </c>
      <c r="R2347" s="166">
        <f t="shared" si="667"/>
        <v>0</v>
      </c>
      <c r="S2347" s="172" t="str">
        <f t="shared" si="675"/>
        <v>A+J=</v>
      </c>
      <c r="T2347" s="167">
        <f t="shared" si="676"/>
        <v>46006</v>
      </c>
      <c r="U2347" s="10"/>
      <c r="V2347" s="10"/>
      <c r="W2347" s="10"/>
      <c r="X2347" s="45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ht="12.75" x14ac:dyDescent="0.2">
      <c r="A2348" s="162">
        <f t="shared" si="668"/>
        <v>45965</v>
      </c>
      <c r="B2348" s="163" t="str">
        <f t="shared" ca="1" si="677"/>
        <v>n.d</v>
      </c>
      <c r="C2348" s="164">
        <f t="shared" si="669"/>
        <v>190570</v>
      </c>
      <c r="D2348" s="154">
        <f ca="1">IF(A2348&lt;$B$1,VLOOKUP(A2348,[1]DI!$A$4:$B$15000,2,FALSE),0)</f>
        <v>0</v>
      </c>
      <c r="E2348" s="166">
        <f t="shared" ca="1" si="678"/>
        <v>1</v>
      </c>
      <c r="F2348" s="166">
        <f ca="1">(TRUNC(PRODUCT($E$12:$E2347),16))</f>
        <v>1.51318098795413</v>
      </c>
      <c r="G2348" s="166">
        <f t="shared" ca="1" si="679"/>
        <v>1.51318098795413</v>
      </c>
      <c r="H2348" s="166">
        <f t="shared" ca="1" si="680"/>
        <v>1</v>
      </c>
      <c r="I2348" s="165">
        <f t="shared" si="670"/>
        <v>1.7999999999999999E-2</v>
      </c>
      <c r="J2348" s="167">
        <f t="shared" si="671"/>
        <v>45821</v>
      </c>
      <c r="K2348" s="168">
        <f t="shared" si="672"/>
        <v>101</v>
      </c>
      <c r="L2348" s="169">
        <f t="shared" si="673"/>
        <v>101</v>
      </c>
      <c r="M2348" s="170">
        <f t="shared" si="663"/>
        <v>1.007175749</v>
      </c>
      <c r="N2348" s="170">
        <f t="shared" ca="1" si="664"/>
        <v>1.007175749</v>
      </c>
      <c r="O2348" s="169">
        <f t="shared" si="674"/>
        <v>0</v>
      </c>
      <c r="P2348" s="166">
        <f t="shared" ca="1" si="665"/>
        <v>1367.4824869199999</v>
      </c>
      <c r="Q2348" s="171">
        <f t="shared" si="666"/>
        <v>0</v>
      </c>
      <c r="R2348" s="166">
        <f t="shared" si="667"/>
        <v>0</v>
      </c>
      <c r="S2348" s="172" t="str">
        <f t="shared" si="675"/>
        <v>A+J=</v>
      </c>
      <c r="T2348" s="167">
        <f t="shared" si="676"/>
        <v>46006</v>
      </c>
      <c r="U2348" s="10"/>
      <c r="V2348" s="10"/>
      <c r="W2348" s="10"/>
      <c r="X2348" s="45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ht="12.75" x14ac:dyDescent="0.2">
      <c r="A2349" s="162">
        <f t="shared" si="668"/>
        <v>45966</v>
      </c>
      <c r="B2349" s="163" t="str">
        <f t="shared" ca="1" si="677"/>
        <v>n.d</v>
      </c>
      <c r="C2349" s="164">
        <f t="shared" si="669"/>
        <v>190570</v>
      </c>
      <c r="D2349" s="154">
        <f ca="1">IF(A2349&lt;$B$1,VLOOKUP(A2349,[1]DI!$A$4:$B$15000,2,FALSE),0)</f>
        <v>0</v>
      </c>
      <c r="E2349" s="166">
        <f t="shared" ca="1" si="678"/>
        <v>1</v>
      </c>
      <c r="F2349" s="166">
        <f ca="1">(TRUNC(PRODUCT($E$12:$E2348),16))</f>
        <v>1.51318098795413</v>
      </c>
      <c r="G2349" s="166">
        <f t="shared" ca="1" si="679"/>
        <v>1.51318098795413</v>
      </c>
      <c r="H2349" s="166">
        <f t="shared" ca="1" si="680"/>
        <v>1</v>
      </c>
      <c r="I2349" s="165">
        <f t="shared" si="670"/>
        <v>1.7999999999999999E-2</v>
      </c>
      <c r="J2349" s="167">
        <f t="shared" si="671"/>
        <v>45821</v>
      </c>
      <c r="K2349" s="168">
        <f t="shared" si="672"/>
        <v>102</v>
      </c>
      <c r="L2349" s="169">
        <f t="shared" si="673"/>
        <v>102</v>
      </c>
      <c r="M2349" s="170">
        <f t="shared" si="663"/>
        <v>1.0072470529999999</v>
      </c>
      <c r="N2349" s="170">
        <f t="shared" ca="1" si="664"/>
        <v>1.0072470529999999</v>
      </c>
      <c r="O2349" s="169">
        <f t="shared" si="674"/>
        <v>0</v>
      </c>
      <c r="P2349" s="166">
        <f t="shared" ca="1" si="665"/>
        <v>1381.0708901999999</v>
      </c>
      <c r="Q2349" s="171">
        <f t="shared" si="666"/>
        <v>0</v>
      </c>
      <c r="R2349" s="166">
        <f t="shared" si="667"/>
        <v>0</v>
      </c>
      <c r="S2349" s="172" t="str">
        <f t="shared" si="675"/>
        <v>A+J=</v>
      </c>
      <c r="T2349" s="167">
        <f t="shared" si="676"/>
        <v>46006</v>
      </c>
      <c r="U2349" s="10"/>
      <c r="V2349" s="10"/>
      <c r="W2349" s="10"/>
      <c r="X2349" s="45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ht="12.75" x14ac:dyDescent="0.2">
      <c r="A2350" s="162">
        <f t="shared" si="668"/>
        <v>45967</v>
      </c>
      <c r="B2350" s="163" t="str">
        <f t="shared" ca="1" si="677"/>
        <v>n.d</v>
      </c>
      <c r="C2350" s="164">
        <f t="shared" si="669"/>
        <v>190570</v>
      </c>
      <c r="D2350" s="154">
        <f ca="1">IF(A2350&lt;$B$1,VLOOKUP(A2350,[1]DI!$A$4:$B$15000,2,FALSE),0)</f>
        <v>0</v>
      </c>
      <c r="E2350" s="166">
        <f t="shared" ca="1" si="678"/>
        <v>1</v>
      </c>
      <c r="F2350" s="166">
        <f ca="1">(TRUNC(PRODUCT($E$12:$E2349),16))</f>
        <v>1.51318098795413</v>
      </c>
      <c r="G2350" s="166">
        <f t="shared" ca="1" si="679"/>
        <v>1.51318098795413</v>
      </c>
      <c r="H2350" s="166">
        <f t="shared" ca="1" si="680"/>
        <v>1</v>
      </c>
      <c r="I2350" s="165">
        <f t="shared" si="670"/>
        <v>1.7999999999999999E-2</v>
      </c>
      <c r="J2350" s="167">
        <f t="shared" si="671"/>
        <v>45821</v>
      </c>
      <c r="K2350" s="168">
        <f t="shared" si="672"/>
        <v>103</v>
      </c>
      <c r="L2350" s="169">
        <f t="shared" si="673"/>
        <v>103</v>
      </c>
      <c r="M2350" s="170">
        <f t="shared" si="663"/>
        <v>1.0073183619999999</v>
      </c>
      <c r="N2350" s="170">
        <f t="shared" ca="1" si="664"/>
        <v>1.0073183619999999</v>
      </c>
      <c r="O2350" s="169">
        <f t="shared" si="674"/>
        <v>0</v>
      </c>
      <c r="P2350" s="166">
        <f t="shared" ca="1" si="665"/>
        <v>1394.6602463300001</v>
      </c>
      <c r="Q2350" s="171">
        <f t="shared" si="666"/>
        <v>0</v>
      </c>
      <c r="R2350" s="166">
        <f t="shared" si="667"/>
        <v>0</v>
      </c>
      <c r="S2350" s="172" t="str">
        <f t="shared" si="675"/>
        <v>A+J=</v>
      </c>
      <c r="T2350" s="167">
        <f t="shared" si="676"/>
        <v>46006</v>
      </c>
      <c r="U2350" s="10"/>
      <c r="V2350" s="10"/>
      <c r="W2350" s="10"/>
      <c r="X2350" s="45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ht="12.75" x14ac:dyDescent="0.2">
      <c r="A2351" s="162">
        <f t="shared" si="668"/>
        <v>45968</v>
      </c>
      <c r="B2351" s="163" t="str">
        <f t="shared" ca="1" si="677"/>
        <v>n.d</v>
      </c>
      <c r="C2351" s="164">
        <f t="shared" si="669"/>
        <v>190570</v>
      </c>
      <c r="D2351" s="154">
        <f ca="1">IF(A2351&lt;$B$1,VLOOKUP(A2351,[1]DI!$A$4:$B$15000,2,FALSE),0)</f>
        <v>0</v>
      </c>
      <c r="E2351" s="166">
        <f t="shared" ca="1" si="678"/>
        <v>1</v>
      </c>
      <c r="F2351" s="166">
        <f ca="1">(TRUNC(PRODUCT($E$12:$E2350),16))</f>
        <v>1.51318098795413</v>
      </c>
      <c r="G2351" s="166">
        <f t="shared" ca="1" si="679"/>
        <v>1.51318098795413</v>
      </c>
      <c r="H2351" s="166">
        <f t="shared" ca="1" si="680"/>
        <v>1</v>
      </c>
      <c r="I2351" s="165">
        <f t="shared" si="670"/>
        <v>1.7999999999999999E-2</v>
      </c>
      <c r="J2351" s="167">
        <f t="shared" si="671"/>
        <v>45821</v>
      </c>
      <c r="K2351" s="168">
        <f t="shared" si="672"/>
        <v>104</v>
      </c>
      <c r="L2351" s="169">
        <f t="shared" si="673"/>
        <v>104</v>
      </c>
      <c r="M2351" s="170">
        <f t="shared" si="663"/>
        <v>1.0073896760000001</v>
      </c>
      <c r="N2351" s="170">
        <f t="shared" ca="1" si="664"/>
        <v>1.0073896760000001</v>
      </c>
      <c r="O2351" s="169">
        <f t="shared" si="674"/>
        <v>0</v>
      </c>
      <c r="P2351" s="166">
        <f t="shared" ca="1" si="665"/>
        <v>1408.2505553200001</v>
      </c>
      <c r="Q2351" s="171">
        <f t="shared" si="666"/>
        <v>0</v>
      </c>
      <c r="R2351" s="166">
        <f t="shared" si="667"/>
        <v>0</v>
      </c>
      <c r="S2351" s="172" t="str">
        <f t="shared" si="675"/>
        <v>A+J=</v>
      </c>
      <c r="T2351" s="167">
        <f t="shared" si="676"/>
        <v>46006</v>
      </c>
      <c r="U2351" s="10"/>
      <c r="V2351" s="10"/>
      <c r="W2351" s="10"/>
      <c r="X2351" s="45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ht="12.75" x14ac:dyDescent="0.2">
      <c r="A2352" s="162">
        <f t="shared" si="668"/>
        <v>45969</v>
      </c>
      <c r="B2352" s="163" t="str">
        <f t="shared" ca="1" si="677"/>
        <v>n.d</v>
      </c>
      <c r="C2352" s="164">
        <f t="shared" si="669"/>
        <v>190570</v>
      </c>
      <c r="D2352" s="154">
        <f ca="1">IF(A2352&lt;$B$1,VLOOKUP(A2352,[1]DI!$A$4:$B$15000,2,FALSE),0)</f>
        <v>0</v>
      </c>
      <c r="E2352" s="166">
        <f t="shared" ca="1" si="678"/>
        <v>1</v>
      </c>
      <c r="F2352" s="166">
        <f ca="1">(TRUNC(PRODUCT($E$12:$E2351),16))</f>
        <v>1.51318098795413</v>
      </c>
      <c r="G2352" s="166">
        <f t="shared" ca="1" si="679"/>
        <v>1.51318098795413</v>
      </c>
      <c r="H2352" s="166">
        <f t="shared" ca="1" si="680"/>
        <v>1</v>
      </c>
      <c r="I2352" s="165">
        <f t="shared" si="670"/>
        <v>1.7999999999999999E-2</v>
      </c>
      <c r="J2352" s="167">
        <f t="shared" si="671"/>
        <v>45821</v>
      </c>
      <c r="K2352" s="168">
        <f t="shared" si="672"/>
        <v>104</v>
      </c>
      <c r="L2352" s="169">
        <f t="shared" si="673"/>
        <v>105</v>
      </c>
      <c r="M2352" s="170">
        <f t="shared" si="663"/>
        <v>1.007460995</v>
      </c>
      <c r="N2352" s="170">
        <f t="shared" ca="1" si="664"/>
        <v>1.007460995</v>
      </c>
      <c r="O2352" s="169">
        <f t="shared" si="674"/>
        <v>0</v>
      </c>
      <c r="P2352" s="166">
        <f t="shared" ca="1" si="665"/>
        <v>1421.8418171400001</v>
      </c>
      <c r="Q2352" s="171">
        <f t="shared" si="666"/>
        <v>0</v>
      </c>
      <c r="R2352" s="166">
        <f t="shared" si="667"/>
        <v>0</v>
      </c>
      <c r="S2352" s="172" t="str">
        <f t="shared" si="675"/>
        <v>A+J=</v>
      </c>
      <c r="T2352" s="167">
        <f t="shared" si="676"/>
        <v>46006</v>
      </c>
      <c r="U2352" s="10"/>
      <c r="V2352" s="10"/>
      <c r="W2352" s="10"/>
      <c r="X2352" s="45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ht="12.75" x14ac:dyDescent="0.2">
      <c r="A2353" s="162">
        <f t="shared" si="668"/>
        <v>45970</v>
      </c>
      <c r="B2353" s="163" t="str">
        <f t="shared" ca="1" si="677"/>
        <v>n.d</v>
      </c>
      <c r="C2353" s="164">
        <f t="shared" si="669"/>
        <v>190570</v>
      </c>
      <c r="D2353" s="154">
        <f ca="1">IF(A2353&lt;$B$1,VLOOKUP(A2353,[1]DI!$A$4:$B$15000,2,FALSE),0)</f>
        <v>0</v>
      </c>
      <c r="E2353" s="166">
        <f t="shared" ca="1" si="678"/>
        <v>1</v>
      </c>
      <c r="F2353" s="166">
        <f ca="1">(TRUNC(PRODUCT($E$12:$E2352),16))</f>
        <v>1.51318098795413</v>
      </c>
      <c r="G2353" s="166">
        <f t="shared" ca="1" si="679"/>
        <v>1.51318098795413</v>
      </c>
      <c r="H2353" s="166">
        <f t="shared" ca="1" si="680"/>
        <v>1</v>
      </c>
      <c r="I2353" s="165">
        <f t="shared" si="670"/>
        <v>1.7999999999999999E-2</v>
      </c>
      <c r="J2353" s="167">
        <f t="shared" si="671"/>
        <v>45821</v>
      </c>
      <c r="K2353" s="168">
        <f t="shared" si="672"/>
        <v>104</v>
      </c>
      <c r="L2353" s="169">
        <f t="shared" si="673"/>
        <v>105</v>
      </c>
      <c r="M2353" s="170">
        <f t="shared" si="663"/>
        <v>1.007460995</v>
      </c>
      <c r="N2353" s="170">
        <f t="shared" ca="1" si="664"/>
        <v>1.007460995</v>
      </c>
      <c r="O2353" s="169">
        <f t="shared" si="674"/>
        <v>0</v>
      </c>
      <c r="P2353" s="166">
        <f t="shared" ca="1" si="665"/>
        <v>1421.8418171400001</v>
      </c>
      <c r="Q2353" s="171">
        <f t="shared" si="666"/>
        <v>0</v>
      </c>
      <c r="R2353" s="166">
        <f t="shared" si="667"/>
        <v>0</v>
      </c>
      <c r="S2353" s="172" t="str">
        <f t="shared" si="675"/>
        <v>A+J=</v>
      </c>
      <c r="T2353" s="167">
        <f t="shared" si="676"/>
        <v>46006</v>
      </c>
      <c r="U2353" s="10"/>
      <c r="V2353" s="10"/>
      <c r="W2353" s="10"/>
      <c r="X2353" s="45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ht="12.75" x14ac:dyDescent="0.2">
      <c r="A2354" s="162">
        <f t="shared" si="668"/>
        <v>45971</v>
      </c>
      <c r="B2354" s="163" t="str">
        <f t="shared" ca="1" si="677"/>
        <v>n.d</v>
      </c>
      <c r="C2354" s="164">
        <f t="shared" si="669"/>
        <v>190570</v>
      </c>
      <c r="D2354" s="154">
        <f ca="1">IF(A2354&lt;$B$1,VLOOKUP(A2354,[1]DI!$A$4:$B$15000,2,FALSE),0)</f>
        <v>0</v>
      </c>
      <c r="E2354" s="166">
        <f t="shared" ca="1" si="678"/>
        <v>1</v>
      </c>
      <c r="F2354" s="166">
        <f ca="1">(TRUNC(PRODUCT($E$12:$E2353),16))</f>
        <v>1.51318098795413</v>
      </c>
      <c r="G2354" s="166">
        <f t="shared" ca="1" si="679"/>
        <v>1.51318098795413</v>
      </c>
      <c r="H2354" s="166">
        <f t="shared" ca="1" si="680"/>
        <v>1</v>
      </c>
      <c r="I2354" s="165">
        <f t="shared" si="670"/>
        <v>1.7999999999999999E-2</v>
      </c>
      <c r="J2354" s="167">
        <f t="shared" si="671"/>
        <v>45821</v>
      </c>
      <c r="K2354" s="168">
        <f t="shared" si="672"/>
        <v>105</v>
      </c>
      <c r="L2354" s="169">
        <f t="shared" si="673"/>
        <v>105</v>
      </c>
      <c r="M2354" s="170">
        <f t="shared" si="663"/>
        <v>1.007460995</v>
      </c>
      <c r="N2354" s="170">
        <f t="shared" ca="1" si="664"/>
        <v>1.007460995</v>
      </c>
      <c r="O2354" s="169">
        <f t="shared" si="674"/>
        <v>0</v>
      </c>
      <c r="P2354" s="166">
        <f t="shared" ca="1" si="665"/>
        <v>1421.8418171400001</v>
      </c>
      <c r="Q2354" s="171">
        <f t="shared" si="666"/>
        <v>0</v>
      </c>
      <c r="R2354" s="166">
        <f t="shared" si="667"/>
        <v>0</v>
      </c>
      <c r="S2354" s="172" t="str">
        <f t="shared" si="675"/>
        <v>A+J=</v>
      </c>
      <c r="T2354" s="167">
        <f t="shared" si="676"/>
        <v>46006</v>
      </c>
      <c r="U2354" s="10"/>
      <c r="V2354" s="10"/>
      <c r="W2354" s="10"/>
      <c r="X2354" s="45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ht="12.75" x14ac:dyDescent="0.2">
      <c r="A2355" s="162">
        <f t="shared" si="668"/>
        <v>45972</v>
      </c>
      <c r="B2355" s="163" t="str">
        <f t="shared" ca="1" si="677"/>
        <v>n.d</v>
      </c>
      <c r="C2355" s="164">
        <f t="shared" si="669"/>
        <v>190570</v>
      </c>
      <c r="D2355" s="154">
        <f ca="1">IF(A2355&lt;$B$1,VLOOKUP(A2355,[1]DI!$A$4:$B$15000,2,FALSE),0)</f>
        <v>0</v>
      </c>
      <c r="E2355" s="166">
        <f t="shared" ca="1" si="678"/>
        <v>1</v>
      </c>
      <c r="F2355" s="166">
        <f ca="1">(TRUNC(PRODUCT($E$12:$E2354),16))</f>
        <v>1.51318098795413</v>
      </c>
      <c r="G2355" s="166">
        <f t="shared" ca="1" si="679"/>
        <v>1.51318098795413</v>
      </c>
      <c r="H2355" s="166">
        <f t="shared" ca="1" si="680"/>
        <v>1</v>
      </c>
      <c r="I2355" s="165">
        <f t="shared" si="670"/>
        <v>1.7999999999999999E-2</v>
      </c>
      <c r="J2355" s="167">
        <f t="shared" si="671"/>
        <v>45821</v>
      </c>
      <c r="K2355" s="168">
        <f t="shared" si="672"/>
        <v>106</v>
      </c>
      <c r="L2355" s="169">
        <f t="shared" si="673"/>
        <v>106</v>
      </c>
      <c r="M2355" s="170">
        <f t="shared" si="663"/>
        <v>1.0075323190000001</v>
      </c>
      <c r="N2355" s="170">
        <f t="shared" ca="1" si="664"/>
        <v>1.0075323190000001</v>
      </c>
      <c r="O2355" s="169">
        <f t="shared" si="674"/>
        <v>0</v>
      </c>
      <c r="P2355" s="166">
        <f t="shared" ca="1" si="665"/>
        <v>1435.4340318300001</v>
      </c>
      <c r="Q2355" s="171">
        <f t="shared" si="666"/>
        <v>0</v>
      </c>
      <c r="R2355" s="166">
        <f t="shared" si="667"/>
        <v>0</v>
      </c>
      <c r="S2355" s="172" t="str">
        <f t="shared" si="675"/>
        <v>A+J=</v>
      </c>
      <c r="T2355" s="167">
        <f t="shared" si="676"/>
        <v>46006</v>
      </c>
      <c r="U2355" s="10"/>
      <c r="V2355" s="10"/>
      <c r="W2355" s="10"/>
      <c r="X2355" s="45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ht="12.75" x14ac:dyDescent="0.2">
      <c r="A2356" s="162">
        <f t="shared" si="668"/>
        <v>45973</v>
      </c>
      <c r="B2356" s="163" t="str">
        <f t="shared" ca="1" si="677"/>
        <v>n.d</v>
      </c>
      <c r="C2356" s="164">
        <f t="shared" si="669"/>
        <v>190570</v>
      </c>
      <c r="D2356" s="154">
        <f ca="1">IF(A2356&lt;$B$1,VLOOKUP(A2356,[1]DI!$A$4:$B$15000,2,FALSE),0)</f>
        <v>0</v>
      </c>
      <c r="E2356" s="166">
        <f t="shared" ca="1" si="678"/>
        <v>1</v>
      </c>
      <c r="F2356" s="166">
        <f ca="1">(TRUNC(PRODUCT($E$12:$E2355),16))</f>
        <v>1.51318098795413</v>
      </c>
      <c r="G2356" s="166">
        <f t="shared" ca="1" si="679"/>
        <v>1.51318098795413</v>
      </c>
      <c r="H2356" s="166">
        <f t="shared" ca="1" si="680"/>
        <v>1</v>
      </c>
      <c r="I2356" s="165">
        <f t="shared" si="670"/>
        <v>1.7999999999999999E-2</v>
      </c>
      <c r="J2356" s="167">
        <f t="shared" si="671"/>
        <v>45821</v>
      </c>
      <c r="K2356" s="168">
        <f t="shared" si="672"/>
        <v>107</v>
      </c>
      <c r="L2356" s="169">
        <f t="shared" si="673"/>
        <v>107</v>
      </c>
      <c r="M2356" s="170">
        <f t="shared" si="663"/>
        <v>1.0076036479999999</v>
      </c>
      <c r="N2356" s="170">
        <f t="shared" ca="1" si="664"/>
        <v>1.0076036479999999</v>
      </c>
      <c r="O2356" s="169">
        <f t="shared" si="674"/>
        <v>0</v>
      </c>
      <c r="P2356" s="166">
        <f t="shared" ca="1" si="665"/>
        <v>1449.02719935</v>
      </c>
      <c r="Q2356" s="171">
        <f t="shared" si="666"/>
        <v>0</v>
      </c>
      <c r="R2356" s="166">
        <f t="shared" si="667"/>
        <v>0</v>
      </c>
      <c r="S2356" s="172" t="str">
        <f t="shared" si="675"/>
        <v>A+J=</v>
      </c>
      <c r="T2356" s="167">
        <f t="shared" si="676"/>
        <v>46006</v>
      </c>
      <c r="U2356" s="10"/>
      <c r="V2356" s="10"/>
      <c r="W2356" s="10"/>
      <c r="X2356" s="45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ht="12.75" x14ac:dyDescent="0.2">
      <c r="A2357" s="162">
        <f t="shared" si="668"/>
        <v>45974</v>
      </c>
      <c r="B2357" s="163" t="str">
        <f t="shared" ca="1" si="677"/>
        <v>n.d</v>
      </c>
      <c r="C2357" s="164">
        <f t="shared" si="669"/>
        <v>190570</v>
      </c>
      <c r="D2357" s="154">
        <f ca="1">IF(A2357&lt;$B$1,VLOOKUP(A2357,[1]DI!$A$4:$B$15000,2,FALSE),0)</f>
        <v>0</v>
      </c>
      <c r="E2357" s="166">
        <f t="shared" ca="1" si="678"/>
        <v>1</v>
      </c>
      <c r="F2357" s="166">
        <f ca="1">(TRUNC(PRODUCT($E$12:$E2356),16))</f>
        <v>1.51318098795413</v>
      </c>
      <c r="G2357" s="166">
        <f t="shared" ca="1" si="679"/>
        <v>1.51318098795413</v>
      </c>
      <c r="H2357" s="166">
        <f t="shared" ca="1" si="680"/>
        <v>1</v>
      </c>
      <c r="I2357" s="165">
        <f t="shared" si="670"/>
        <v>1.7999999999999999E-2</v>
      </c>
      <c r="J2357" s="167">
        <f t="shared" si="671"/>
        <v>45821</v>
      </c>
      <c r="K2357" s="168">
        <f t="shared" si="672"/>
        <v>108</v>
      </c>
      <c r="L2357" s="169">
        <f t="shared" si="673"/>
        <v>108</v>
      </c>
      <c r="M2357" s="170">
        <f t="shared" si="663"/>
        <v>1.0076749819999999</v>
      </c>
      <c r="N2357" s="170">
        <f t="shared" ca="1" si="664"/>
        <v>1.0076749819999999</v>
      </c>
      <c r="O2357" s="169">
        <f t="shared" si="674"/>
        <v>0</v>
      </c>
      <c r="P2357" s="166">
        <f t="shared" ca="1" si="665"/>
        <v>1462.6213197300001</v>
      </c>
      <c r="Q2357" s="171">
        <f t="shared" si="666"/>
        <v>0</v>
      </c>
      <c r="R2357" s="166">
        <f t="shared" si="667"/>
        <v>0</v>
      </c>
      <c r="S2357" s="172" t="str">
        <f t="shared" si="675"/>
        <v>A+J=</v>
      </c>
      <c r="T2357" s="167">
        <f t="shared" si="676"/>
        <v>46006</v>
      </c>
      <c r="U2357" s="10"/>
      <c r="V2357" s="10"/>
      <c r="W2357" s="10"/>
      <c r="X2357" s="45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ht="12.75" x14ac:dyDescent="0.2">
      <c r="A2358" s="162">
        <f t="shared" si="668"/>
        <v>45975</v>
      </c>
      <c r="B2358" s="163" t="str">
        <f t="shared" ca="1" si="677"/>
        <v>n.d</v>
      </c>
      <c r="C2358" s="164">
        <f t="shared" si="669"/>
        <v>190570</v>
      </c>
      <c r="D2358" s="154">
        <f ca="1">IF(A2358&lt;$B$1,VLOOKUP(A2358,[1]DI!$A$4:$B$15000,2,FALSE),0)</f>
        <v>0</v>
      </c>
      <c r="E2358" s="166">
        <f t="shared" ca="1" si="678"/>
        <v>1</v>
      </c>
      <c r="F2358" s="166">
        <f ca="1">(TRUNC(PRODUCT($E$12:$E2357),16))</f>
        <v>1.51318098795413</v>
      </c>
      <c r="G2358" s="166">
        <f t="shared" ca="1" si="679"/>
        <v>1.51318098795413</v>
      </c>
      <c r="H2358" s="166">
        <f t="shared" ca="1" si="680"/>
        <v>1</v>
      </c>
      <c r="I2358" s="165">
        <f t="shared" si="670"/>
        <v>1.7999999999999999E-2</v>
      </c>
      <c r="J2358" s="167">
        <f t="shared" si="671"/>
        <v>45821</v>
      </c>
      <c r="K2358" s="168">
        <f t="shared" si="672"/>
        <v>109</v>
      </c>
      <c r="L2358" s="169">
        <f t="shared" si="673"/>
        <v>109</v>
      </c>
      <c r="M2358" s="170">
        <f t="shared" si="663"/>
        <v>1.0077463209999999</v>
      </c>
      <c r="N2358" s="170">
        <f t="shared" ca="1" si="664"/>
        <v>1.0077463209999999</v>
      </c>
      <c r="O2358" s="169">
        <f t="shared" si="674"/>
        <v>0</v>
      </c>
      <c r="P2358" s="166">
        <f t="shared" ca="1" si="665"/>
        <v>1476.2163929599999</v>
      </c>
      <c r="Q2358" s="171">
        <f t="shared" si="666"/>
        <v>0</v>
      </c>
      <c r="R2358" s="166">
        <f t="shared" si="667"/>
        <v>0</v>
      </c>
      <c r="S2358" s="172" t="str">
        <f t="shared" si="675"/>
        <v>A+J=</v>
      </c>
      <c r="T2358" s="167">
        <f t="shared" si="676"/>
        <v>46006</v>
      </c>
      <c r="U2358" s="10"/>
      <c r="V2358" s="10"/>
      <c r="W2358" s="10"/>
      <c r="X2358" s="45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ht="12.75" x14ac:dyDescent="0.2">
      <c r="A2359" s="162">
        <f t="shared" si="668"/>
        <v>45976</v>
      </c>
      <c r="B2359" s="163" t="str">
        <f t="shared" ca="1" si="677"/>
        <v>n.d</v>
      </c>
      <c r="C2359" s="164">
        <f t="shared" si="669"/>
        <v>190570</v>
      </c>
      <c r="D2359" s="154">
        <f ca="1">IF(A2359&lt;$B$1,VLOOKUP(A2359,[1]DI!$A$4:$B$15000,2,FALSE),0)</f>
        <v>0</v>
      </c>
      <c r="E2359" s="166">
        <f t="shared" ca="1" si="678"/>
        <v>1</v>
      </c>
      <c r="F2359" s="166">
        <f ca="1">(TRUNC(PRODUCT($E$12:$E2358),16))</f>
        <v>1.51318098795413</v>
      </c>
      <c r="G2359" s="166">
        <f t="shared" ca="1" si="679"/>
        <v>1.51318098795413</v>
      </c>
      <c r="H2359" s="166">
        <f t="shared" ca="1" si="680"/>
        <v>1</v>
      </c>
      <c r="I2359" s="165">
        <f t="shared" si="670"/>
        <v>1.7999999999999999E-2</v>
      </c>
      <c r="J2359" s="167">
        <f t="shared" si="671"/>
        <v>45821</v>
      </c>
      <c r="K2359" s="168">
        <f t="shared" si="672"/>
        <v>109</v>
      </c>
      <c r="L2359" s="169">
        <f t="shared" si="673"/>
        <v>110</v>
      </c>
      <c r="M2359" s="170">
        <f t="shared" si="663"/>
        <v>1.0078176649999999</v>
      </c>
      <c r="N2359" s="170">
        <f t="shared" ca="1" si="664"/>
        <v>1.0078176649999999</v>
      </c>
      <c r="O2359" s="169">
        <f t="shared" si="674"/>
        <v>0</v>
      </c>
      <c r="P2359" s="166">
        <f t="shared" ca="1" si="665"/>
        <v>1489.8124190399999</v>
      </c>
      <c r="Q2359" s="171">
        <f t="shared" si="666"/>
        <v>0</v>
      </c>
      <c r="R2359" s="166">
        <f t="shared" si="667"/>
        <v>0</v>
      </c>
      <c r="S2359" s="172" t="str">
        <f t="shared" si="675"/>
        <v>A+J=</v>
      </c>
      <c r="T2359" s="167">
        <f t="shared" si="676"/>
        <v>46006</v>
      </c>
      <c r="U2359" s="10"/>
      <c r="V2359" s="10"/>
      <c r="W2359" s="10"/>
      <c r="X2359" s="45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ht="12.75" x14ac:dyDescent="0.2">
      <c r="A2360" s="162">
        <f t="shared" si="668"/>
        <v>45977</v>
      </c>
      <c r="B2360" s="163" t="str">
        <f t="shared" ca="1" si="677"/>
        <v>n.d</v>
      </c>
      <c r="C2360" s="164">
        <f t="shared" si="669"/>
        <v>190570</v>
      </c>
      <c r="D2360" s="154">
        <f ca="1">IF(A2360&lt;$B$1,VLOOKUP(A2360,[1]DI!$A$4:$B$15000,2,FALSE),0)</f>
        <v>0</v>
      </c>
      <c r="E2360" s="166">
        <f t="shared" ca="1" si="678"/>
        <v>1</v>
      </c>
      <c r="F2360" s="166">
        <f ca="1">(TRUNC(PRODUCT($E$12:$E2359),16))</f>
        <v>1.51318098795413</v>
      </c>
      <c r="G2360" s="166">
        <f t="shared" ca="1" si="679"/>
        <v>1.51318098795413</v>
      </c>
      <c r="H2360" s="166">
        <f t="shared" ca="1" si="680"/>
        <v>1</v>
      </c>
      <c r="I2360" s="165">
        <f t="shared" si="670"/>
        <v>1.7999999999999999E-2</v>
      </c>
      <c r="J2360" s="167">
        <f t="shared" si="671"/>
        <v>45821</v>
      </c>
      <c r="K2360" s="168">
        <f t="shared" si="672"/>
        <v>109</v>
      </c>
      <c r="L2360" s="169">
        <f t="shared" si="673"/>
        <v>110</v>
      </c>
      <c r="M2360" s="170">
        <f t="shared" si="663"/>
        <v>1.0078176649999999</v>
      </c>
      <c r="N2360" s="170">
        <f t="shared" ca="1" si="664"/>
        <v>1.0078176649999999</v>
      </c>
      <c r="O2360" s="169">
        <f t="shared" si="674"/>
        <v>0</v>
      </c>
      <c r="P2360" s="166">
        <f t="shared" ca="1" si="665"/>
        <v>1489.8124190399999</v>
      </c>
      <c r="Q2360" s="171">
        <f t="shared" si="666"/>
        <v>0</v>
      </c>
      <c r="R2360" s="166">
        <f t="shared" si="667"/>
        <v>0</v>
      </c>
      <c r="S2360" s="172" t="str">
        <f t="shared" si="675"/>
        <v>A+J=</v>
      </c>
      <c r="T2360" s="167">
        <f t="shared" si="676"/>
        <v>46006</v>
      </c>
      <c r="U2360" s="10"/>
      <c r="V2360" s="10"/>
      <c r="W2360" s="10"/>
      <c r="X2360" s="45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ht="12.75" x14ac:dyDescent="0.2">
      <c r="A2361" s="162">
        <f t="shared" si="668"/>
        <v>45978</v>
      </c>
      <c r="B2361" s="163" t="str">
        <f t="shared" ca="1" si="677"/>
        <v>n.d</v>
      </c>
      <c r="C2361" s="164">
        <f t="shared" si="669"/>
        <v>190570</v>
      </c>
      <c r="D2361" s="154">
        <f ca="1">IF(A2361&lt;$B$1,VLOOKUP(A2361,[1]DI!$A$4:$B$15000,2,FALSE),0)</f>
        <v>0</v>
      </c>
      <c r="E2361" s="166">
        <f t="shared" ca="1" si="678"/>
        <v>1</v>
      </c>
      <c r="F2361" s="166">
        <f ca="1">(TRUNC(PRODUCT($E$12:$E2360),16))</f>
        <v>1.51318098795413</v>
      </c>
      <c r="G2361" s="166">
        <f t="shared" ca="1" si="679"/>
        <v>1.51318098795413</v>
      </c>
      <c r="H2361" s="166">
        <f t="shared" ca="1" si="680"/>
        <v>1</v>
      </c>
      <c r="I2361" s="165">
        <f t="shared" si="670"/>
        <v>1.7999999999999999E-2</v>
      </c>
      <c r="J2361" s="167">
        <f t="shared" si="671"/>
        <v>45821</v>
      </c>
      <c r="K2361" s="168">
        <f t="shared" si="672"/>
        <v>110</v>
      </c>
      <c r="L2361" s="169">
        <f t="shared" si="673"/>
        <v>110</v>
      </c>
      <c r="M2361" s="170">
        <f t="shared" si="663"/>
        <v>1.0078176649999999</v>
      </c>
      <c r="N2361" s="170">
        <f t="shared" ca="1" si="664"/>
        <v>1.0078176649999999</v>
      </c>
      <c r="O2361" s="169">
        <f t="shared" si="674"/>
        <v>0</v>
      </c>
      <c r="P2361" s="166">
        <f t="shared" ca="1" si="665"/>
        <v>1489.8124190399999</v>
      </c>
      <c r="Q2361" s="171">
        <f t="shared" si="666"/>
        <v>0</v>
      </c>
      <c r="R2361" s="166">
        <f t="shared" si="667"/>
        <v>0</v>
      </c>
      <c r="S2361" s="172" t="str">
        <f t="shared" si="675"/>
        <v>A+J=</v>
      </c>
      <c r="T2361" s="167">
        <f t="shared" si="676"/>
        <v>46006</v>
      </c>
      <c r="U2361" s="10"/>
      <c r="V2361" s="10"/>
      <c r="W2361" s="10"/>
      <c r="X2361" s="45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ht="12.75" x14ac:dyDescent="0.2">
      <c r="A2362" s="162">
        <f t="shared" si="668"/>
        <v>45979</v>
      </c>
      <c r="B2362" s="163" t="str">
        <f t="shared" ca="1" si="677"/>
        <v>n.d</v>
      </c>
      <c r="C2362" s="164">
        <f t="shared" si="669"/>
        <v>190570</v>
      </c>
      <c r="D2362" s="154">
        <f ca="1">IF(A2362&lt;$B$1,VLOOKUP(A2362,[1]DI!$A$4:$B$15000,2,FALSE),0)</f>
        <v>0</v>
      </c>
      <c r="E2362" s="166">
        <f t="shared" ca="1" si="678"/>
        <v>1</v>
      </c>
      <c r="F2362" s="166">
        <f ca="1">(TRUNC(PRODUCT($E$12:$E2361),16))</f>
        <v>1.51318098795413</v>
      </c>
      <c r="G2362" s="166">
        <f t="shared" ca="1" si="679"/>
        <v>1.51318098795413</v>
      </c>
      <c r="H2362" s="166">
        <f t="shared" ca="1" si="680"/>
        <v>1</v>
      </c>
      <c r="I2362" s="165">
        <f t="shared" si="670"/>
        <v>1.7999999999999999E-2</v>
      </c>
      <c r="J2362" s="167">
        <f t="shared" si="671"/>
        <v>45821</v>
      </c>
      <c r="K2362" s="168">
        <f t="shared" si="672"/>
        <v>111</v>
      </c>
      <c r="L2362" s="169">
        <f t="shared" si="673"/>
        <v>111</v>
      </c>
      <c r="M2362" s="170">
        <f t="shared" si="663"/>
        <v>1.0078890149999999</v>
      </c>
      <c r="N2362" s="170">
        <f t="shared" ca="1" si="664"/>
        <v>1.0078890149999999</v>
      </c>
      <c r="O2362" s="169">
        <f t="shared" si="674"/>
        <v>0</v>
      </c>
      <c r="P2362" s="166">
        <f t="shared" ca="1" si="665"/>
        <v>1503.40958854</v>
      </c>
      <c r="Q2362" s="171">
        <f t="shared" si="666"/>
        <v>0</v>
      </c>
      <c r="R2362" s="166">
        <f t="shared" si="667"/>
        <v>0</v>
      </c>
      <c r="S2362" s="172" t="str">
        <f t="shared" si="675"/>
        <v>A+J=</v>
      </c>
      <c r="T2362" s="167">
        <f t="shared" si="676"/>
        <v>46006</v>
      </c>
      <c r="U2362" s="10"/>
      <c r="V2362" s="10"/>
      <c r="W2362" s="10"/>
      <c r="X2362" s="45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ht="12.75" x14ac:dyDescent="0.2">
      <c r="A2363" s="162">
        <f t="shared" si="668"/>
        <v>45980</v>
      </c>
      <c r="B2363" s="163" t="str">
        <f t="shared" ca="1" si="677"/>
        <v>n.d</v>
      </c>
      <c r="C2363" s="164">
        <f t="shared" si="669"/>
        <v>190570</v>
      </c>
      <c r="D2363" s="154">
        <f ca="1">IF(A2363&lt;$B$1,VLOOKUP(A2363,[1]DI!$A$4:$B$15000,2,FALSE),0)</f>
        <v>0</v>
      </c>
      <c r="E2363" s="166">
        <f t="shared" ca="1" si="678"/>
        <v>1</v>
      </c>
      <c r="F2363" s="166">
        <f ca="1">(TRUNC(PRODUCT($E$12:$E2362),16))</f>
        <v>1.51318098795413</v>
      </c>
      <c r="G2363" s="166">
        <f t="shared" ca="1" si="679"/>
        <v>1.51318098795413</v>
      </c>
      <c r="H2363" s="166">
        <f t="shared" ca="1" si="680"/>
        <v>1</v>
      </c>
      <c r="I2363" s="165">
        <f t="shared" si="670"/>
        <v>1.7999999999999999E-2</v>
      </c>
      <c r="J2363" s="167">
        <f t="shared" si="671"/>
        <v>45821</v>
      </c>
      <c r="K2363" s="168">
        <f t="shared" si="672"/>
        <v>112</v>
      </c>
      <c r="L2363" s="169">
        <f t="shared" si="673"/>
        <v>112</v>
      </c>
      <c r="M2363" s="170">
        <f t="shared" si="663"/>
        <v>1.0079603690000001</v>
      </c>
      <c r="N2363" s="170">
        <f t="shared" ca="1" si="664"/>
        <v>1.0079603690000001</v>
      </c>
      <c r="O2363" s="169">
        <f t="shared" si="674"/>
        <v>0</v>
      </c>
      <c r="P2363" s="166">
        <f t="shared" ca="1" si="665"/>
        <v>1517.00752033</v>
      </c>
      <c r="Q2363" s="171">
        <f t="shared" si="666"/>
        <v>0</v>
      </c>
      <c r="R2363" s="166">
        <f t="shared" si="667"/>
        <v>0</v>
      </c>
      <c r="S2363" s="172" t="str">
        <f t="shared" si="675"/>
        <v>A+J=</v>
      </c>
      <c r="T2363" s="167">
        <f t="shared" si="676"/>
        <v>46006</v>
      </c>
      <c r="U2363" s="10"/>
      <c r="V2363" s="10"/>
      <c r="W2363" s="10"/>
      <c r="X2363" s="45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ht="12.75" x14ac:dyDescent="0.2">
      <c r="A2364" s="162">
        <f t="shared" si="668"/>
        <v>45981</v>
      </c>
      <c r="B2364" s="163" t="str">
        <f t="shared" ca="1" si="677"/>
        <v>n.d</v>
      </c>
      <c r="C2364" s="164">
        <f t="shared" si="669"/>
        <v>190570</v>
      </c>
      <c r="D2364" s="154">
        <f ca="1">IF(A2364&lt;$B$1,VLOOKUP(A2364,[1]DI!$A$4:$B$15000,2,FALSE),0)</f>
        <v>0</v>
      </c>
      <c r="E2364" s="166">
        <f t="shared" ca="1" si="678"/>
        <v>1</v>
      </c>
      <c r="F2364" s="166">
        <f ca="1">(TRUNC(PRODUCT($E$12:$E2363),16))</f>
        <v>1.51318098795413</v>
      </c>
      <c r="G2364" s="166">
        <f t="shared" ca="1" si="679"/>
        <v>1.51318098795413</v>
      </c>
      <c r="H2364" s="166">
        <f t="shared" ca="1" si="680"/>
        <v>1</v>
      </c>
      <c r="I2364" s="165">
        <f t="shared" si="670"/>
        <v>1.7999999999999999E-2</v>
      </c>
      <c r="J2364" s="167">
        <f t="shared" si="671"/>
        <v>45821</v>
      </c>
      <c r="K2364" s="168">
        <f t="shared" si="672"/>
        <v>112</v>
      </c>
      <c r="L2364" s="169">
        <f t="shared" si="673"/>
        <v>113</v>
      </c>
      <c r="M2364" s="170">
        <f t="shared" si="663"/>
        <v>1.008031728</v>
      </c>
      <c r="N2364" s="170">
        <f t="shared" ca="1" si="664"/>
        <v>1.008031728</v>
      </c>
      <c r="O2364" s="169">
        <f t="shared" si="674"/>
        <v>0</v>
      </c>
      <c r="P2364" s="166">
        <f t="shared" ca="1" si="665"/>
        <v>1530.6064049500001</v>
      </c>
      <c r="Q2364" s="171">
        <f t="shared" si="666"/>
        <v>0</v>
      </c>
      <c r="R2364" s="166">
        <f t="shared" si="667"/>
        <v>0</v>
      </c>
      <c r="S2364" s="172" t="str">
        <f t="shared" si="675"/>
        <v>A+J=</v>
      </c>
      <c r="T2364" s="167">
        <f t="shared" si="676"/>
        <v>46006</v>
      </c>
      <c r="U2364" s="10"/>
      <c r="V2364" s="10"/>
      <c r="W2364" s="10"/>
      <c r="X2364" s="45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ht="12.75" x14ac:dyDescent="0.2">
      <c r="A2365" s="162">
        <f t="shared" si="668"/>
        <v>45982</v>
      </c>
      <c r="B2365" s="163" t="str">
        <f t="shared" ca="1" si="677"/>
        <v>n.d</v>
      </c>
      <c r="C2365" s="164">
        <f t="shared" si="669"/>
        <v>190570</v>
      </c>
      <c r="D2365" s="154">
        <f ca="1">IF(A2365&lt;$B$1,VLOOKUP(A2365,[1]DI!$A$4:$B$15000,2,FALSE),0)</f>
        <v>0</v>
      </c>
      <c r="E2365" s="166">
        <f t="shared" ca="1" si="678"/>
        <v>1</v>
      </c>
      <c r="F2365" s="166">
        <f ca="1">(TRUNC(PRODUCT($E$12:$E2364),16))</f>
        <v>1.51318098795413</v>
      </c>
      <c r="G2365" s="166">
        <f t="shared" ca="1" si="679"/>
        <v>1.51318098795413</v>
      </c>
      <c r="H2365" s="166">
        <f t="shared" ca="1" si="680"/>
        <v>1</v>
      </c>
      <c r="I2365" s="165">
        <f t="shared" si="670"/>
        <v>1.7999999999999999E-2</v>
      </c>
      <c r="J2365" s="167">
        <f t="shared" si="671"/>
        <v>45821</v>
      </c>
      <c r="K2365" s="168">
        <f t="shared" si="672"/>
        <v>113</v>
      </c>
      <c r="L2365" s="169">
        <f t="shared" si="673"/>
        <v>113</v>
      </c>
      <c r="M2365" s="170">
        <f t="shared" si="663"/>
        <v>1.008031728</v>
      </c>
      <c r="N2365" s="170">
        <f t="shared" ca="1" si="664"/>
        <v>1.008031728</v>
      </c>
      <c r="O2365" s="169">
        <f t="shared" si="674"/>
        <v>0</v>
      </c>
      <c r="P2365" s="166">
        <f t="shared" ca="1" si="665"/>
        <v>1530.6064049500001</v>
      </c>
      <c r="Q2365" s="171">
        <f t="shared" si="666"/>
        <v>0</v>
      </c>
      <c r="R2365" s="166">
        <f t="shared" si="667"/>
        <v>0</v>
      </c>
      <c r="S2365" s="172" t="str">
        <f t="shared" si="675"/>
        <v>A+J=</v>
      </c>
      <c r="T2365" s="167">
        <f t="shared" si="676"/>
        <v>46006</v>
      </c>
      <c r="U2365" s="10"/>
      <c r="V2365" s="10"/>
      <c r="W2365" s="10"/>
      <c r="X2365" s="45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ht="12.75" x14ac:dyDescent="0.2">
      <c r="A2366" s="162">
        <f t="shared" si="668"/>
        <v>45983</v>
      </c>
      <c r="B2366" s="163" t="str">
        <f t="shared" ca="1" si="677"/>
        <v>n.d</v>
      </c>
      <c r="C2366" s="164">
        <f t="shared" si="669"/>
        <v>190570</v>
      </c>
      <c r="D2366" s="154">
        <f ca="1">IF(A2366&lt;$B$1,VLOOKUP(A2366,[1]DI!$A$4:$B$15000,2,FALSE),0)</f>
        <v>0</v>
      </c>
      <c r="E2366" s="166">
        <f t="shared" ca="1" si="678"/>
        <v>1</v>
      </c>
      <c r="F2366" s="166">
        <f ca="1">(TRUNC(PRODUCT($E$12:$E2365),16))</f>
        <v>1.51318098795413</v>
      </c>
      <c r="G2366" s="166">
        <f t="shared" ca="1" si="679"/>
        <v>1.51318098795413</v>
      </c>
      <c r="H2366" s="166">
        <f t="shared" ca="1" si="680"/>
        <v>1</v>
      </c>
      <c r="I2366" s="165">
        <f t="shared" si="670"/>
        <v>1.7999999999999999E-2</v>
      </c>
      <c r="J2366" s="167">
        <f t="shared" si="671"/>
        <v>45821</v>
      </c>
      <c r="K2366" s="168">
        <f t="shared" si="672"/>
        <v>113</v>
      </c>
      <c r="L2366" s="169">
        <f t="shared" si="673"/>
        <v>114</v>
      </c>
      <c r="M2366" s="170">
        <f t="shared" si="663"/>
        <v>1.0081030929999999</v>
      </c>
      <c r="N2366" s="170">
        <f t="shared" ca="1" si="664"/>
        <v>1.0081030929999999</v>
      </c>
      <c r="O2366" s="169">
        <f t="shared" si="674"/>
        <v>0</v>
      </c>
      <c r="P2366" s="166">
        <f t="shared" ca="1" si="665"/>
        <v>1544.2064330000001</v>
      </c>
      <c r="Q2366" s="171">
        <f t="shared" si="666"/>
        <v>0</v>
      </c>
      <c r="R2366" s="166">
        <f t="shared" si="667"/>
        <v>0</v>
      </c>
      <c r="S2366" s="172" t="str">
        <f t="shared" si="675"/>
        <v>A+J=</v>
      </c>
      <c r="T2366" s="167">
        <f t="shared" si="676"/>
        <v>46006</v>
      </c>
      <c r="U2366" s="10"/>
      <c r="V2366" s="10"/>
      <c r="W2366" s="10"/>
      <c r="X2366" s="45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ht="12.75" x14ac:dyDescent="0.2">
      <c r="A2367" s="162">
        <f t="shared" si="668"/>
        <v>45984</v>
      </c>
      <c r="B2367" s="163" t="str">
        <f t="shared" ca="1" si="677"/>
        <v>n.d</v>
      </c>
      <c r="C2367" s="164">
        <f t="shared" si="669"/>
        <v>190570</v>
      </c>
      <c r="D2367" s="154">
        <f ca="1">IF(A2367&lt;$B$1,VLOOKUP(A2367,[1]DI!$A$4:$B$15000,2,FALSE),0)</f>
        <v>0</v>
      </c>
      <c r="E2367" s="166">
        <f t="shared" ca="1" si="678"/>
        <v>1</v>
      </c>
      <c r="F2367" s="166">
        <f ca="1">(TRUNC(PRODUCT($E$12:$E2366),16))</f>
        <v>1.51318098795413</v>
      </c>
      <c r="G2367" s="166">
        <f t="shared" ca="1" si="679"/>
        <v>1.51318098795413</v>
      </c>
      <c r="H2367" s="166">
        <f t="shared" ca="1" si="680"/>
        <v>1</v>
      </c>
      <c r="I2367" s="165">
        <f t="shared" si="670"/>
        <v>1.7999999999999999E-2</v>
      </c>
      <c r="J2367" s="167">
        <f t="shared" si="671"/>
        <v>45821</v>
      </c>
      <c r="K2367" s="168">
        <f t="shared" si="672"/>
        <v>113</v>
      </c>
      <c r="L2367" s="169">
        <f t="shared" si="673"/>
        <v>114</v>
      </c>
      <c r="M2367" s="170">
        <f t="shared" si="663"/>
        <v>1.0081030929999999</v>
      </c>
      <c r="N2367" s="170">
        <f t="shared" ca="1" si="664"/>
        <v>1.0081030929999999</v>
      </c>
      <c r="O2367" s="169">
        <f t="shared" si="674"/>
        <v>0</v>
      </c>
      <c r="P2367" s="166">
        <f t="shared" ca="1" si="665"/>
        <v>1544.2064330000001</v>
      </c>
      <c r="Q2367" s="171">
        <f t="shared" si="666"/>
        <v>0</v>
      </c>
      <c r="R2367" s="166">
        <f t="shared" si="667"/>
        <v>0</v>
      </c>
      <c r="S2367" s="172" t="str">
        <f t="shared" si="675"/>
        <v>A+J=</v>
      </c>
      <c r="T2367" s="167">
        <f t="shared" si="676"/>
        <v>46006</v>
      </c>
      <c r="U2367" s="10"/>
      <c r="V2367" s="10"/>
      <c r="W2367" s="10"/>
      <c r="X2367" s="45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ht="12.75" x14ac:dyDescent="0.2">
      <c r="A2368" s="162">
        <f t="shared" si="668"/>
        <v>45985</v>
      </c>
      <c r="B2368" s="163" t="str">
        <f t="shared" ca="1" si="677"/>
        <v>n.d</v>
      </c>
      <c r="C2368" s="164">
        <f t="shared" si="669"/>
        <v>190570</v>
      </c>
      <c r="D2368" s="154">
        <f ca="1">IF(A2368&lt;$B$1,VLOOKUP(A2368,[1]DI!$A$4:$B$15000,2,FALSE),0)</f>
        <v>0</v>
      </c>
      <c r="E2368" s="166">
        <f t="shared" ca="1" si="678"/>
        <v>1</v>
      </c>
      <c r="F2368" s="166">
        <f ca="1">(TRUNC(PRODUCT($E$12:$E2367),16))</f>
        <v>1.51318098795413</v>
      </c>
      <c r="G2368" s="166">
        <f t="shared" ca="1" si="679"/>
        <v>1.51318098795413</v>
      </c>
      <c r="H2368" s="166">
        <f t="shared" ca="1" si="680"/>
        <v>1</v>
      </c>
      <c r="I2368" s="165">
        <f t="shared" si="670"/>
        <v>1.7999999999999999E-2</v>
      </c>
      <c r="J2368" s="167">
        <f t="shared" si="671"/>
        <v>45821</v>
      </c>
      <c r="K2368" s="168">
        <f t="shared" si="672"/>
        <v>114</v>
      </c>
      <c r="L2368" s="169">
        <f t="shared" si="673"/>
        <v>114</v>
      </c>
      <c r="M2368" s="170">
        <f t="shared" si="663"/>
        <v>1.0081030929999999</v>
      </c>
      <c r="N2368" s="170">
        <f t="shared" ca="1" si="664"/>
        <v>1.0081030929999999</v>
      </c>
      <c r="O2368" s="169">
        <f t="shared" si="674"/>
        <v>0</v>
      </c>
      <c r="P2368" s="166">
        <f t="shared" ca="1" si="665"/>
        <v>1544.2064330000001</v>
      </c>
      <c r="Q2368" s="171">
        <f t="shared" si="666"/>
        <v>0</v>
      </c>
      <c r="R2368" s="166">
        <f t="shared" si="667"/>
        <v>0</v>
      </c>
      <c r="S2368" s="172" t="str">
        <f t="shared" si="675"/>
        <v>A+J=</v>
      </c>
      <c r="T2368" s="167">
        <f t="shared" si="676"/>
        <v>46006</v>
      </c>
      <c r="U2368" s="10"/>
      <c r="V2368" s="10"/>
      <c r="W2368" s="10"/>
      <c r="X2368" s="45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ht="12.75" x14ac:dyDescent="0.2">
      <c r="A2369" s="162">
        <f t="shared" si="668"/>
        <v>45986</v>
      </c>
      <c r="B2369" s="163" t="str">
        <f t="shared" ca="1" si="677"/>
        <v>n.d</v>
      </c>
      <c r="C2369" s="164">
        <f t="shared" si="669"/>
        <v>190570</v>
      </c>
      <c r="D2369" s="154">
        <f ca="1">IF(A2369&lt;$B$1,VLOOKUP(A2369,[1]DI!$A$4:$B$15000,2,FALSE),0)</f>
        <v>0</v>
      </c>
      <c r="E2369" s="166">
        <f t="shared" ca="1" si="678"/>
        <v>1</v>
      </c>
      <c r="F2369" s="166">
        <f ca="1">(TRUNC(PRODUCT($E$12:$E2368),16))</f>
        <v>1.51318098795413</v>
      </c>
      <c r="G2369" s="166">
        <f t="shared" ca="1" si="679"/>
        <v>1.51318098795413</v>
      </c>
      <c r="H2369" s="166">
        <f t="shared" ca="1" si="680"/>
        <v>1</v>
      </c>
      <c r="I2369" s="165">
        <f t="shared" si="670"/>
        <v>1.7999999999999999E-2</v>
      </c>
      <c r="J2369" s="167">
        <f t="shared" si="671"/>
        <v>45821</v>
      </c>
      <c r="K2369" s="168">
        <f t="shared" si="672"/>
        <v>115</v>
      </c>
      <c r="L2369" s="169">
        <f t="shared" si="673"/>
        <v>115</v>
      </c>
      <c r="M2369" s="170">
        <f t="shared" si="663"/>
        <v>1.0081744619999999</v>
      </c>
      <c r="N2369" s="170">
        <f t="shared" ca="1" si="664"/>
        <v>1.0081744619999999</v>
      </c>
      <c r="O2369" s="169">
        <f t="shared" si="674"/>
        <v>0</v>
      </c>
      <c r="P2369" s="166">
        <f t="shared" ca="1" si="665"/>
        <v>1557.8072233299999</v>
      </c>
      <c r="Q2369" s="171">
        <f t="shared" si="666"/>
        <v>0</v>
      </c>
      <c r="R2369" s="166">
        <f t="shared" si="667"/>
        <v>0</v>
      </c>
      <c r="S2369" s="172" t="str">
        <f t="shared" si="675"/>
        <v>A+J=</v>
      </c>
      <c r="T2369" s="167">
        <f t="shared" si="676"/>
        <v>46006</v>
      </c>
      <c r="U2369" s="10"/>
      <c r="V2369" s="10"/>
      <c r="W2369" s="10"/>
      <c r="X2369" s="45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ht="12.75" x14ac:dyDescent="0.2">
      <c r="A2370" s="162">
        <f t="shared" si="668"/>
        <v>45987</v>
      </c>
      <c r="B2370" s="163" t="str">
        <f t="shared" ca="1" si="677"/>
        <v>n.d</v>
      </c>
      <c r="C2370" s="164">
        <f t="shared" si="669"/>
        <v>190570</v>
      </c>
      <c r="D2370" s="154">
        <f ca="1">IF(A2370&lt;$B$1,VLOOKUP(A2370,[1]DI!$A$4:$B$15000,2,FALSE),0)</f>
        <v>0</v>
      </c>
      <c r="E2370" s="166">
        <f t="shared" ca="1" si="678"/>
        <v>1</v>
      </c>
      <c r="F2370" s="166">
        <f ca="1">(TRUNC(PRODUCT($E$12:$E2369),16))</f>
        <v>1.51318098795413</v>
      </c>
      <c r="G2370" s="166">
        <f t="shared" ca="1" si="679"/>
        <v>1.51318098795413</v>
      </c>
      <c r="H2370" s="166">
        <f t="shared" ca="1" si="680"/>
        <v>1</v>
      </c>
      <c r="I2370" s="165">
        <f t="shared" si="670"/>
        <v>1.7999999999999999E-2</v>
      </c>
      <c r="J2370" s="167">
        <f t="shared" si="671"/>
        <v>45821</v>
      </c>
      <c r="K2370" s="168">
        <f t="shared" si="672"/>
        <v>116</v>
      </c>
      <c r="L2370" s="169">
        <f t="shared" si="673"/>
        <v>116</v>
      </c>
      <c r="M2370" s="170">
        <f t="shared" si="663"/>
        <v>1.008245837</v>
      </c>
      <c r="N2370" s="170">
        <f t="shared" ca="1" si="664"/>
        <v>1.008245837</v>
      </c>
      <c r="O2370" s="169">
        <f t="shared" si="674"/>
        <v>0</v>
      </c>
      <c r="P2370" s="166">
        <f t="shared" ca="1" si="665"/>
        <v>1571.40915709</v>
      </c>
      <c r="Q2370" s="171">
        <f t="shared" si="666"/>
        <v>0</v>
      </c>
      <c r="R2370" s="166">
        <f t="shared" si="667"/>
        <v>0</v>
      </c>
      <c r="S2370" s="172" t="str">
        <f t="shared" si="675"/>
        <v>A+J=</v>
      </c>
      <c r="T2370" s="167">
        <f t="shared" si="676"/>
        <v>46006</v>
      </c>
      <c r="U2370" s="10"/>
      <c r="V2370" s="10"/>
      <c r="W2370" s="10"/>
      <c r="X2370" s="45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ht="12.75" x14ac:dyDescent="0.2">
      <c r="A2371" s="162">
        <f t="shared" si="668"/>
        <v>45988</v>
      </c>
      <c r="B2371" s="163" t="str">
        <f t="shared" ca="1" si="677"/>
        <v>n.d</v>
      </c>
      <c r="C2371" s="164">
        <f t="shared" si="669"/>
        <v>190570</v>
      </c>
      <c r="D2371" s="154">
        <f ca="1">IF(A2371&lt;$B$1,VLOOKUP(A2371,[1]DI!$A$4:$B$15000,2,FALSE),0)</f>
        <v>0</v>
      </c>
      <c r="E2371" s="166">
        <f t="shared" ca="1" si="678"/>
        <v>1</v>
      </c>
      <c r="F2371" s="166">
        <f ca="1">(TRUNC(PRODUCT($E$12:$E2370),16))</f>
        <v>1.51318098795413</v>
      </c>
      <c r="G2371" s="166">
        <f t="shared" ca="1" si="679"/>
        <v>1.51318098795413</v>
      </c>
      <c r="H2371" s="166">
        <f t="shared" ca="1" si="680"/>
        <v>1</v>
      </c>
      <c r="I2371" s="165">
        <f t="shared" si="670"/>
        <v>1.7999999999999999E-2</v>
      </c>
      <c r="J2371" s="167">
        <f t="shared" si="671"/>
        <v>45821</v>
      </c>
      <c r="K2371" s="168">
        <f t="shared" si="672"/>
        <v>117</v>
      </c>
      <c r="L2371" s="169">
        <f t="shared" si="673"/>
        <v>117</v>
      </c>
      <c r="M2371" s="170">
        <f t="shared" si="663"/>
        <v>1.0083172170000001</v>
      </c>
      <c r="N2371" s="170">
        <f t="shared" ca="1" si="664"/>
        <v>1.0083172170000001</v>
      </c>
      <c r="O2371" s="169">
        <f t="shared" si="674"/>
        <v>0</v>
      </c>
      <c r="P2371" s="166">
        <f t="shared" ca="1" si="665"/>
        <v>1585.0120436899999</v>
      </c>
      <c r="Q2371" s="171">
        <f t="shared" si="666"/>
        <v>0</v>
      </c>
      <c r="R2371" s="166">
        <f t="shared" si="667"/>
        <v>0</v>
      </c>
      <c r="S2371" s="172" t="str">
        <f t="shared" si="675"/>
        <v>A+J=</v>
      </c>
      <c r="T2371" s="167">
        <f t="shared" si="676"/>
        <v>46006</v>
      </c>
      <c r="U2371" s="10"/>
      <c r="V2371" s="10"/>
      <c r="W2371" s="10"/>
      <c r="X2371" s="45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ht="12.75" x14ac:dyDescent="0.2">
      <c r="A2372" s="162">
        <f t="shared" si="668"/>
        <v>45989</v>
      </c>
      <c r="B2372" s="163" t="str">
        <f t="shared" ca="1" si="677"/>
        <v>n.d</v>
      </c>
      <c r="C2372" s="164">
        <f t="shared" si="669"/>
        <v>190570</v>
      </c>
      <c r="D2372" s="154">
        <f ca="1">IF(A2372&lt;$B$1,VLOOKUP(A2372,[1]DI!$A$4:$B$15000,2,FALSE),0)</f>
        <v>0</v>
      </c>
      <c r="E2372" s="166">
        <f t="shared" ca="1" si="678"/>
        <v>1</v>
      </c>
      <c r="F2372" s="166">
        <f ca="1">(TRUNC(PRODUCT($E$12:$E2371),16))</f>
        <v>1.51318098795413</v>
      </c>
      <c r="G2372" s="166">
        <f t="shared" ca="1" si="679"/>
        <v>1.51318098795413</v>
      </c>
      <c r="H2372" s="166">
        <f t="shared" ca="1" si="680"/>
        <v>1</v>
      </c>
      <c r="I2372" s="165">
        <f t="shared" si="670"/>
        <v>1.7999999999999999E-2</v>
      </c>
      <c r="J2372" s="167">
        <f t="shared" si="671"/>
        <v>45821</v>
      </c>
      <c r="K2372" s="168">
        <f t="shared" si="672"/>
        <v>118</v>
      </c>
      <c r="L2372" s="169">
        <f t="shared" si="673"/>
        <v>118</v>
      </c>
      <c r="M2372" s="170">
        <f t="shared" si="663"/>
        <v>1.0083886010000001</v>
      </c>
      <c r="N2372" s="170">
        <f t="shared" ca="1" si="664"/>
        <v>1.0083886010000001</v>
      </c>
      <c r="O2372" s="169">
        <f t="shared" si="674"/>
        <v>0</v>
      </c>
      <c r="P2372" s="166">
        <f t="shared" ca="1" si="665"/>
        <v>1598.61569257</v>
      </c>
      <c r="Q2372" s="171">
        <f t="shared" si="666"/>
        <v>0</v>
      </c>
      <c r="R2372" s="166">
        <f t="shared" si="667"/>
        <v>0</v>
      </c>
      <c r="S2372" s="172" t="str">
        <f t="shared" si="675"/>
        <v>A+J=</v>
      </c>
      <c r="T2372" s="167">
        <f t="shared" si="676"/>
        <v>46006</v>
      </c>
      <c r="U2372" s="10"/>
      <c r="V2372" s="10"/>
      <c r="W2372" s="10"/>
      <c r="X2372" s="45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ht="12.75" x14ac:dyDescent="0.2">
      <c r="A2373" s="162">
        <f t="shared" si="668"/>
        <v>45990</v>
      </c>
      <c r="B2373" s="163" t="str">
        <f t="shared" ca="1" si="677"/>
        <v>n.d</v>
      </c>
      <c r="C2373" s="164">
        <f t="shared" si="669"/>
        <v>190570</v>
      </c>
      <c r="D2373" s="154">
        <f ca="1">IF(A2373&lt;$B$1,VLOOKUP(A2373,[1]DI!$A$4:$B$15000,2,FALSE),0)</f>
        <v>0</v>
      </c>
      <c r="E2373" s="166">
        <f t="shared" ca="1" si="678"/>
        <v>1</v>
      </c>
      <c r="F2373" s="166">
        <f ca="1">(TRUNC(PRODUCT($E$12:$E2372),16))</f>
        <v>1.51318098795413</v>
      </c>
      <c r="G2373" s="166">
        <f t="shared" ca="1" si="679"/>
        <v>1.51318098795413</v>
      </c>
      <c r="H2373" s="166">
        <f t="shared" ca="1" si="680"/>
        <v>1</v>
      </c>
      <c r="I2373" s="165">
        <f t="shared" si="670"/>
        <v>1.7999999999999999E-2</v>
      </c>
      <c r="J2373" s="167">
        <f t="shared" si="671"/>
        <v>45821</v>
      </c>
      <c r="K2373" s="168">
        <f t="shared" si="672"/>
        <v>118</v>
      </c>
      <c r="L2373" s="169">
        <f t="shared" si="673"/>
        <v>119</v>
      </c>
      <c r="M2373" s="170">
        <f t="shared" si="663"/>
        <v>1.0084599910000001</v>
      </c>
      <c r="N2373" s="170">
        <f t="shared" ca="1" si="664"/>
        <v>1.0084599910000001</v>
      </c>
      <c r="O2373" s="169">
        <f t="shared" si="674"/>
        <v>0</v>
      </c>
      <c r="P2373" s="166">
        <f t="shared" ca="1" si="665"/>
        <v>1612.2204848700001</v>
      </c>
      <c r="Q2373" s="171">
        <f t="shared" si="666"/>
        <v>0</v>
      </c>
      <c r="R2373" s="166">
        <f t="shared" si="667"/>
        <v>0</v>
      </c>
      <c r="S2373" s="172" t="str">
        <f t="shared" si="675"/>
        <v>A+J=</v>
      </c>
      <c r="T2373" s="167">
        <f t="shared" si="676"/>
        <v>46006</v>
      </c>
      <c r="U2373" s="10"/>
      <c r="V2373" s="10"/>
      <c r="W2373" s="10"/>
      <c r="X2373" s="45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ht="12.75" x14ac:dyDescent="0.2">
      <c r="A2374" s="162">
        <f t="shared" si="668"/>
        <v>45991</v>
      </c>
      <c r="B2374" s="163" t="str">
        <f t="shared" ca="1" si="677"/>
        <v>n.d</v>
      </c>
      <c r="C2374" s="164">
        <f t="shared" si="669"/>
        <v>190570</v>
      </c>
      <c r="D2374" s="154">
        <f ca="1">IF(A2374&lt;$B$1,VLOOKUP(A2374,[1]DI!$A$4:$B$15000,2,FALSE),0)</f>
        <v>0</v>
      </c>
      <c r="E2374" s="166">
        <f t="shared" ca="1" si="678"/>
        <v>1</v>
      </c>
      <c r="F2374" s="166">
        <f ca="1">(TRUNC(PRODUCT($E$12:$E2373),16))</f>
        <v>1.51318098795413</v>
      </c>
      <c r="G2374" s="166">
        <f t="shared" ca="1" si="679"/>
        <v>1.51318098795413</v>
      </c>
      <c r="H2374" s="166">
        <f t="shared" ca="1" si="680"/>
        <v>1</v>
      </c>
      <c r="I2374" s="165">
        <f t="shared" si="670"/>
        <v>1.7999999999999999E-2</v>
      </c>
      <c r="J2374" s="167">
        <f t="shared" si="671"/>
        <v>45821</v>
      </c>
      <c r="K2374" s="168">
        <f t="shared" si="672"/>
        <v>118</v>
      </c>
      <c r="L2374" s="169">
        <f t="shared" si="673"/>
        <v>119</v>
      </c>
      <c r="M2374" s="170">
        <f t="shared" si="663"/>
        <v>1.0084599910000001</v>
      </c>
      <c r="N2374" s="170">
        <f t="shared" ca="1" si="664"/>
        <v>1.0084599910000001</v>
      </c>
      <c r="O2374" s="169">
        <f t="shared" si="674"/>
        <v>0</v>
      </c>
      <c r="P2374" s="166">
        <f t="shared" ca="1" si="665"/>
        <v>1612.2204848700001</v>
      </c>
      <c r="Q2374" s="171">
        <f t="shared" si="666"/>
        <v>0</v>
      </c>
      <c r="R2374" s="166">
        <f t="shared" si="667"/>
        <v>0</v>
      </c>
      <c r="S2374" s="172" t="str">
        <f t="shared" si="675"/>
        <v>A+J=</v>
      </c>
      <c r="T2374" s="167">
        <f t="shared" si="676"/>
        <v>46006</v>
      </c>
      <c r="U2374" s="10"/>
      <c r="V2374" s="10"/>
      <c r="W2374" s="10"/>
      <c r="X2374" s="45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ht="12.75" x14ac:dyDescent="0.2">
      <c r="A2375" s="162">
        <f t="shared" si="668"/>
        <v>45992</v>
      </c>
      <c r="B2375" s="163" t="str">
        <f t="shared" ca="1" si="677"/>
        <v>n.d</v>
      </c>
      <c r="C2375" s="164">
        <f t="shared" si="669"/>
        <v>190570</v>
      </c>
      <c r="D2375" s="154">
        <f ca="1">IF(A2375&lt;$B$1,VLOOKUP(A2375,[1]DI!$A$4:$B$15000,2,FALSE),0)</f>
        <v>0</v>
      </c>
      <c r="E2375" s="166">
        <f t="shared" ca="1" si="678"/>
        <v>1</v>
      </c>
      <c r="F2375" s="166">
        <f ca="1">(TRUNC(PRODUCT($E$12:$E2374),16))</f>
        <v>1.51318098795413</v>
      </c>
      <c r="G2375" s="166">
        <f t="shared" ca="1" si="679"/>
        <v>1.51318098795413</v>
      </c>
      <c r="H2375" s="166">
        <f t="shared" ca="1" si="680"/>
        <v>1</v>
      </c>
      <c r="I2375" s="165">
        <f t="shared" si="670"/>
        <v>1.7999999999999999E-2</v>
      </c>
      <c r="J2375" s="167">
        <f t="shared" si="671"/>
        <v>45821</v>
      </c>
      <c r="K2375" s="168">
        <f t="shared" si="672"/>
        <v>119</v>
      </c>
      <c r="L2375" s="169">
        <f t="shared" si="673"/>
        <v>119</v>
      </c>
      <c r="M2375" s="170">
        <f t="shared" si="663"/>
        <v>1.0084599910000001</v>
      </c>
      <c r="N2375" s="170">
        <f t="shared" ca="1" si="664"/>
        <v>1.0084599910000001</v>
      </c>
      <c r="O2375" s="169">
        <f t="shared" si="674"/>
        <v>0</v>
      </c>
      <c r="P2375" s="166">
        <f t="shared" ca="1" si="665"/>
        <v>1612.2204848700001</v>
      </c>
      <c r="Q2375" s="171">
        <f t="shared" si="666"/>
        <v>0</v>
      </c>
      <c r="R2375" s="166">
        <f t="shared" si="667"/>
        <v>0</v>
      </c>
      <c r="S2375" s="172" t="str">
        <f t="shared" si="675"/>
        <v>A+J=</v>
      </c>
      <c r="T2375" s="167">
        <f t="shared" si="676"/>
        <v>46006</v>
      </c>
      <c r="U2375" s="10"/>
      <c r="V2375" s="10"/>
      <c r="W2375" s="10"/>
      <c r="X2375" s="45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ht="12.75" x14ac:dyDescent="0.2">
      <c r="A2376" s="162">
        <f t="shared" si="668"/>
        <v>45993</v>
      </c>
      <c r="B2376" s="163" t="str">
        <f t="shared" ca="1" si="677"/>
        <v>n.d</v>
      </c>
      <c r="C2376" s="164">
        <f t="shared" si="669"/>
        <v>190570</v>
      </c>
      <c r="D2376" s="154">
        <f ca="1">IF(A2376&lt;$B$1,VLOOKUP(A2376,[1]DI!$A$4:$B$15000,2,FALSE),0)</f>
        <v>0</v>
      </c>
      <c r="E2376" s="166">
        <f t="shared" ca="1" si="678"/>
        <v>1</v>
      </c>
      <c r="F2376" s="166">
        <f ca="1">(TRUNC(PRODUCT($E$12:$E2375),16))</f>
        <v>1.51318098795413</v>
      </c>
      <c r="G2376" s="166">
        <f t="shared" ca="1" si="679"/>
        <v>1.51318098795413</v>
      </c>
      <c r="H2376" s="166">
        <f t="shared" ca="1" si="680"/>
        <v>1</v>
      </c>
      <c r="I2376" s="165">
        <f t="shared" si="670"/>
        <v>1.7999999999999999E-2</v>
      </c>
      <c r="J2376" s="167">
        <f t="shared" si="671"/>
        <v>45821</v>
      </c>
      <c r="K2376" s="168">
        <f t="shared" si="672"/>
        <v>120</v>
      </c>
      <c r="L2376" s="169">
        <f t="shared" si="673"/>
        <v>120</v>
      </c>
      <c r="M2376" s="170">
        <f t="shared" si="663"/>
        <v>1.008531386</v>
      </c>
      <c r="N2376" s="170">
        <f t="shared" ca="1" si="664"/>
        <v>1.008531386</v>
      </c>
      <c r="O2376" s="169">
        <f t="shared" si="674"/>
        <v>0</v>
      </c>
      <c r="P2376" s="166">
        <f t="shared" ca="1" si="665"/>
        <v>1625.8262300199999</v>
      </c>
      <c r="Q2376" s="171">
        <f t="shared" si="666"/>
        <v>0</v>
      </c>
      <c r="R2376" s="166">
        <f t="shared" si="667"/>
        <v>0</v>
      </c>
      <c r="S2376" s="172" t="str">
        <f t="shared" si="675"/>
        <v>A+J=</v>
      </c>
      <c r="T2376" s="167">
        <f t="shared" si="676"/>
        <v>46006</v>
      </c>
      <c r="U2376" s="10"/>
      <c r="V2376" s="10"/>
      <c r="W2376" s="10"/>
      <c r="X2376" s="45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ht="12.75" x14ac:dyDescent="0.2">
      <c r="A2377" s="162">
        <f t="shared" si="668"/>
        <v>45994</v>
      </c>
      <c r="B2377" s="163" t="str">
        <f t="shared" ca="1" si="677"/>
        <v>n.d</v>
      </c>
      <c r="C2377" s="164">
        <f t="shared" si="669"/>
        <v>190570</v>
      </c>
      <c r="D2377" s="154">
        <f ca="1">IF(A2377&lt;$B$1,VLOOKUP(A2377,[1]DI!$A$4:$B$15000,2,FALSE),0)</f>
        <v>0</v>
      </c>
      <c r="E2377" s="166">
        <f t="shared" ca="1" si="678"/>
        <v>1</v>
      </c>
      <c r="F2377" s="166">
        <f ca="1">(TRUNC(PRODUCT($E$12:$E2376),16))</f>
        <v>1.51318098795413</v>
      </c>
      <c r="G2377" s="166">
        <f t="shared" ca="1" si="679"/>
        <v>1.51318098795413</v>
      </c>
      <c r="H2377" s="166">
        <f t="shared" ca="1" si="680"/>
        <v>1</v>
      </c>
      <c r="I2377" s="165">
        <f t="shared" si="670"/>
        <v>1.7999999999999999E-2</v>
      </c>
      <c r="J2377" s="167">
        <f t="shared" si="671"/>
        <v>45821</v>
      </c>
      <c r="K2377" s="168">
        <f t="shared" si="672"/>
        <v>121</v>
      </c>
      <c r="L2377" s="169">
        <f t="shared" si="673"/>
        <v>121</v>
      </c>
      <c r="M2377" s="170">
        <f t="shared" si="663"/>
        <v>1.008602786</v>
      </c>
      <c r="N2377" s="170">
        <f t="shared" ca="1" si="664"/>
        <v>1.008602786</v>
      </c>
      <c r="O2377" s="169">
        <f t="shared" si="674"/>
        <v>0</v>
      </c>
      <c r="P2377" s="166">
        <f t="shared" ca="1" si="665"/>
        <v>1639.4329280100001</v>
      </c>
      <c r="Q2377" s="171">
        <f t="shared" si="666"/>
        <v>0</v>
      </c>
      <c r="R2377" s="166">
        <f t="shared" si="667"/>
        <v>0</v>
      </c>
      <c r="S2377" s="172" t="str">
        <f t="shared" si="675"/>
        <v>A+J=</v>
      </c>
      <c r="T2377" s="167">
        <f t="shared" si="676"/>
        <v>46006</v>
      </c>
      <c r="U2377" s="10"/>
      <c r="V2377" s="10"/>
      <c r="W2377" s="10"/>
      <c r="X2377" s="45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ht="12.75" x14ac:dyDescent="0.2">
      <c r="A2378" s="162">
        <f t="shared" si="668"/>
        <v>45995</v>
      </c>
      <c r="B2378" s="163" t="str">
        <f t="shared" ca="1" si="677"/>
        <v>n.d</v>
      </c>
      <c r="C2378" s="164">
        <f t="shared" si="669"/>
        <v>190570</v>
      </c>
      <c r="D2378" s="154">
        <f ca="1">IF(A2378&lt;$B$1,VLOOKUP(A2378,[1]DI!$A$4:$B$15000,2,FALSE),0)</f>
        <v>0</v>
      </c>
      <c r="E2378" s="166">
        <f t="shared" ca="1" si="678"/>
        <v>1</v>
      </c>
      <c r="F2378" s="166">
        <f ca="1">(TRUNC(PRODUCT($E$12:$E2377),16))</f>
        <v>1.51318098795413</v>
      </c>
      <c r="G2378" s="166">
        <f t="shared" ca="1" si="679"/>
        <v>1.51318098795413</v>
      </c>
      <c r="H2378" s="166">
        <f t="shared" ca="1" si="680"/>
        <v>1</v>
      </c>
      <c r="I2378" s="165">
        <f t="shared" si="670"/>
        <v>1.7999999999999999E-2</v>
      </c>
      <c r="J2378" s="167">
        <f t="shared" si="671"/>
        <v>45821</v>
      </c>
      <c r="K2378" s="168">
        <f t="shared" si="672"/>
        <v>122</v>
      </c>
      <c r="L2378" s="169">
        <f t="shared" si="673"/>
        <v>122</v>
      </c>
      <c r="M2378" s="170">
        <f t="shared" si="663"/>
        <v>1.00867419</v>
      </c>
      <c r="N2378" s="170">
        <f t="shared" ca="1" si="664"/>
        <v>1.00867419</v>
      </c>
      <c r="O2378" s="169">
        <f t="shared" si="674"/>
        <v>0</v>
      </c>
      <c r="P2378" s="166">
        <f t="shared" ca="1" si="665"/>
        <v>1653.0403882999999</v>
      </c>
      <c r="Q2378" s="171">
        <f t="shared" si="666"/>
        <v>0</v>
      </c>
      <c r="R2378" s="166">
        <f t="shared" si="667"/>
        <v>0</v>
      </c>
      <c r="S2378" s="172" t="str">
        <f t="shared" si="675"/>
        <v>A+J=</v>
      </c>
      <c r="T2378" s="167">
        <f t="shared" si="676"/>
        <v>46006</v>
      </c>
      <c r="U2378" s="10"/>
      <c r="V2378" s="10"/>
      <c r="W2378" s="10"/>
      <c r="X2378" s="45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ht="12.75" x14ac:dyDescent="0.2">
      <c r="A2379" s="162">
        <f t="shared" si="668"/>
        <v>45996</v>
      </c>
      <c r="B2379" s="163" t="str">
        <f t="shared" ca="1" si="677"/>
        <v>n.d</v>
      </c>
      <c r="C2379" s="164">
        <f t="shared" si="669"/>
        <v>190570</v>
      </c>
      <c r="D2379" s="154">
        <f ca="1">IF(A2379&lt;$B$1,VLOOKUP(A2379,[1]DI!$A$4:$B$15000,2,FALSE),0)</f>
        <v>0</v>
      </c>
      <c r="E2379" s="166">
        <f t="shared" ca="1" si="678"/>
        <v>1</v>
      </c>
      <c r="F2379" s="166">
        <f ca="1">(TRUNC(PRODUCT($E$12:$E2378),16))</f>
        <v>1.51318098795413</v>
      </c>
      <c r="G2379" s="166">
        <f t="shared" ca="1" si="679"/>
        <v>1.51318098795413</v>
      </c>
      <c r="H2379" s="166">
        <f t="shared" ca="1" si="680"/>
        <v>1</v>
      </c>
      <c r="I2379" s="165">
        <f t="shared" si="670"/>
        <v>1.7999999999999999E-2</v>
      </c>
      <c r="J2379" s="167">
        <f t="shared" si="671"/>
        <v>45821</v>
      </c>
      <c r="K2379" s="168">
        <f t="shared" si="672"/>
        <v>123</v>
      </c>
      <c r="L2379" s="169">
        <f t="shared" si="673"/>
        <v>123</v>
      </c>
      <c r="M2379" s="170">
        <f t="shared" si="663"/>
        <v>1.0087455999999999</v>
      </c>
      <c r="N2379" s="170">
        <f t="shared" ca="1" si="664"/>
        <v>1.0087455999999999</v>
      </c>
      <c r="O2379" s="169">
        <f t="shared" si="674"/>
        <v>0</v>
      </c>
      <c r="P2379" s="166">
        <f t="shared" ca="1" si="665"/>
        <v>1666.64899199</v>
      </c>
      <c r="Q2379" s="171">
        <f t="shared" si="666"/>
        <v>0</v>
      </c>
      <c r="R2379" s="166">
        <f t="shared" si="667"/>
        <v>0</v>
      </c>
      <c r="S2379" s="172" t="str">
        <f t="shared" si="675"/>
        <v>A+J=</v>
      </c>
      <c r="T2379" s="167">
        <f t="shared" si="676"/>
        <v>46006</v>
      </c>
      <c r="U2379" s="10"/>
      <c r="V2379" s="10"/>
      <c r="W2379" s="10"/>
      <c r="X2379" s="45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ht="12.75" x14ac:dyDescent="0.2">
      <c r="A2380" s="162">
        <f t="shared" si="668"/>
        <v>45997</v>
      </c>
      <c r="B2380" s="163" t="str">
        <f t="shared" ca="1" si="677"/>
        <v>n.d</v>
      </c>
      <c r="C2380" s="164">
        <f t="shared" si="669"/>
        <v>190570</v>
      </c>
      <c r="D2380" s="154">
        <f ca="1">IF(A2380&lt;$B$1,VLOOKUP(A2380,[1]DI!$A$4:$B$15000,2,FALSE),0)</f>
        <v>0</v>
      </c>
      <c r="E2380" s="166">
        <f t="shared" ca="1" si="678"/>
        <v>1</v>
      </c>
      <c r="F2380" s="166">
        <f ca="1">(TRUNC(PRODUCT($E$12:$E2379),16))</f>
        <v>1.51318098795413</v>
      </c>
      <c r="G2380" s="166">
        <f t="shared" ca="1" si="679"/>
        <v>1.51318098795413</v>
      </c>
      <c r="H2380" s="166">
        <f t="shared" ca="1" si="680"/>
        <v>1</v>
      </c>
      <c r="I2380" s="165">
        <f t="shared" si="670"/>
        <v>1.7999999999999999E-2</v>
      </c>
      <c r="J2380" s="167">
        <f t="shared" si="671"/>
        <v>45821</v>
      </c>
      <c r="K2380" s="168">
        <f t="shared" si="672"/>
        <v>123</v>
      </c>
      <c r="L2380" s="169">
        <f t="shared" si="673"/>
        <v>124</v>
      </c>
      <c r="M2380" s="170">
        <f t="shared" ref="M2380:M2443" si="681">ROUND((I2380+1)^(L2380/252),9)</f>
        <v>1.008817015</v>
      </c>
      <c r="N2380" s="170">
        <f t="shared" ref="N2380:N2443" ca="1" si="682">ROUND(H2380*M2380,9)</f>
        <v>1.008817015</v>
      </c>
      <c r="O2380" s="169">
        <f t="shared" si="674"/>
        <v>0</v>
      </c>
      <c r="P2380" s="166">
        <f t="shared" ref="P2380:P2443" ca="1" si="683">TRUNC(((N2380-1)*C2380),8)</f>
        <v>1680.2585485499999</v>
      </c>
      <c r="Q2380" s="171">
        <f t="shared" ref="Q2380:Q2443" si="684">IF($O2380&gt;0,VLOOKUP($O2380,$W$12:$AC$150,7),0)</f>
        <v>0</v>
      </c>
      <c r="R2380" s="166">
        <f t="shared" ref="R2380:R2443" si="685">IF(Q2380&gt;0,TRUNC(Q2380*C$12,8),0)</f>
        <v>0</v>
      </c>
      <c r="S2380" s="172" t="str">
        <f t="shared" si="675"/>
        <v>A+J=</v>
      </c>
      <c r="T2380" s="167">
        <f t="shared" si="676"/>
        <v>46006</v>
      </c>
      <c r="U2380" s="10"/>
      <c r="V2380" s="10"/>
      <c r="W2380" s="10"/>
      <c r="X2380" s="45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ht="12.75" x14ac:dyDescent="0.2">
      <c r="A2381" s="162">
        <f t="shared" ref="A2381:A2444" si="686">(A2380+1)</f>
        <v>45998</v>
      </c>
      <c r="B2381" s="163" t="str">
        <f t="shared" ca="1" si="677"/>
        <v>n.d</v>
      </c>
      <c r="C2381" s="164">
        <f t="shared" ref="C2381:C2444" si="687">(C2380-R2380)</f>
        <v>190570</v>
      </c>
      <c r="D2381" s="154">
        <f ca="1">IF(A2381&lt;$B$1,VLOOKUP(A2381,[1]DI!$A$4:$B$15000,2,FALSE),0)</f>
        <v>0</v>
      </c>
      <c r="E2381" s="166">
        <f t="shared" ca="1" si="678"/>
        <v>1</v>
      </c>
      <c r="F2381" s="166">
        <f ca="1">(TRUNC(PRODUCT($E$12:$E2380),16))</f>
        <v>1.51318098795413</v>
      </c>
      <c r="G2381" s="166">
        <f t="shared" ca="1" si="679"/>
        <v>1.51318098795413</v>
      </c>
      <c r="H2381" s="166">
        <f t="shared" ca="1" si="680"/>
        <v>1</v>
      </c>
      <c r="I2381" s="165">
        <f t="shared" ref="I2381:I2444" si="688">I2380</f>
        <v>1.7999999999999999E-2</v>
      </c>
      <c r="J2381" s="167">
        <f t="shared" ref="J2381:J2444" si="689">IF(O2380&gt;0,VLOOKUP(O2380,W$12:AG$150,2),J2380)</f>
        <v>45821</v>
      </c>
      <c r="K2381" s="168">
        <f t="shared" ref="K2381:K2444" si="690">IF(A2381&gt;J2381,IF(NETWORKDAYS(J2381,A2381,$W$160:$W$544)-1=0,1,NETWORKDAYS(J2381,A2381,$W$160:$W$544)-1),0)</f>
        <v>123</v>
      </c>
      <c r="L2381" s="169">
        <f t="shared" ref="L2381:L2444" si="691">IF(AND(K2381=1,K2380=1),1,IF(K2381&gt;0,IF(K2381=K2380,K2381+1,K2381),0))</f>
        <v>124</v>
      </c>
      <c r="M2381" s="170">
        <f t="shared" si="681"/>
        <v>1.008817015</v>
      </c>
      <c r="N2381" s="170">
        <f t="shared" ca="1" si="682"/>
        <v>1.008817015</v>
      </c>
      <c r="O2381" s="169">
        <f t="shared" ref="O2381:O2444" si="692">IF(VLOOKUP(A2381,X$12:AE$150,8)=VLOOKUP(A2380,X$12:AE$150,8),0,VLOOKUP(A2381,X$12:AE$150,8))</f>
        <v>0</v>
      </c>
      <c r="P2381" s="166">
        <f t="shared" ca="1" si="683"/>
        <v>1680.2585485499999</v>
      </c>
      <c r="Q2381" s="171">
        <f t="shared" si="684"/>
        <v>0</v>
      </c>
      <c r="R2381" s="166">
        <f t="shared" si="685"/>
        <v>0</v>
      </c>
      <c r="S2381" s="172" t="str">
        <f t="shared" ref="S2381:S2444" si="693">IF(O2380&gt;0,VLOOKUP(O2380,W$12:AG$150,10),S2380)</f>
        <v>A+J=</v>
      </c>
      <c r="T2381" s="167">
        <f t="shared" ref="T2381:T2444" si="694">IF(O2380&gt;0,VLOOKUP(O2380,W$12:AG$150,11),T2380)</f>
        <v>46006</v>
      </c>
      <c r="U2381" s="10"/>
      <c r="V2381" s="10"/>
      <c r="W2381" s="10"/>
      <c r="X2381" s="45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ht="12.75" x14ac:dyDescent="0.2">
      <c r="A2382" s="162">
        <f t="shared" si="686"/>
        <v>45999</v>
      </c>
      <c r="B2382" s="163" t="str">
        <f t="shared" ref="B2382:B2445" ca="1" si="695">IF(A2382&lt;=TODAY(),C2382+P2382,IF(AND(A2382&gt;TODAY(),A2382&lt;=$B$1),IF(VLOOKUP(TODAY(),$A$10:$D$5000,4,FALSE)=0,"n.d",C2382+P2382),"n.d"))</f>
        <v>n.d</v>
      </c>
      <c r="C2382" s="164">
        <f t="shared" si="687"/>
        <v>190570</v>
      </c>
      <c r="D2382" s="154">
        <f ca="1">IF(A2382&lt;$B$1,VLOOKUP(A2382,[1]DI!$A$4:$B$15000,2,FALSE),0)</f>
        <v>0</v>
      </c>
      <c r="E2382" s="166">
        <f t="shared" ref="E2382:E2445" ca="1" si="696">ROUND(((1+D2382)^(1/252)),8)</f>
        <v>1</v>
      </c>
      <c r="F2382" s="166">
        <f ca="1">(TRUNC(PRODUCT($E$12:$E2381),16))</f>
        <v>1.51318098795413</v>
      </c>
      <c r="G2382" s="166">
        <f t="shared" ref="G2382:G2445" ca="1" si="697">IF(O2381&gt;0,F2381,G2381)</f>
        <v>1.51318098795413</v>
      </c>
      <c r="H2382" s="166">
        <f t="shared" ref="H2382:H2445" ca="1" si="698">ROUND(F2382/G2382,8)</f>
        <v>1</v>
      </c>
      <c r="I2382" s="165">
        <f t="shared" si="688"/>
        <v>1.7999999999999999E-2</v>
      </c>
      <c r="J2382" s="167">
        <f t="shared" si="689"/>
        <v>45821</v>
      </c>
      <c r="K2382" s="168">
        <f t="shared" si="690"/>
        <v>124</v>
      </c>
      <c r="L2382" s="169">
        <f t="shared" si="691"/>
        <v>124</v>
      </c>
      <c r="M2382" s="170">
        <f t="shared" si="681"/>
        <v>1.008817015</v>
      </c>
      <c r="N2382" s="170">
        <f t="shared" ca="1" si="682"/>
        <v>1.008817015</v>
      </c>
      <c r="O2382" s="169">
        <f t="shared" si="692"/>
        <v>0</v>
      </c>
      <c r="P2382" s="166">
        <f t="shared" ca="1" si="683"/>
        <v>1680.2585485499999</v>
      </c>
      <c r="Q2382" s="171">
        <f t="shared" si="684"/>
        <v>0</v>
      </c>
      <c r="R2382" s="166">
        <f t="shared" si="685"/>
        <v>0</v>
      </c>
      <c r="S2382" s="172" t="str">
        <f t="shared" si="693"/>
        <v>A+J=</v>
      </c>
      <c r="T2382" s="167">
        <f t="shared" si="694"/>
        <v>46006</v>
      </c>
      <c r="U2382" s="10"/>
      <c r="V2382" s="10"/>
      <c r="W2382" s="10"/>
      <c r="X2382" s="45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ht="12.75" x14ac:dyDescent="0.2">
      <c r="A2383" s="162">
        <f t="shared" si="686"/>
        <v>46000</v>
      </c>
      <c r="B2383" s="163" t="str">
        <f t="shared" ca="1" si="695"/>
        <v>n.d</v>
      </c>
      <c r="C2383" s="164">
        <f t="shared" si="687"/>
        <v>190570</v>
      </c>
      <c r="D2383" s="154">
        <f ca="1">IF(A2383&lt;$B$1,VLOOKUP(A2383,[1]DI!$A$4:$B$15000,2,FALSE),0)</f>
        <v>0</v>
      </c>
      <c r="E2383" s="166">
        <f t="shared" ca="1" si="696"/>
        <v>1</v>
      </c>
      <c r="F2383" s="166">
        <f ca="1">(TRUNC(PRODUCT($E$12:$E2382),16))</f>
        <v>1.51318098795413</v>
      </c>
      <c r="G2383" s="166">
        <f t="shared" ca="1" si="697"/>
        <v>1.51318098795413</v>
      </c>
      <c r="H2383" s="166">
        <f t="shared" ca="1" si="698"/>
        <v>1</v>
      </c>
      <c r="I2383" s="165">
        <f t="shared" si="688"/>
        <v>1.7999999999999999E-2</v>
      </c>
      <c r="J2383" s="167">
        <f t="shared" si="689"/>
        <v>45821</v>
      </c>
      <c r="K2383" s="168">
        <f t="shared" si="690"/>
        <v>125</v>
      </c>
      <c r="L2383" s="169">
        <f t="shared" si="691"/>
        <v>125</v>
      </c>
      <c r="M2383" s="170">
        <f t="shared" si="681"/>
        <v>1.008888435</v>
      </c>
      <c r="N2383" s="170">
        <f t="shared" ca="1" si="682"/>
        <v>1.008888435</v>
      </c>
      <c r="O2383" s="169">
        <f t="shared" si="692"/>
        <v>0</v>
      </c>
      <c r="P2383" s="166">
        <f t="shared" ca="1" si="683"/>
        <v>1693.8690579500001</v>
      </c>
      <c r="Q2383" s="171">
        <f t="shared" si="684"/>
        <v>0</v>
      </c>
      <c r="R2383" s="166">
        <f t="shared" si="685"/>
        <v>0</v>
      </c>
      <c r="S2383" s="172" t="str">
        <f t="shared" si="693"/>
        <v>A+J=</v>
      </c>
      <c r="T2383" s="167">
        <f t="shared" si="694"/>
        <v>46006</v>
      </c>
      <c r="U2383" s="10"/>
      <c r="V2383" s="10"/>
      <c r="W2383" s="10"/>
      <c r="X2383" s="45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ht="12.75" x14ac:dyDescent="0.2">
      <c r="A2384" s="162">
        <f t="shared" si="686"/>
        <v>46001</v>
      </c>
      <c r="B2384" s="163" t="str">
        <f t="shared" ca="1" si="695"/>
        <v>n.d</v>
      </c>
      <c r="C2384" s="164">
        <f t="shared" si="687"/>
        <v>190570</v>
      </c>
      <c r="D2384" s="154">
        <f ca="1">IF(A2384&lt;$B$1,VLOOKUP(A2384,[1]DI!$A$4:$B$15000,2,FALSE),0)</f>
        <v>0</v>
      </c>
      <c r="E2384" s="166">
        <f t="shared" ca="1" si="696"/>
        <v>1</v>
      </c>
      <c r="F2384" s="166">
        <f ca="1">(TRUNC(PRODUCT($E$12:$E2383),16))</f>
        <v>1.51318098795413</v>
      </c>
      <c r="G2384" s="166">
        <f t="shared" ca="1" si="697"/>
        <v>1.51318098795413</v>
      </c>
      <c r="H2384" s="166">
        <f t="shared" ca="1" si="698"/>
        <v>1</v>
      </c>
      <c r="I2384" s="165">
        <f t="shared" si="688"/>
        <v>1.7999999999999999E-2</v>
      </c>
      <c r="J2384" s="167">
        <f t="shared" si="689"/>
        <v>45821</v>
      </c>
      <c r="K2384" s="168">
        <f t="shared" si="690"/>
        <v>126</v>
      </c>
      <c r="L2384" s="169">
        <f t="shared" si="691"/>
        <v>126</v>
      </c>
      <c r="M2384" s="170">
        <f t="shared" si="681"/>
        <v>1.00895986</v>
      </c>
      <c r="N2384" s="170">
        <f t="shared" ca="1" si="682"/>
        <v>1.00895986</v>
      </c>
      <c r="O2384" s="169">
        <f t="shared" si="692"/>
        <v>0</v>
      </c>
      <c r="P2384" s="166">
        <f t="shared" ca="1" si="683"/>
        <v>1707.4805202</v>
      </c>
      <c r="Q2384" s="171">
        <f t="shared" si="684"/>
        <v>0</v>
      </c>
      <c r="R2384" s="166">
        <f t="shared" si="685"/>
        <v>0</v>
      </c>
      <c r="S2384" s="172" t="str">
        <f t="shared" si="693"/>
        <v>A+J=</v>
      </c>
      <c r="T2384" s="167">
        <f t="shared" si="694"/>
        <v>46006</v>
      </c>
      <c r="U2384" s="10"/>
      <c r="V2384" s="10"/>
      <c r="W2384" s="10"/>
      <c r="X2384" s="45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ht="12.75" x14ac:dyDescent="0.2">
      <c r="A2385" s="162">
        <f t="shared" si="686"/>
        <v>46002</v>
      </c>
      <c r="B2385" s="163" t="str">
        <f t="shared" ca="1" si="695"/>
        <v>n.d</v>
      </c>
      <c r="C2385" s="164">
        <f t="shared" si="687"/>
        <v>190570</v>
      </c>
      <c r="D2385" s="154">
        <f ca="1">IF(A2385&lt;$B$1,VLOOKUP(A2385,[1]DI!$A$4:$B$15000,2,FALSE),0)</f>
        <v>0</v>
      </c>
      <c r="E2385" s="166">
        <f t="shared" ca="1" si="696"/>
        <v>1</v>
      </c>
      <c r="F2385" s="166">
        <f ca="1">(TRUNC(PRODUCT($E$12:$E2384),16))</f>
        <v>1.51318098795413</v>
      </c>
      <c r="G2385" s="166">
        <f t="shared" ca="1" si="697"/>
        <v>1.51318098795413</v>
      </c>
      <c r="H2385" s="166">
        <f t="shared" ca="1" si="698"/>
        <v>1</v>
      </c>
      <c r="I2385" s="165">
        <f t="shared" si="688"/>
        <v>1.7999999999999999E-2</v>
      </c>
      <c r="J2385" s="167">
        <f t="shared" si="689"/>
        <v>45821</v>
      </c>
      <c r="K2385" s="168">
        <f t="shared" si="690"/>
        <v>127</v>
      </c>
      <c r="L2385" s="169">
        <f t="shared" si="691"/>
        <v>127</v>
      </c>
      <c r="M2385" s="170">
        <f t="shared" si="681"/>
        <v>1.0090312910000001</v>
      </c>
      <c r="N2385" s="170">
        <f t="shared" ca="1" si="682"/>
        <v>1.0090312910000001</v>
      </c>
      <c r="O2385" s="169">
        <f t="shared" si="692"/>
        <v>0</v>
      </c>
      <c r="P2385" s="166">
        <f t="shared" ca="1" si="683"/>
        <v>1721.09312587</v>
      </c>
      <c r="Q2385" s="171">
        <f t="shared" si="684"/>
        <v>0</v>
      </c>
      <c r="R2385" s="166">
        <f t="shared" si="685"/>
        <v>0</v>
      </c>
      <c r="S2385" s="172" t="str">
        <f t="shared" si="693"/>
        <v>A+J=</v>
      </c>
      <c r="T2385" s="167">
        <f t="shared" si="694"/>
        <v>46006</v>
      </c>
      <c r="U2385" s="43"/>
      <c r="V2385" s="43"/>
      <c r="W2385" s="43"/>
      <c r="X2385" s="53"/>
      <c r="Y2385" s="35"/>
      <c r="Z2385" s="38"/>
      <c r="AA2385" s="43"/>
      <c r="AB2385" s="35"/>
      <c r="AC2385" s="35"/>
      <c r="AD2385" s="35"/>
      <c r="AE2385" s="43"/>
      <c r="AF2385" s="36"/>
      <c r="AG2385" s="43"/>
      <c r="AH2385" s="38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</row>
    <row r="2386" spans="1:148" ht="12.75" x14ac:dyDescent="0.2">
      <c r="A2386" s="162">
        <f t="shared" si="686"/>
        <v>46003</v>
      </c>
      <c r="B2386" s="163" t="str">
        <f t="shared" ca="1" si="695"/>
        <v>n.d</v>
      </c>
      <c r="C2386" s="164">
        <f t="shared" si="687"/>
        <v>190570</v>
      </c>
      <c r="D2386" s="154">
        <f ca="1">IF(A2386&lt;$B$1,VLOOKUP(A2386,[1]DI!$A$4:$B$15000,2,FALSE),0)</f>
        <v>0</v>
      </c>
      <c r="E2386" s="166">
        <f t="shared" ca="1" si="696"/>
        <v>1</v>
      </c>
      <c r="F2386" s="166">
        <f ca="1">(TRUNC(PRODUCT($E$12:$E2385),16))</f>
        <v>1.51318098795413</v>
      </c>
      <c r="G2386" s="166">
        <f t="shared" ca="1" si="697"/>
        <v>1.51318098795413</v>
      </c>
      <c r="H2386" s="166">
        <f t="shared" ca="1" si="698"/>
        <v>1</v>
      </c>
      <c r="I2386" s="165">
        <f t="shared" si="688"/>
        <v>1.7999999999999999E-2</v>
      </c>
      <c r="J2386" s="167">
        <f t="shared" si="689"/>
        <v>45821</v>
      </c>
      <c r="K2386" s="168">
        <f t="shared" si="690"/>
        <v>128</v>
      </c>
      <c r="L2386" s="169">
        <f t="shared" si="691"/>
        <v>128</v>
      </c>
      <c r="M2386" s="170">
        <f t="shared" si="681"/>
        <v>1.0091027260000001</v>
      </c>
      <c r="N2386" s="170">
        <f t="shared" ca="1" si="682"/>
        <v>1.0091027260000001</v>
      </c>
      <c r="O2386" s="169">
        <f t="shared" si="692"/>
        <v>0</v>
      </c>
      <c r="P2386" s="166">
        <f t="shared" ca="1" si="683"/>
        <v>1734.7064938200001</v>
      </c>
      <c r="Q2386" s="171">
        <f t="shared" si="684"/>
        <v>0</v>
      </c>
      <c r="R2386" s="166">
        <f t="shared" si="685"/>
        <v>0</v>
      </c>
      <c r="S2386" s="172" t="str">
        <f t="shared" si="693"/>
        <v>A+J=</v>
      </c>
      <c r="T2386" s="167">
        <f t="shared" si="694"/>
        <v>46006</v>
      </c>
      <c r="U2386" s="43"/>
      <c r="V2386" s="43"/>
      <c r="W2386" s="43"/>
      <c r="X2386" s="53"/>
      <c r="Y2386" s="35"/>
      <c r="Z2386" s="38"/>
      <c r="AA2386" s="43"/>
      <c r="AB2386" s="35"/>
      <c r="AC2386" s="35"/>
      <c r="AD2386" s="35"/>
      <c r="AE2386" s="43"/>
      <c r="AF2386" s="36"/>
      <c r="AG2386" s="43"/>
      <c r="AH2386" s="38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</row>
    <row r="2387" spans="1:148" ht="12.75" x14ac:dyDescent="0.2">
      <c r="A2387" s="162">
        <f t="shared" si="686"/>
        <v>46004</v>
      </c>
      <c r="B2387" s="163" t="str">
        <f t="shared" ca="1" si="695"/>
        <v>n.d</v>
      </c>
      <c r="C2387" s="164">
        <f t="shared" si="687"/>
        <v>190570</v>
      </c>
      <c r="D2387" s="154">
        <f ca="1">IF(A2387&lt;$B$1,VLOOKUP(A2387,[1]DI!$A$4:$B$15000,2,FALSE),0)</f>
        <v>0</v>
      </c>
      <c r="E2387" s="166">
        <f t="shared" ca="1" si="696"/>
        <v>1</v>
      </c>
      <c r="F2387" s="166">
        <f ca="1">(TRUNC(PRODUCT($E$12:$E2386),16))</f>
        <v>1.51318098795413</v>
      </c>
      <c r="G2387" s="166">
        <f t="shared" ca="1" si="697"/>
        <v>1.51318098795413</v>
      </c>
      <c r="H2387" s="166">
        <f t="shared" ca="1" si="698"/>
        <v>1</v>
      </c>
      <c r="I2387" s="165">
        <f t="shared" si="688"/>
        <v>1.7999999999999999E-2</v>
      </c>
      <c r="J2387" s="167">
        <f t="shared" si="689"/>
        <v>45821</v>
      </c>
      <c r="K2387" s="168">
        <f t="shared" si="690"/>
        <v>128</v>
      </c>
      <c r="L2387" s="169">
        <f t="shared" si="691"/>
        <v>129</v>
      </c>
      <c r="M2387" s="170">
        <f t="shared" si="681"/>
        <v>1.009174166</v>
      </c>
      <c r="N2387" s="170">
        <f t="shared" ca="1" si="682"/>
        <v>1.009174166</v>
      </c>
      <c r="O2387" s="169">
        <f t="shared" si="692"/>
        <v>0</v>
      </c>
      <c r="P2387" s="166">
        <f t="shared" ca="1" si="683"/>
        <v>1748.32081462</v>
      </c>
      <c r="Q2387" s="171">
        <f t="shared" si="684"/>
        <v>0</v>
      </c>
      <c r="R2387" s="166">
        <f t="shared" si="685"/>
        <v>0</v>
      </c>
      <c r="S2387" s="172" t="str">
        <f t="shared" si="693"/>
        <v>A+J=</v>
      </c>
      <c r="T2387" s="167">
        <f t="shared" si="694"/>
        <v>46006</v>
      </c>
      <c r="U2387" s="43"/>
      <c r="V2387" s="43"/>
      <c r="W2387" s="43"/>
      <c r="X2387" s="53"/>
      <c r="Y2387" s="35"/>
      <c r="Z2387" s="38"/>
      <c r="AA2387" s="43"/>
      <c r="AB2387" s="35"/>
      <c r="AC2387" s="35"/>
      <c r="AD2387" s="35"/>
      <c r="AE2387" s="43"/>
      <c r="AF2387" s="36"/>
      <c r="AG2387" s="43"/>
      <c r="AH2387" s="38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</row>
    <row r="2388" spans="1:148" ht="12.75" x14ac:dyDescent="0.2">
      <c r="A2388" s="162">
        <f t="shared" si="686"/>
        <v>46005</v>
      </c>
      <c r="B2388" s="163" t="str">
        <f t="shared" ca="1" si="695"/>
        <v>n.d</v>
      </c>
      <c r="C2388" s="164">
        <f t="shared" si="687"/>
        <v>190570</v>
      </c>
      <c r="D2388" s="154">
        <f ca="1">IF(A2388&lt;$B$1,VLOOKUP(A2388,[1]DI!$A$4:$B$15000,2,FALSE),0)</f>
        <v>0</v>
      </c>
      <c r="E2388" s="166">
        <f t="shared" ca="1" si="696"/>
        <v>1</v>
      </c>
      <c r="F2388" s="166">
        <f ca="1">(TRUNC(PRODUCT($E$12:$E2387),16))</f>
        <v>1.51318098795413</v>
      </c>
      <c r="G2388" s="166">
        <f t="shared" ca="1" si="697"/>
        <v>1.51318098795413</v>
      </c>
      <c r="H2388" s="166">
        <f t="shared" ca="1" si="698"/>
        <v>1</v>
      </c>
      <c r="I2388" s="165">
        <f t="shared" si="688"/>
        <v>1.7999999999999999E-2</v>
      </c>
      <c r="J2388" s="167">
        <f t="shared" si="689"/>
        <v>45821</v>
      </c>
      <c r="K2388" s="168">
        <f t="shared" si="690"/>
        <v>128</v>
      </c>
      <c r="L2388" s="169">
        <f t="shared" si="691"/>
        <v>129</v>
      </c>
      <c r="M2388" s="170">
        <f t="shared" si="681"/>
        <v>1.009174166</v>
      </c>
      <c r="N2388" s="170">
        <f t="shared" ca="1" si="682"/>
        <v>1.009174166</v>
      </c>
      <c r="O2388" s="169">
        <f t="shared" si="692"/>
        <v>0</v>
      </c>
      <c r="P2388" s="166">
        <f t="shared" ca="1" si="683"/>
        <v>1748.32081462</v>
      </c>
      <c r="Q2388" s="171">
        <f t="shared" si="684"/>
        <v>0</v>
      </c>
      <c r="R2388" s="166">
        <f t="shared" si="685"/>
        <v>0</v>
      </c>
      <c r="S2388" s="172" t="str">
        <f t="shared" si="693"/>
        <v>A+J=</v>
      </c>
      <c r="T2388" s="167">
        <f t="shared" si="694"/>
        <v>46006</v>
      </c>
      <c r="U2388" s="10"/>
      <c r="V2388" s="10"/>
      <c r="W2388" s="10"/>
      <c r="X2388" s="45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ht="12.75" x14ac:dyDescent="0.2">
      <c r="A2389" s="162">
        <f t="shared" si="686"/>
        <v>46006</v>
      </c>
      <c r="B2389" s="163" t="str">
        <f t="shared" ca="1" si="695"/>
        <v>n.d</v>
      </c>
      <c r="C2389" s="164">
        <f t="shared" si="687"/>
        <v>190570</v>
      </c>
      <c r="D2389" s="154">
        <f ca="1">IF(A2389&lt;$B$1,VLOOKUP(A2389,[1]DI!$A$4:$B$15000,2,FALSE),0)</f>
        <v>0</v>
      </c>
      <c r="E2389" s="166">
        <f t="shared" ca="1" si="696"/>
        <v>1</v>
      </c>
      <c r="F2389" s="166">
        <f ca="1">(TRUNC(PRODUCT($E$12:$E2388),16))</f>
        <v>1.51318098795413</v>
      </c>
      <c r="G2389" s="166">
        <f t="shared" ca="1" si="697"/>
        <v>1.51318098795413</v>
      </c>
      <c r="H2389" s="166">
        <f t="shared" ca="1" si="698"/>
        <v>1</v>
      </c>
      <c r="I2389" s="165">
        <f t="shared" si="688"/>
        <v>1.7999999999999999E-2</v>
      </c>
      <c r="J2389" s="167">
        <f t="shared" si="689"/>
        <v>45821</v>
      </c>
      <c r="K2389" s="168">
        <f t="shared" si="690"/>
        <v>129</v>
      </c>
      <c r="L2389" s="169">
        <f t="shared" si="691"/>
        <v>129</v>
      </c>
      <c r="M2389" s="170">
        <f t="shared" si="681"/>
        <v>1.009174166</v>
      </c>
      <c r="N2389" s="170">
        <f t="shared" ca="1" si="682"/>
        <v>1.009174166</v>
      </c>
      <c r="O2389" s="169">
        <f t="shared" si="692"/>
        <v>13</v>
      </c>
      <c r="P2389" s="166">
        <f t="shared" ca="1" si="683"/>
        <v>1748.32081462</v>
      </c>
      <c r="Q2389" s="171">
        <f t="shared" si="684"/>
        <v>9.9479999999999999E-2</v>
      </c>
      <c r="R2389" s="166">
        <f t="shared" si="685"/>
        <v>99480</v>
      </c>
      <c r="S2389" s="172" t="str">
        <f t="shared" si="693"/>
        <v>A+J=</v>
      </c>
      <c r="T2389" s="167">
        <f t="shared" si="694"/>
        <v>46006</v>
      </c>
      <c r="U2389" s="10"/>
      <c r="V2389" s="10"/>
      <c r="W2389" s="10"/>
      <c r="X2389" s="45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ht="12.75" x14ac:dyDescent="0.2">
      <c r="A2390" s="162">
        <f t="shared" si="686"/>
        <v>46007</v>
      </c>
      <c r="B2390" s="163" t="str">
        <f t="shared" ca="1" si="695"/>
        <v>n.d</v>
      </c>
      <c r="C2390" s="164">
        <f t="shared" si="687"/>
        <v>91090</v>
      </c>
      <c r="D2390" s="154">
        <f ca="1">IF(A2390&lt;$B$1,VLOOKUP(A2390,[1]DI!$A$4:$B$15000,2,FALSE),0)</f>
        <v>0</v>
      </c>
      <c r="E2390" s="166">
        <f t="shared" ca="1" si="696"/>
        <v>1</v>
      </c>
      <c r="F2390" s="166">
        <f ca="1">(TRUNC(PRODUCT($E$12:$E2389),16))</f>
        <v>1.51318098795413</v>
      </c>
      <c r="G2390" s="166">
        <f t="shared" ca="1" si="697"/>
        <v>1.51318098795413</v>
      </c>
      <c r="H2390" s="166">
        <f t="shared" ca="1" si="698"/>
        <v>1</v>
      </c>
      <c r="I2390" s="165">
        <f t="shared" si="688"/>
        <v>1.7999999999999999E-2</v>
      </c>
      <c r="J2390" s="167">
        <f t="shared" si="689"/>
        <v>46006</v>
      </c>
      <c r="K2390" s="168">
        <f t="shared" si="690"/>
        <v>1</v>
      </c>
      <c r="L2390" s="169">
        <f t="shared" si="691"/>
        <v>1</v>
      </c>
      <c r="M2390" s="170">
        <f t="shared" si="681"/>
        <v>1.0000707959999999</v>
      </c>
      <c r="N2390" s="170">
        <f t="shared" ca="1" si="682"/>
        <v>1.0000707959999999</v>
      </c>
      <c r="O2390" s="169">
        <f t="shared" si="692"/>
        <v>0</v>
      </c>
      <c r="P2390" s="166">
        <f t="shared" ca="1" si="683"/>
        <v>6.4488076300000001</v>
      </c>
      <c r="Q2390" s="171">
        <f t="shared" si="684"/>
        <v>0</v>
      </c>
      <c r="R2390" s="166">
        <f t="shared" si="685"/>
        <v>0</v>
      </c>
      <c r="S2390" s="172" t="str">
        <f t="shared" si="693"/>
        <v>A+J=</v>
      </c>
      <c r="T2390" s="167">
        <f t="shared" si="694"/>
        <v>46188</v>
      </c>
      <c r="U2390" s="10"/>
      <c r="V2390" s="10"/>
      <c r="W2390" s="10"/>
      <c r="X2390" s="45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ht="12.75" x14ac:dyDescent="0.2">
      <c r="A2391" s="162">
        <f t="shared" si="686"/>
        <v>46008</v>
      </c>
      <c r="B2391" s="163" t="str">
        <f t="shared" ca="1" si="695"/>
        <v>n.d</v>
      </c>
      <c r="C2391" s="164">
        <f t="shared" si="687"/>
        <v>91090</v>
      </c>
      <c r="D2391" s="154">
        <f ca="1">IF(A2391&lt;$B$1,VLOOKUP(A2391,[1]DI!$A$4:$B$15000,2,FALSE),0)</f>
        <v>0</v>
      </c>
      <c r="E2391" s="166">
        <f t="shared" ca="1" si="696"/>
        <v>1</v>
      </c>
      <c r="F2391" s="166">
        <f ca="1">(TRUNC(PRODUCT($E$12:$E2390),16))</f>
        <v>1.51318098795413</v>
      </c>
      <c r="G2391" s="166">
        <f t="shared" ca="1" si="697"/>
        <v>1.51318098795413</v>
      </c>
      <c r="H2391" s="166">
        <f t="shared" ca="1" si="698"/>
        <v>1</v>
      </c>
      <c r="I2391" s="165">
        <f t="shared" si="688"/>
        <v>1.7999999999999999E-2</v>
      </c>
      <c r="J2391" s="167">
        <f t="shared" si="689"/>
        <v>46006</v>
      </c>
      <c r="K2391" s="168">
        <f t="shared" si="690"/>
        <v>2</v>
      </c>
      <c r="L2391" s="169">
        <f t="shared" si="691"/>
        <v>2</v>
      </c>
      <c r="M2391" s="170">
        <f t="shared" si="681"/>
        <v>1.000141597</v>
      </c>
      <c r="N2391" s="170">
        <f t="shared" ca="1" si="682"/>
        <v>1.000141597</v>
      </c>
      <c r="O2391" s="169">
        <f t="shared" si="692"/>
        <v>0</v>
      </c>
      <c r="P2391" s="166">
        <f t="shared" ca="1" si="683"/>
        <v>12.898070730000001</v>
      </c>
      <c r="Q2391" s="171">
        <f t="shared" si="684"/>
        <v>0</v>
      </c>
      <c r="R2391" s="166">
        <f t="shared" si="685"/>
        <v>0</v>
      </c>
      <c r="S2391" s="172" t="str">
        <f t="shared" si="693"/>
        <v>A+J=</v>
      </c>
      <c r="T2391" s="167">
        <f t="shared" si="694"/>
        <v>46188</v>
      </c>
      <c r="U2391" s="10"/>
      <c r="V2391" s="10"/>
      <c r="W2391" s="10"/>
      <c r="X2391" s="45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ht="12.75" x14ac:dyDescent="0.2">
      <c r="A2392" s="162">
        <f t="shared" si="686"/>
        <v>46009</v>
      </c>
      <c r="B2392" s="163" t="str">
        <f t="shared" ca="1" si="695"/>
        <v>n.d</v>
      </c>
      <c r="C2392" s="164">
        <f t="shared" si="687"/>
        <v>91090</v>
      </c>
      <c r="D2392" s="154">
        <f ca="1">IF(A2392&lt;$B$1,VLOOKUP(A2392,[1]DI!$A$4:$B$15000,2,FALSE),0)</f>
        <v>0</v>
      </c>
      <c r="E2392" s="166">
        <f t="shared" ca="1" si="696"/>
        <v>1</v>
      </c>
      <c r="F2392" s="166">
        <f ca="1">(TRUNC(PRODUCT($E$12:$E2391),16))</f>
        <v>1.51318098795413</v>
      </c>
      <c r="G2392" s="166">
        <f t="shared" ca="1" si="697"/>
        <v>1.51318098795413</v>
      </c>
      <c r="H2392" s="166">
        <f t="shared" ca="1" si="698"/>
        <v>1</v>
      </c>
      <c r="I2392" s="165">
        <f t="shared" si="688"/>
        <v>1.7999999999999999E-2</v>
      </c>
      <c r="J2392" s="167">
        <f t="shared" si="689"/>
        <v>46006</v>
      </c>
      <c r="K2392" s="168">
        <f t="shared" si="690"/>
        <v>3</v>
      </c>
      <c r="L2392" s="169">
        <f t="shared" si="691"/>
        <v>3</v>
      </c>
      <c r="M2392" s="170">
        <f t="shared" si="681"/>
        <v>1.0002124029999999</v>
      </c>
      <c r="N2392" s="170">
        <f t="shared" ca="1" si="682"/>
        <v>1.0002124029999999</v>
      </c>
      <c r="O2392" s="169">
        <f t="shared" si="692"/>
        <v>0</v>
      </c>
      <c r="P2392" s="166">
        <f t="shared" ca="1" si="683"/>
        <v>19.347789259999999</v>
      </c>
      <c r="Q2392" s="171">
        <f t="shared" si="684"/>
        <v>0</v>
      </c>
      <c r="R2392" s="166">
        <f t="shared" si="685"/>
        <v>0</v>
      </c>
      <c r="S2392" s="172" t="str">
        <f t="shared" si="693"/>
        <v>A+J=</v>
      </c>
      <c r="T2392" s="167">
        <f t="shared" si="694"/>
        <v>46188</v>
      </c>
      <c r="U2392" s="10"/>
      <c r="V2392" s="10"/>
      <c r="W2392" s="10"/>
      <c r="X2392" s="45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ht="12.75" x14ac:dyDescent="0.2">
      <c r="A2393" s="162">
        <f t="shared" si="686"/>
        <v>46010</v>
      </c>
      <c r="B2393" s="163" t="str">
        <f t="shared" ca="1" si="695"/>
        <v>n.d</v>
      </c>
      <c r="C2393" s="164">
        <f t="shared" si="687"/>
        <v>91090</v>
      </c>
      <c r="D2393" s="154">
        <f ca="1">IF(A2393&lt;$B$1,VLOOKUP(A2393,[1]DI!$A$4:$B$15000,2,FALSE),0)</f>
        <v>0</v>
      </c>
      <c r="E2393" s="166">
        <f t="shared" ca="1" si="696"/>
        <v>1</v>
      </c>
      <c r="F2393" s="166">
        <f ca="1">(TRUNC(PRODUCT($E$12:$E2392),16))</f>
        <v>1.51318098795413</v>
      </c>
      <c r="G2393" s="166">
        <f t="shared" ca="1" si="697"/>
        <v>1.51318098795413</v>
      </c>
      <c r="H2393" s="166">
        <f t="shared" ca="1" si="698"/>
        <v>1</v>
      </c>
      <c r="I2393" s="165">
        <f t="shared" si="688"/>
        <v>1.7999999999999999E-2</v>
      </c>
      <c r="J2393" s="167">
        <f t="shared" si="689"/>
        <v>46006</v>
      </c>
      <c r="K2393" s="168">
        <f t="shared" si="690"/>
        <v>4</v>
      </c>
      <c r="L2393" s="169">
        <f t="shared" si="691"/>
        <v>4</v>
      </c>
      <c r="M2393" s="170">
        <f t="shared" si="681"/>
        <v>1.0002832129999999</v>
      </c>
      <c r="N2393" s="170">
        <f t="shared" ca="1" si="682"/>
        <v>1.0002832129999999</v>
      </c>
      <c r="O2393" s="169">
        <f t="shared" si="692"/>
        <v>0</v>
      </c>
      <c r="P2393" s="166">
        <f t="shared" ca="1" si="683"/>
        <v>25.797872160000001</v>
      </c>
      <c r="Q2393" s="171">
        <f t="shared" si="684"/>
        <v>0</v>
      </c>
      <c r="R2393" s="166">
        <f t="shared" si="685"/>
        <v>0</v>
      </c>
      <c r="S2393" s="172" t="str">
        <f t="shared" si="693"/>
        <v>A+J=</v>
      </c>
      <c r="T2393" s="167">
        <f t="shared" si="694"/>
        <v>46188</v>
      </c>
      <c r="U2393" s="10"/>
      <c r="V2393" s="10"/>
      <c r="W2393" s="10"/>
      <c r="X2393" s="45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ht="12.75" x14ac:dyDescent="0.2">
      <c r="A2394" s="162">
        <f t="shared" si="686"/>
        <v>46011</v>
      </c>
      <c r="B2394" s="163" t="str">
        <f t="shared" ca="1" si="695"/>
        <v>n.d</v>
      </c>
      <c r="C2394" s="164">
        <f t="shared" si="687"/>
        <v>91090</v>
      </c>
      <c r="D2394" s="154">
        <f ca="1">IF(A2394&lt;$B$1,VLOOKUP(A2394,[1]DI!$A$4:$B$15000,2,FALSE),0)</f>
        <v>0</v>
      </c>
      <c r="E2394" s="166">
        <f t="shared" ca="1" si="696"/>
        <v>1</v>
      </c>
      <c r="F2394" s="166">
        <f ca="1">(TRUNC(PRODUCT($E$12:$E2393),16))</f>
        <v>1.51318098795413</v>
      </c>
      <c r="G2394" s="166">
        <f t="shared" ca="1" si="697"/>
        <v>1.51318098795413</v>
      </c>
      <c r="H2394" s="166">
        <f t="shared" ca="1" si="698"/>
        <v>1</v>
      </c>
      <c r="I2394" s="165">
        <f t="shared" si="688"/>
        <v>1.7999999999999999E-2</v>
      </c>
      <c r="J2394" s="167">
        <f t="shared" si="689"/>
        <v>46006</v>
      </c>
      <c r="K2394" s="168">
        <f t="shared" si="690"/>
        <v>4</v>
      </c>
      <c r="L2394" s="169">
        <f t="shared" si="691"/>
        <v>5</v>
      </c>
      <c r="M2394" s="170">
        <f t="shared" si="681"/>
        <v>1.0003540289999999</v>
      </c>
      <c r="N2394" s="170">
        <f t="shared" ca="1" si="682"/>
        <v>1.0003540289999999</v>
      </c>
      <c r="O2394" s="169">
        <f t="shared" si="692"/>
        <v>0</v>
      </c>
      <c r="P2394" s="166">
        <f t="shared" ca="1" si="683"/>
        <v>32.248501599999997</v>
      </c>
      <c r="Q2394" s="171">
        <f t="shared" si="684"/>
        <v>0</v>
      </c>
      <c r="R2394" s="166">
        <f t="shared" si="685"/>
        <v>0</v>
      </c>
      <c r="S2394" s="172" t="str">
        <f t="shared" si="693"/>
        <v>A+J=</v>
      </c>
      <c r="T2394" s="167">
        <f t="shared" si="694"/>
        <v>46188</v>
      </c>
      <c r="U2394" s="10"/>
      <c r="V2394" s="10"/>
      <c r="W2394" s="10"/>
      <c r="X2394" s="45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ht="12.75" x14ac:dyDescent="0.2">
      <c r="A2395" s="162">
        <f t="shared" si="686"/>
        <v>46012</v>
      </c>
      <c r="B2395" s="163" t="str">
        <f t="shared" ca="1" si="695"/>
        <v>n.d</v>
      </c>
      <c r="C2395" s="164">
        <f t="shared" si="687"/>
        <v>91090</v>
      </c>
      <c r="D2395" s="154">
        <f ca="1">IF(A2395&lt;$B$1,VLOOKUP(A2395,[1]DI!$A$4:$B$15000,2,FALSE),0)</f>
        <v>0</v>
      </c>
      <c r="E2395" s="166">
        <f t="shared" ca="1" si="696"/>
        <v>1</v>
      </c>
      <c r="F2395" s="166">
        <f ca="1">(TRUNC(PRODUCT($E$12:$E2394),16))</f>
        <v>1.51318098795413</v>
      </c>
      <c r="G2395" s="166">
        <f t="shared" ca="1" si="697"/>
        <v>1.51318098795413</v>
      </c>
      <c r="H2395" s="166">
        <f t="shared" ca="1" si="698"/>
        <v>1</v>
      </c>
      <c r="I2395" s="165">
        <f t="shared" si="688"/>
        <v>1.7999999999999999E-2</v>
      </c>
      <c r="J2395" s="167">
        <f t="shared" si="689"/>
        <v>46006</v>
      </c>
      <c r="K2395" s="168">
        <f t="shared" si="690"/>
        <v>4</v>
      </c>
      <c r="L2395" s="169">
        <f t="shared" si="691"/>
        <v>5</v>
      </c>
      <c r="M2395" s="170">
        <f t="shared" si="681"/>
        <v>1.0003540289999999</v>
      </c>
      <c r="N2395" s="170">
        <f t="shared" ca="1" si="682"/>
        <v>1.0003540289999999</v>
      </c>
      <c r="O2395" s="169">
        <f t="shared" si="692"/>
        <v>0</v>
      </c>
      <c r="P2395" s="166">
        <f t="shared" ca="1" si="683"/>
        <v>32.248501599999997</v>
      </c>
      <c r="Q2395" s="171">
        <f t="shared" si="684"/>
        <v>0</v>
      </c>
      <c r="R2395" s="166">
        <f t="shared" si="685"/>
        <v>0</v>
      </c>
      <c r="S2395" s="172" t="str">
        <f t="shared" si="693"/>
        <v>A+J=</v>
      </c>
      <c r="T2395" s="167">
        <f t="shared" si="694"/>
        <v>46188</v>
      </c>
      <c r="U2395" s="10"/>
      <c r="V2395" s="10"/>
      <c r="W2395" s="10"/>
      <c r="X2395" s="45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ht="12.75" x14ac:dyDescent="0.2">
      <c r="A2396" s="162">
        <f t="shared" si="686"/>
        <v>46013</v>
      </c>
      <c r="B2396" s="163" t="str">
        <f t="shared" ca="1" si="695"/>
        <v>n.d</v>
      </c>
      <c r="C2396" s="164">
        <f t="shared" si="687"/>
        <v>91090</v>
      </c>
      <c r="D2396" s="154">
        <f ca="1">IF(A2396&lt;$B$1,VLOOKUP(A2396,[1]DI!$A$4:$B$15000,2,FALSE),0)</f>
        <v>0</v>
      </c>
      <c r="E2396" s="166">
        <f t="shared" ca="1" si="696"/>
        <v>1</v>
      </c>
      <c r="F2396" s="166">
        <f ca="1">(TRUNC(PRODUCT($E$12:$E2395),16))</f>
        <v>1.51318098795413</v>
      </c>
      <c r="G2396" s="166">
        <f t="shared" ca="1" si="697"/>
        <v>1.51318098795413</v>
      </c>
      <c r="H2396" s="166">
        <f t="shared" ca="1" si="698"/>
        <v>1</v>
      </c>
      <c r="I2396" s="165">
        <f t="shared" si="688"/>
        <v>1.7999999999999999E-2</v>
      </c>
      <c r="J2396" s="167">
        <f t="shared" si="689"/>
        <v>46006</v>
      </c>
      <c r="K2396" s="168">
        <f t="shared" si="690"/>
        <v>5</v>
      </c>
      <c r="L2396" s="169">
        <f t="shared" si="691"/>
        <v>5</v>
      </c>
      <c r="M2396" s="170">
        <f t="shared" si="681"/>
        <v>1.0003540289999999</v>
      </c>
      <c r="N2396" s="170">
        <f t="shared" ca="1" si="682"/>
        <v>1.0003540289999999</v>
      </c>
      <c r="O2396" s="169">
        <f t="shared" si="692"/>
        <v>0</v>
      </c>
      <c r="P2396" s="166">
        <f t="shared" ca="1" si="683"/>
        <v>32.248501599999997</v>
      </c>
      <c r="Q2396" s="171">
        <f t="shared" si="684"/>
        <v>0</v>
      </c>
      <c r="R2396" s="166">
        <f t="shared" si="685"/>
        <v>0</v>
      </c>
      <c r="S2396" s="172" t="str">
        <f t="shared" si="693"/>
        <v>A+J=</v>
      </c>
      <c r="T2396" s="167">
        <f t="shared" si="694"/>
        <v>46188</v>
      </c>
      <c r="U2396" s="10"/>
      <c r="V2396" s="10"/>
      <c r="W2396" s="10"/>
      <c r="X2396" s="45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ht="12.75" x14ac:dyDescent="0.2">
      <c r="A2397" s="162">
        <f t="shared" si="686"/>
        <v>46014</v>
      </c>
      <c r="B2397" s="163" t="str">
        <f t="shared" ca="1" si="695"/>
        <v>n.d</v>
      </c>
      <c r="C2397" s="164">
        <f t="shared" si="687"/>
        <v>91090</v>
      </c>
      <c r="D2397" s="154">
        <f ca="1">IF(A2397&lt;$B$1,VLOOKUP(A2397,[1]DI!$A$4:$B$15000,2,FALSE),0)</f>
        <v>0</v>
      </c>
      <c r="E2397" s="166">
        <f t="shared" ca="1" si="696"/>
        <v>1</v>
      </c>
      <c r="F2397" s="166">
        <f ca="1">(TRUNC(PRODUCT($E$12:$E2396),16))</f>
        <v>1.51318098795413</v>
      </c>
      <c r="G2397" s="166">
        <f t="shared" ca="1" si="697"/>
        <v>1.51318098795413</v>
      </c>
      <c r="H2397" s="166">
        <f t="shared" ca="1" si="698"/>
        <v>1</v>
      </c>
      <c r="I2397" s="165">
        <f t="shared" si="688"/>
        <v>1.7999999999999999E-2</v>
      </c>
      <c r="J2397" s="167">
        <f t="shared" si="689"/>
        <v>46006</v>
      </c>
      <c r="K2397" s="168">
        <f t="shared" si="690"/>
        <v>6</v>
      </c>
      <c r="L2397" s="169">
        <f t="shared" si="691"/>
        <v>6</v>
      </c>
      <c r="M2397" s="170">
        <f t="shared" si="681"/>
        <v>1.0004248499999999</v>
      </c>
      <c r="N2397" s="170">
        <f t="shared" ca="1" si="682"/>
        <v>1.0004248499999999</v>
      </c>
      <c r="O2397" s="169">
        <f t="shared" si="692"/>
        <v>0</v>
      </c>
      <c r="P2397" s="166">
        <f t="shared" ca="1" si="683"/>
        <v>38.699586490000002</v>
      </c>
      <c r="Q2397" s="171">
        <f t="shared" si="684"/>
        <v>0</v>
      </c>
      <c r="R2397" s="166">
        <f t="shared" si="685"/>
        <v>0</v>
      </c>
      <c r="S2397" s="172" t="str">
        <f t="shared" si="693"/>
        <v>A+J=</v>
      </c>
      <c r="T2397" s="167">
        <f t="shared" si="694"/>
        <v>46188</v>
      </c>
      <c r="U2397" s="10"/>
      <c r="V2397" s="10"/>
      <c r="W2397" s="10"/>
      <c r="X2397" s="45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ht="12.75" x14ac:dyDescent="0.2">
      <c r="A2398" s="162">
        <f t="shared" si="686"/>
        <v>46015</v>
      </c>
      <c r="B2398" s="163" t="str">
        <f t="shared" ca="1" si="695"/>
        <v>n.d</v>
      </c>
      <c r="C2398" s="164">
        <f t="shared" si="687"/>
        <v>91090</v>
      </c>
      <c r="D2398" s="154">
        <f ca="1">IF(A2398&lt;$B$1,VLOOKUP(A2398,[1]DI!$A$4:$B$15000,2,FALSE),0)</f>
        <v>0</v>
      </c>
      <c r="E2398" s="166">
        <f t="shared" ca="1" si="696"/>
        <v>1</v>
      </c>
      <c r="F2398" s="166">
        <f ca="1">(TRUNC(PRODUCT($E$12:$E2397),16))</f>
        <v>1.51318098795413</v>
      </c>
      <c r="G2398" s="166">
        <f t="shared" ca="1" si="697"/>
        <v>1.51318098795413</v>
      </c>
      <c r="H2398" s="166">
        <f t="shared" ca="1" si="698"/>
        <v>1</v>
      </c>
      <c r="I2398" s="165">
        <f t="shared" si="688"/>
        <v>1.7999999999999999E-2</v>
      </c>
      <c r="J2398" s="167">
        <f t="shared" si="689"/>
        <v>46006</v>
      </c>
      <c r="K2398" s="168">
        <f t="shared" si="690"/>
        <v>7</v>
      </c>
      <c r="L2398" s="169">
        <f t="shared" si="691"/>
        <v>7</v>
      </c>
      <c r="M2398" s="170">
        <f t="shared" si="681"/>
        <v>1.0004956759999999</v>
      </c>
      <c r="N2398" s="170">
        <f t="shared" ca="1" si="682"/>
        <v>1.0004956759999999</v>
      </c>
      <c r="O2398" s="169">
        <f t="shared" si="692"/>
        <v>0</v>
      </c>
      <c r="P2398" s="166">
        <f t="shared" ca="1" si="683"/>
        <v>45.151126830000003</v>
      </c>
      <c r="Q2398" s="171">
        <f t="shared" si="684"/>
        <v>0</v>
      </c>
      <c r="R2398" s="166">
        <f t="shared" si="685"/>
        <v>0</v>
      </c>
      <c r="S2398" s="172" t="str">
        <f t="shared" si="693"/>
        <v>A+J=</v>
      </c>
      <c r="T2398" s="167">
        <f t="shared" si="694"/>
        <v>46188</v>
      </c>
      <c r="U2398" s="10"/>
      <c r="V2398" s="10"/>
      <c r="W2398" s="10"/>
      <c r="X2398" s="45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ht="12.75" x14ac:dyDescent="0.2">
      <c r="A2399" s="162">
        <f t="shared" si="686"/>
        <v>46016</v>
      </c>
      <c r="B2399" s="163" t="str">
        <f t="shared" ca="1" si="695"/>
        <v>n.d</v>
      </c>
      <c r="C2399" s="164">
        <f t="shared" si="687"/>
        <v>91090</v>
      </c>
      <c r="D2399" s="154">
        <f ca="1">IF(A2399&lt;$B$1,VLOOKUP(A2399,[1]DI!$A$4:$B$15000,2,FALSE),0)</f>
        <v>0</v>
      </c>
      <c r="E2399" s="166">
        <f t="shared" ca="1" si="696"/>
        <v>1</v>
      </c>
      <c r="F2399" s="166">
        <f ca="1">(TRUNC(PRODUCT($E$12:$E2398),16))</f>
        <v>1.51318098795413</v>
      </c>
      <c r="G2399" s="166">
        <f t="shared" ca="1" si="697"/>
        <v>1.51318098795413</v>
      </c>
      <c r="H2399" s="166">
        <f t="shared" ca="1" si="698"/>
        <v>1</v>
      </c>
      <c r="I2399" s="165">
        <f t="shared" si="688"/>
        <v>1.7999999999999999E-2</v>
      </c>
      <c r="J2399" s="167">
        <f t="shared" si="689"/>
        <v>46006</v>
      </c>
      <c r="K2399" s="168">
        <f t="shared" si="690"/>
        <v>7</v>
      </c>
      <c r="L2399" s="169">
        <f t="shared" si="691"/>
        <v>8</v>
      </c>
      <c r="M2399" s="170">
        <f t="shared" si="681"/>
        <v>1.000566507</v>
      </c>
      <c r="N2399" s="170">
        <f t="shared" ca="1" si="682"/>
        <v>1.000566507</v>
      </c>
      <c r="O2399" s="169">
        <f t="shared" si="692"/>
        <v>0</v>
      </c>
      <c r="P2399" s="166">
        <f t="shared" ca="1" si="683"/>
        <v>51.603122630000001</v>
      </c>
      <c r="Q2399" s="171">
        <f t="shared" si="684"/>
        <v>0</v>
      </c>
      <c r="R2399" s="166">
        <f t="shared" si="685"/>
        <v>0</v>
      </c>
      <c r="S2399" s="172" t="str">
        <f t="shared" si="693"/>
        <v>A+J=</v>
      </c>
      <c r="T2399" s="167">
        <f t="shared" si="694"/>
        <v>46188</v>
      </c>
      <c r="U2399" s="10"/>
      <c r="V2399" s="10"/>
      <c r="W2399" s="10"/>
      <c r="X2399" s="45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ht="12.75" x14ac:dyDescent="0.2">
      <c r="A2400" s="162">
        <f t="shared" si="686"/>
        <v>46017</v>
      </c>
      <c r="B2400" s="163" t="str">
        <f t="shared" ca="1" si="695"/>
        <v>n.d</v>
      </c>
      <c r="C2400" s="164">
        <f t="shared" si="687"/>
        <v>91090</v>
      </c>
      <c r="D2400" s="154">
        <f ca="1">IF(A2400&lt;$B$1,VLOOKUP(A2400,[1]DI!$A$4:$B$15000,2,FALSE),0)</f>
        <v>0</v>
      </c>
      <c r="E2400" s="166">
        <f t="shared" ca="1" si="696"/>
        <v>1</v>
      </c>
      <c r="F2400" s="166">
        <f ca="1">(TRUNC(PRODUCT($E$12:$E2399),16))</f>
        <v>1.51318098795413</v>
      </c>
      <c r="G2400" s="166">
        <f t="shared" ca="1" si="697"/>
        <v>1.51318098795413</v>
      </c>
      <c r="H2400" s="166">
        <f t="shared" ca="1" si="698"/>
        <v>1</v>
      </c>
      <c r="I2400" s="165">
        <f t="shared" si="688"/>
        <v>1.7999999999999999E-2</v>
      </c>
      <c r="J2400" s="167">
        <f t="shared" si="689"/>
        <v>46006</v>
      </c>
      <c r="K2400" s="168">
        <f t="shared" si="690"/>
        <v>8</v>
      </c>
      <c r="L2400" s="169">
        <f t="shared" si="691"/>
        <v>8</v>
      </c>
      <c r="M2400" s="170">
        <f t="shared" si="681"/>
        <v>1.000566507</v>
      </c>
      <c r="N2400" s="170">
        <f t="shared" ca="1" si="682"/>
        <v>1.000566507</v>
      </c>
      <c r="O2400" s="169">
        <f t="shared" si="692"/>
        <v>0</v>
      </c>
      <c r="P2400" s="166">
        <f t="shared" ca="1" si="683"/>
        <v>51.603122630000001</v>
      </c>
      <c r="Q2400" s="171">
        <f t="shared" si="684"/>
        <v>0</v>
      </c>
      <c r="R2400" s="166">
        <f t="shared" si="685"/>
        <v>0</v>
      </c>
      <c r="S2400" s="172" t="str">
        <f t="shared" si="693"/>
        <v>A+J=</v>
      </c>
      <c r="T2400" s="167">
        <f t="shared" si="694"/>
        <v>46188</v>
      </c>
      <c r="U2400" s="10"/>
      <c r="V2400" s="10"/>
      <c r="W2400" s="10"/>
      <c r="X2400" s="45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ht="12.75" x14ac:dyDescent="0.2">
      <c r="A2401" s="162">
        <f t="shared" si="686"/>
        <v>46018</v>
      </c>
      <c r="B2401" s="163" t="str">
        <f t="shared" ca="1" si="695"/>
        <v>n.d</v>
      </c>
      <c r="C2401" s="164">
        <f t="shared" si="687"/>
        <v>91090</v>
      </c>
      <c r="D2401" s="154">
        <f ca="1">IF(A2401&lt;$B$1,VLOOKUP(A2401,[1]DI!$A$4:$B$15000,2,FALSE),0)</f>
        <v>0</v>
      </c>
      <c r="E2401" s="166">
        <f t="shared" ca="1" si="696"/>
        <v>1</v>
      </c>
      <c r="F2401" s="166">
        <f ca="1">(TRUNC(PRODUCT($E$12:$E2400),16))</f>
        <v>1.51318098795413</v>
      </c>
      <c r="G2401" s="166">
        <f t="shared" ca="1" si="697"/>
        <v>1.51318098795413</v>
      </c>
      <c r="H2401" s="166">
        <f t="shared" ca="1" si="698"/>
        <v>1</v>
      </c>
      <c r="I2401" s="165">
        <f t="shared" si="688"/>
        <v>1.7999999999999999E-2</v>
      </c>
      <c r="J2401" s="167">
        <f t="shared" si="689"/>
        <v>46006</v>
      </c>
      <c r="K2401" s="168">
        <f t="shared" si="690"/>
        <v>8</v>
      </c>
      <c r="L2401" s="169">
        <f t="shared" si="691"/>
        <v>9</v>
      </c>
      <c r="M2401" s="170">
        <f t="shared" si="681"/>
        <v>1.000637343</v>
      </c>
      <c r="N2401" s="170">
        <f t="shared" ca="1" si="682"/>
        <v>1.000637343</v>
      </c>
      <c r="O2401" s="169">
        <f t="shared" si="692"/>
        <v>0</v>
      </c>
      <c r="P2401" s="166">
        <f t="shared" ca="1" si="683"/>
        <v>58.055573860000003</v>
      </c>
      <c r="Q2401" s="171">
        <f t="shared" si="684"/>
        <v>0</v>
      </c>
      <c r="R2401" s="166">
        <f t="shared" si="685"/>
        <v>0</v>
      </c>
      <c r="S2401" s="172" t="str">
        <f t="shared" si="693"/>
        <v>A+J=</v>
      </c>
      <c r="T2401" s="167">
        <f t="shared" si="694"/>
        <v>46188</v>
      </c>
      <c r="U2401" s="10"/>
      <c r="V2401" s="10"/>
      <c r="W2401" s="10"/>
      <c r="X2401" s="45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ht="12.75" x14ac:dyDescent="0.2">
      <c r="A2402" s="162">
        <f t="shared" si="686"/>
        <v>46019</v>
      </c>
      <c r="B2402" s="163" t="str">
        <f t="shared" ca="1" si="695"/>
        <v>n.d</v>
      </c>
      <c r="C2402" s="164">
        <f t="shared" si="687"/>
        <v>91090</v>
      </c>
      <c r="D2402" s="154">
        <f ca="1">IF(A2402&lt;$B$1,VLOOKUP(A2402,[1]DI!$A$4:$B$15000,2,FALSE),0)</f>
        <v>0</v>
      </c>
      <c r="E2402" s="166">
        <f t="shared" ca="1" si="696"/>
        <v>1</v>
      </c>
      <c r="F2402" s="166">
        <f ca="1">(TRUNC(PRODUCT($E$12:$E2401),16))</f>
        <v>1.51318098795413</v>
      </c>
      <c r="G2402" s="166">
        <f t="shared" ca="1" si="697"/>
        <v>1.51318098795413</v>
      </c>
      <c r="H2402" s="166">
        <f t="shared" ca="1" si="698"/>
        <v>1</v>
      </c>
      <c r="I2402" s="165">
        <f t="shared" si="688"/>
        <v>1.7999999999999999E-2</v>
      </c>
      <c r="J2402" s="167">
        <f t="shared" si="689"/>
        <v>46006</v>
      </c>
      <c r="K2402" s="168">
        <f t="shared" si="690"/>
        <v>8</v>
      </c>
      <c r="L2402" s="169">
        <f t="shared" si="691"/>
        <v>9</v>
      </c>
      <c r="M2402" s="170">
        <f t="shared" si="681"/>
        <v>1.000637343</v>
      </c>
      <c r="N2402" s="170">
        <f t="shared" ca="1" si="682"/>
        <v>1.000637343</v>
      </c>
      <c r="O2402" s="169">
        <f t="shared" si="692"/>
        <v>0</v>
      </c>
      <c r="P2402" s="166">
        <f t="shared" ca="1" si="683"/>
        <v>58.055573860000003</v>
      </c>
      <c r="Q2402" s="171">
        <f t="shared" si="684"/>
        <v>0</v>
      </c>
      <c r="R2402" s="166">
        <f t="shared" si="685"/>
        <v>0</v>
      </c>
      <c r="S2402" s="172" t="str">
        <f t="shared" si="693"/>
        <v>A+J=</v>
      </c>
      <c r="T2402" s="167">
        <f t="shared" si="694"/>
        <v>46188</v>
      </c>
      <c r="U2402" s="10"/>
      <c r="V2402" s="10"/>
      <c r="W2402" s="10"/>
      <c r="X2402" s="45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ht="12.75" x14ac:dyDescent="0.2">
      <c r="A2403" s="162">
        <f t="shared" si="686"/>
        <v>46020</v>
      </c>
      <c r="B2403" s="163" t="str">
        <f t="shared" ca="1" si="695"/>
        <v>n.d</v>
      </c>
      <c r="C2403" s="164">
        <f t="shared" si="687"/>
        <v>91090</v>
      </c>
      <c r="D2403" s="154">
        <f ca="1">IF(A2403&lt;$B$1,VLOOKUP(A2403,[1]DI!$A$4:$B$15000,2,FALSE),0)</f>
        <v>0</v>
      </c>
      <c r="E2403" s="166">
        <f t="shared" ca="1" si="696"/>
        <v>1</v>
      </c>
      <c r="F2403" s="166">
        <f ca="1">(TRUNC(PRODUCT($E$12:$E2402),16))</f>
        <v>1.51318098795413</v>
      </c>
      <c r="G2403" s="166">
        <f t="shared" ca="1" si="697"/>
        <v>1.51318098795413</v>
      </c>
      <c r="H2403" s="166">
        <f t="shared" ca="1" si="698"/>
        <v>1</v>
      </c>
      <c r="I2403" s="165">
        <f t="shared" si="688"/>
        <v>1.7999999999999999E-2</v>
      </c>
      <c r="J2403" s="167">
        <f t="shared" si="689"/>
        <v>46006</v>
      </c>
      <c r="K2403" s="168">
        <f t="shared" si="690"/>
        <v>9</v>
      </c>
      <c r="L2403" s="169">
        <f t="shared" si="691"/>
        <v>9</v>
      </c>
      <c r="M2403" s="170">
        <f t="shared" si="681"/>
        <v>1.000637343</v>
      </c>
      <c r="N2403" s="170">
        <f t="shared" ca="1" si="682"/>
        <v>1.000637343</v>
      </c>
      <c r="O2403" s="169">
        <f t="shared" si="692"/>
        <v>0</v>
      </c>
      <c r="P2403" s="166">
        <f t="shared" ca="1" si="683"/>
        <v>58.055573860000003</v>
      </c>
      <c r="Q2403" s="171">
        <f t="shared" si="684"/>
        <v>0</v>
      </c>
      <c r="R2403" s="166">
        <f t="shared" si="685"/>
        <v>0</v>
      </c>
      <c r="S2403" s="172" t="str">
        <f t="shared" si="693"/>
        <v>A+J=</v>
      </c>
      <c r="T2403" s="167">
        <f t="shared" si="694"/>
        <v>46188</v>
      </c>
      <c r="U2403" s="10"/>
      <c r="V2403" s="10"/>
      <c r="W2403" s="10"/>
      <c r="X2403" s="45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ht="12.75" x14ac:dyDescent="0.2">
      <c r="A2404" s="162">
        <f t="shared" si="686"/>
        <v>46021</v>
      </c>
      <c r="B2404" s="163" t="str">
        <f t="shared" ca="1" si="695"/>
        <v>n.d</v>
      </c>
      <c r="C2404" s="164">
        <f t="shared" si="687"/>
        <v>91090</v>
      </c>
      <c r="D2404" s="154">
        <f ca="1">IF(A2404&lt;$B$1,VLOOKUP(A2404,[1]DI!$A$4:$B$15000,2,FALSE),0)</f>
        <v>0</v>
      </c>
      <c r="E2404" s="166">
        <f t="shared" ca="1" si="696"/>
        <v>1</v>
      </c>
      <c r="F2404" s="166">
        <f ca="1">(TRUNC(PRODUCT($E$12:$E2403),16))</f>
        <v>1.51318098795413</v>
      </c>
      <c r="G2404" s="166">
        <f t="shared" ca="1" si="697"/>
        <v>1.51318098795413</v>
      </c>
      <c r="H2404" s="166">
        <f t="shared" ca="1" si="698"/>
        <v>1</v>
      </c>
      <c r="I2404" s="165">
        <f t="shared" si="688"/>
        <v>1.7999999999999999E-2</v>
      </c>
      <c r="J2404" s="167">
        <f t="shared" si="689"/>
        <v>46006</v>
      </c>
      <c r="K2404" s="168">
        <f t="shared" si="690"/>
        <v>10</v>
      </c>
      <c r="L2404" s="169">
        <f t="shared" si="691"/>
        <v>10</v>
      </c>
      <c r="M2404" s="170">
        <f t="shared" si="681"/>
        <v>1.0007081840000001</v>
      </c>
      <c r="N2404" s="170">
        <f t="shared" ca="1" si="682"/>
        <v>1.0007081840000001</v>
      </c>
      <c r="O2404" s="169">
        <f t="shared" si="692"/>
        <v>0</v>
      </c>
      <c r="P2404" s="166">
        <f t="shared" ca="1" si="683"/>
        <v>64.508480559999995</v>
      </c>
      <c r="Q2404" s="171">
        <f t="shared" si="684"/>
        <v>0</v>
      </c>
      <c r="R2404" s="166">
        <f t="shared" si="685"/>
        <v>0</v>
      </c>
      <c r="S2404" s="172" t="str">
        <f t="shared" si="693"/>
        <v>A+J=</v>
      </c>
      <c r="T2404" s="167">
        <f t="shared" si="694"/>
        <v>46188</v>
      </c>
      <c r="U2404" s="10"/>
      <c r="V2404" s="10"/>
      <c r="W2404" s="10"/>
      <c r="X2404" s="45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ht="12.75" x14ac:dyDescent="0.2">
      <c r="A2405" s="162">
        <f t="shared" si="686"/>
        <v>46022</v>
      </c>
      <c r="B2405" s="163" t="str">
        <f t="shared" ca="1" si="695"/>
        <v>n.d</v>
      </c>
      <c r="C2405" s="164">
        <f t="shared" si="687"/>
        <v>91090</v>
      </c>
      <c r="D2405" s="154">
        <f ca="1">IF(A2405&lt;$B$1,VLOOKUP(A2405,[1]DI!$A$4:$B$15000,2,FALSE),0)</f>
        <v>0</v>
      </c>
      <c r="E2405" s="166">
        <f t="shared" ca="1" si="696"/>
        <v>1</v>
      </c>
      <c r="F2405" s="166">
        <f ca="1">(TRUNC(PRODUCT($E$12:$E2404),16))</f>
        <v>1.51318098795413</v>
      </c>
      <c r="G2405" s="166">
        <f t="shared" ca="1" si="697"/>
        <v>1.51318098795413</v>
      </c>
      <c r="H2405" s="166">
        <f t="shared" ca="1" si="698"/>
        <v>1</v>
      </c>
      <c r="I2405" s="165">
        <f t="shared" si="688"/>
        <v>1.7999999999999999E-2</v>
      </c>
      <c r="J2405" s="167">
        <f t="shared" si="689"/>
        <v>46006</v>
      </c>
      <c r="K2405" s="168">
        <f t="shared" si="690"/>
        <v>11</v>
      </c>
      <c r="L2405" s="169">
        <f t="shared" si="691"/>
        <v>11</v>
      </c>
      <c r="M2405" s="170">
        <f t="shared" si="681"/>
        <v>1.0007790299999999</v>
      </c>
      <c r="N2405" s="170">
        <f t="shared" ca="1" si="682"/>
        <v>1.0007790299999999</v>
      </c>
      <c r="O2405" s="169">
        <f t="shared" si="692"/>
        <v>0</v>
      </c>
      <c r="P2405" s="166">
        <f t="shared" ca="1" si="683"/>
        <v>70.961842689999997</v>
      </c>
      <c r="Q2405" s="171">
        <f t="shared" si="684"/>
        <v>0</v>
      </c>
      <c r="R2405" s="166">
        <f t="shared" si="685"/>
        <v>0</v>
      </c>
      <c r="S2405" s="172" t="str">
        <f t="shared" si="693"/>
        <v>A+J=</v>
      </c>
      <c r="T2405" s="167">
        <f t="shared" si="694"/>
        <v>46188</v>
      </c>
      <c r="U2405" s="10"/>
      <c r="V2405" s="10"/>
      <c r="W2405" s="10"/>
      <c r="X2405" s="45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ht="12.75" x14ac:dyDescent="0.2">
      <c r="A2406" s="162">
        <f t="shared" si="686"/>
        <v>46023</v>
      </c>
      <c r="B2406" s="163" t="str">
        <f t="shared" ca="1" si="695"/>
        <v>n.d</v>
      </c>
      <c r="C2406" s="164">
        <f t="shared" si="687"/>
        <v>91090</v>
      </c>
      <c r="D2406" s="154">
        <f ca="1">IF(A2406&lt;$B$1,VLOOKUP(A2406,[1]DI!$A$4:$B$15000,2,FALSE),0)</f>
        <v>0</v>
      </c>
      <c r="E2406" s="166">
        <f t="shared" ca="1" si="696"/>
        <v>1</v>
      </c>
      <c r="F2406" s="166">
        <f ca="1">(TRUNC(PRODUCT($E$12:$E2405),16))</f>
        <v>1.51318098795413</v>
      </c>
      <c r="G2406" s="166">
        <f t="shared" ca="1" si="697"/>
        <v>1.51318098795413</v>
      </c>
      <c r="H2406" s="166">
        <f t="shared" ca="1" si="698"/>
        <v>1</v>
      </c>
      <c r="I2406" s="165">
        <f t="shared" si="688"/>
        <v>1.7999999999999999E-2</v>
      </c>
      <c r="J2406" s="167">
        <f t="shared" si="689"/>
        <v>46006</v>
      </c>
      <c r="K2406" s="168">
        <f t="shared" si="690"/>
        <v>11</v>
      </c>
      <c r="L2406" s="169">
        <f t="shared" si="691"/>
        <v>12</v>
      </c>
      <c r="M2406" s="170">
        <f t="shared" si="681"/>
        <v>1.0008498809999999</v>
      </c>
      <c r="N2406" s="170">
        <f t="shared" ca="1" si="682"/>
        <v>1.0008498809999999</v>
      </c>
      <c r="O2406" s="169">
        <f t="shared" si="692"/>
        <v>0</v>
      </c>
      <c r="P2406" s="166">
        <f t="shared" ca="1" si="683"/>
        <v>77.415660279999997</v>
      </c>
      <c r="Q2406" s="171">
        <f t="shared" si="684"/>
        <v>0</v>
      </c>
      <c r="R2406" s="166">
        <f t="shared" si="685"/>
        <v>0</v>
      </c>
      <c r="S2406" s="172" t="str">
        <f t="shared" si="693"/>
        <v>A+J=</v>
      </c>
      <c r="T2406" s="167">
        <f t="shared" si="694"/>
        <v>46188</v>
      </c>
      <c r="U2406" s="10"/>
      <c r="V2406" s="10"/>
      <c r="W2406" s="10"/>
      <c r="X2406" s="45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ht="12.75" x14ac:dyDescent="0.2">
      <c r="A2407" s="162">
        <f t="shared" si="686"/>
        <v>46024</v>
      </c>
      <c r="B2407" s="163" t="str">
        <f t="shared" ca="1" si="695"/>
        <v>n.d</v>
      </c>
      <c r="C2407" s="164">
        <f t="shared" si="687"/>
        <v>91090</v>
      </c>
      <c r="D2407" s="154">
        <f ca="1">IF(A2407&lt;$B$1,VLOOKUP(A2407,[1]DI!$A$4:$B$15000,2,FALSE),0)</f>
        <v>0</v>
      </c>
      <c r="E2407" s="166">
        <f t="shared" ca="1" si="696"/>
        <v>1</v>
      </c>
      <c r="F2407" s="166">
        <f ca="1">(TRUNC(PRODUCT($E$12:$E2406),16))</f>
        <v>1.51318098795413</v>
      </c>
      <c r="G2407" s="166">
        <f t="shared" ca="1" si="697"/>
        <v>1.51318098795413</v>
      </c>
      <c r="H2407" s="166">
        <f t="shared" ca="1" si="698"/>
        <v>1</v>
      </c>
      <c r="I2407" s="165">
        <f t="shared" si="688"/>
        <v>1.7999999999999999E-2</v>
      </c>
      <c r="J2407" s="167">
        <f t="shared" si="689"/>
        <v>46006</v>
      </c>
      <c r="K2407" s="168">
        <f t="shared" si="690"/>
        <v>12</v>
      </c>
      <c r="L2407" s="169">
        <f t="shared" si="691"/>
        <v>12</v>
      </c>
      <c r="M2407" s="170">
        <f t="shared" si="681"/>
        <v>1.0008498809999999</v>
      </c>
      <c r="N2407" s="170">
        <f t="shared" ca="1" si="682"/>
        <v>1.0008498809999999</v>
      </c>
      <c r="O2407" s="169">
        <f t="shared" si="692"/>
        <v>0</v>
      </c>
      <c r="P2407" s="166">
        <f t="shared" ca="1" si="683"/>
        <v>77.415660279999997</v>
      </c>
      <c r="Q2407" s="171">
        <f t="shared" si="684"/>
        <v>0</v>
      </c>
      <c r="R2407" s="166">
        <f t="shared" si="685"/>
        <v>0</v>
      </c>
      <c r="S2407" s="172" t="str">
        <f t="shared" si="693"/>
        <v>A+J=</v>
      </c>
      <c r="T2407" s="167">
        <f t="shared" si="694"/>
        <v>46188</v>
      </c>
      <c r="U2407" s="10"/>
      <c r="V2407" s="10"/>
      <c r="W2407" s="10"/>
      <c r="X2407" s="45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ht="12.75" x14ac:dyDescent="0.2">
      <c r="A2408" s="162">
        <f t="shared" si="686"/>
        <v>46025</v>
      </c>
      <c r="B2408" s="163" t="str">
        <f t="shared" ca="1" si="695"/>
        <v>n.d</v>
      </c>
      <c r="C2408" s="164">
        <f t="shared" si="687"/>
        <v>91090</v>
      </c>
      <c r="D2408" s="154">
        <f ca="1">IF(A2408&lt;$B$1,VLOOKUP(A2408,[1]DI!$A$4:$B$15000,2,FALSE),0)</f>
        <v>0</v>
      </c>
      <c r="E2408" s="166">
        <f t="shared" ca="1" si="696"/>
        <v>1</v>
      </c>
      <c r="F2408" s="166">
        <f ca="1">(TRUNC(PRODUCT($E$12:$E2407),16))</f>
        <v>1.51318098795413</v>
      </c>
      <c r="G2408" s="166">
        <f t="shared" ca="1" si="697"/>
        <v>1.51318098795413</v>
      </c>
      <c r="H2408" s="166">
        <f t="shared" ca="1" si="698"/>
        <v>1</v>
      </c>
      <c r="I2408" s="165">
        <f t="shared" si="688"/>
        <v>1.7999999999999999E-2</v>
      </c>
      <c r="J2408" s="167">
        <f t="shared" si="689"/>
        <v>46006</v>
      </c>
      <c r="K2408" s="168">
        <f t="shared" si="690"/>
        <v>12</v>
      </c>
      <c r="L2408" s="169">
        <f t="shared" si="691"/>
        <v>13</v>
      </c>
      <c r="M2408" s="170">
        <f t="shared" si="681"/>
        <v>1.0009207369999999</v>
      </c>
      <c r="N2408" s="170">
        <f t="shared" ca="1" si="682"/>
        <v>1.0009207369999999</v>
      </c>
      <c r="O2408" s="169">
        <f t="shared" si="692"/>
        <v>0</v>
      </c>
      <c r="P2408" s="166">
        <f t="shared" ca="1" si="683"/>
        <v>83.869933320000001</v>
      </c>
      <c r="Q2408" s="171">
        <f t="shared" si="684"/>
        <v>0</v>
      </c>
      <c r="R2408" s="166">
        <f t="shared" si="685"/>
        <v>0</v>
      </c>
      <c r="S2408" s="172" t="str">
        <f t="shared" si="693"/>
        <v>A+J=</v>
      </c>
      <c r="T2408" s="167">
        <f t="shared" si="694"/>
        <v>46188</v>
      </c>
      <c r="U2408" s="10"/>
      <c r="V2408" s="10"/>
      <c r="W2408" s="10"/>
      <c r="X2408" s="45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ht="12.75" x14ac:dyDescent="0.2">
      <c r="A2409" s="162">
        <f t="shared" si="686"/>
        <v>46026</v>
      </c>
      <c r="B2409" s="163" t="str">
        <f t="shared" ca="1" si="695"/>
        <v>n.d</v>
      </c>
      <c r="C2409" s="164">
        <f t="shared" si="687"/>
        <v>91090</v>
      </c>
      <c r="D2409" s="154">
        <f ca="1">IF(A2409&lt;$B$1,VLOOKUP(A2409,[1]DI!$A$4:$B$15000,2,FALSE),0)</f>
        <v>0</v>
      </c>
      <c r="E2409" s="166">
        <f t="shared" ca="1" si="696"/>
        <v>1</v>
      </c>
      <c r="F2409" s="166">
        <f ca="1">(TRUNC(PRODUCT($E$12:$E2408),16))</f>
        <v>1.51318098795413</v>
      </c>
      <c r="G2409" s="166">
        <f t="shared" ca="1" si="697"/>
        <v>1.51318098795413</v>
      </c>
      <c r="H2409" s="166">
        <f t="shared" ca="1" si="698"/>
        <v>1</v>
      </c>
      <c r="I2409" s="165">
        <f t="shared" si="688"/>
        <v>1.7999999999999999E-2</v>
      </c>
      <c r="J2409" s="167">
        <f t="shared" si="689"/>
        <v>46006</v>
      </c>
      <c r="K2409" s="168">
        <f t="shared" si="690"/>
        <v>12</v>
      </c>
      <c r="L2409" s="169">
        <f t="shared" si="691"/>
        <v>13</v>
      </c>
      <c r="M2409" s="170">
        <f t="shared" si="681"/>
        <v>1.0009207369999999</v>
      </c>
      <c r="N2409" s="170">
        <f t="shared" ca="1" si="682"/>
        <v>1.0009207369999999</v>
      </c>
      <c r="O2409" s="169">
        <f t="shared" si="692"/>
        <v>0</v>
      </c>
      <c r="P2409" s="166">
        <f t="shared" ca="1" si="683"/>
        <v>83.869933320000001</v>
      </c>
      <c r="Q2409" s="171">
        <f t="shared" si="684"/>
        <v>0</v>
      </c>
      <c r="R2409" s="166">
        <f t="shared" si="685"/>
        <v>0</v>
      </c>
      <c r="S2409" s="172" t="str">
        <f t="shared" si="693"/>
        <v>A+J=</v>
      </c>
      <c r="T2409" s="167">
        <f t="shared" si="694"/>
        <v>46188</v>
      </c>
      <c r="U2409" s="10"/>
      <c r="V2409" s="10"/>
      <c r="W2409" s="10"/>
      <c r="X2409" s="45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ht="12.75" x14ac:dyDescent="0.2">
      <c r="A2410" s="162">
        <f t="shared" si="686"/>
        <v>46027</v>
      </c>
      <c r="B2410" s="163" t="str">
        <f t="shared" ca="1" si="695"/>
        <v>n.d</v>
      </c>
      <c r="C2410" s="164">
        <f t="shared" si="687"/>
        <v>91090</v>
      </c>
      <c r="D2410" s="154">
        <f ca="1">IF(A2410&lt;$B$1,VLOOKUP(A2410,[1]DI!$A$4:$B$15000,2,FALSE),0)</f>
        <v>0</v>
      </c>
      <c r="E2410" s="166">
        <f t="shared" ca="1" si="696"/>
        <v>1</v>
      </c>
      <c r="F2410" s="166">
        <f ca="1">(TRUNC(PRODUCT($E$12:$E2409),16))</f>
        <v>1.51318098795413</v>
      </c>
      <c r="G2410" s="166">
        <f t="shared" ca="1" si="697"/>
        <v>1.51318098795413</v>
      </c>
      <c r="H2410" s="166">
        <f t="shared" ca="1" si="698"/>
        <v>1</v>
      </c>
      <c r="I2410" s="165">
        <f t="shared" si="688"/>
        <v>1.7999999999999999E-2</v>
      </c>
      <c r="J2410" s="167">
        <f t="shared" si="689"/>
        <v>46006</v>
      </c>
      <c r="K2410" s="168">
        <f t="shared" si="690"/>
        <v>13</v>
      </c>
      <c r="L2410" s="169">
        <f t="shared" si="691"/>
        <v>13</v>
      </c>
      <c r="M2410" s="170">
        <f t="shared" si="681"/>
        <v>1.0009207369999999</v>
      </c>
      <c r="N2410" s="170">
        <f t="shared" ca="1" si="682"/>
        <v>1.0009207369999999</v>
      </c>
      <c r="O2410" s="169">
        <f t="shared" si="692"/>
        <v>0</v>
      </c>
      <c r="P2410" s="166">
        <f t="shared" ca="1" si="683"/>
        <v>83.869933320000001</v>
      </c>
      <c r="Q2410" s="171">
        <f t="shared" si="684"/>
        <v>0</v>
      </c>
      <c r="R2410" s="166">
        <f t="shared" si="685"/>
        <v>0</v>
      </c>
      <c r="S2410" s="172" t="str">
        <f t="shared" si="693"/>
        <v>A+J=</v>
      </c>
      <c r="T2410" s="167">
        <f t="shared" si="694"/>
        <v>46188</v>
      </c>
      <c r="U2410" s="10"/>
      <c r="V2410" s="10"/>
      <c r="W2410" s="10"/>
      <c r="X2410" s="45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ht="12.75" x14ac:dyDescent="0.2">
      <c r="A2411" s="162">
        <f t="shared" si="686"/>
        <v>46028</v>
      </c>
      <c r="B2411" s="163" t="str">
        <f t="shared" ca="1" si="695"/>
        <v>n.d</v>
      </c>
      <c r="C2411" s="164">
        <f t="shared" si="687"/>
        <v>91090</v>
      </c>
      <c r="D2411" s="154">
        <f ca="1">IF(A2411&lt;$B$1,VLOOKUP(A2411,[1]DI!$A$4:$B$15000,2,FALSE),0)</f>
        <v>0</v>
      </c>
      <c r="E2411" s="166">
        <f t="shared" ca="1" si="696"/>
        <v>1</v>
      </c>
      <c r="F2411" s="166">
        <f ca="1">(TRUNC(PRODUCT($E$12:$E2410),16))</f>
        <v>1.51318098795413</v>
      </c>
      <c r="G2411" s="166">
        <f t="shared" ca="1" si="697"/>
        <v>1.51318098795413</v>
      </c>
      <c r="H2411" s="166">
        <f t="shared" ca="1" si="698"/>
        <v>1</v>
      </c>
      <c r="I2411" s="165">
        <f t="shared" si="688"/>
        <v>1.7999999999999999E-2</v>
      </c>
      <c r="J2411" s="167">
        <f t="shared" si="689"/>
        <v>46006</v>
      </c>
      <c r="K2411" s="168">
        <f t="shared" si="690"/>
        <v>14</v>
      </c>
      <c r="L2411" s="169">
        <f t="shared" si="691"/>
        <v>14</v>
      </c>
      <c r="M2411" s="170">
        <f t="shared" si="681"/>
        <v>1.0009915979999999</v>
      </c>
      <c r="N2411" s="170">
        <f t="shared" ca="1" si="682"/>
        <v>1.0009915979999999</v>
      </c>
      <c r="O2411" s="169">
        <f t="shared" si="692"/>
        <v>0</v>
      </c>
      <c r="P2411" s="166">
        <f t="shared" ca="1" si="683"/>
        <v>90.324661809999995</v>
      </c>
      <c r="Q2411" s="171">
        <f t="shared" si="684"/>
        <v>0</v>
      </c>
      <c r="R2411" s="166">
        <f t="shared" si="685"/>
        <v>0</v>
      </c>
      <c r="S2411" s="172" t="str">
        <f t="shared" si="693"/>
        <v>A+J=</v>
      </c>
      <c r="T2411" s="167">
        <f t="shared" si="694"/>
        <v>46188</v>
      </c>
      <c r="U2411" s="10"/>
      <c r="V2411" s="10"/>
      <c r="W2411" s="10"/>
      <c r="X2411" s="45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ht="12.75" x14ac:dyDescent="0.2">
      <c r="A2412" s="162">
        <f t="shared" si="686"/>
        <v>46029</v>
      </c>
      <c r="B2412" s="163" t="str">
        <f t="shared" ca="1" si="695"/>
        <v>n.d</v>
      </c>
      <c r="C2412" s="164">
        <f t="shared" si="687"/>
        <v>91090</v>
      </c>
      <c r="D2412" s="154">
        <f ca="1">IF(A2412&lt;$B$1,VLOOKUP(A2412,[1]DI!$A$4:$B$15000,2,FALSE),0)</f>
        <v>0</v>
      </c>
      <c r="E2412" s="166">
        <f t="shared" ca="1" si="696"/>
        <v>1</v>
      </c>
      <c r="F2412" s="166">
        <f ca="1">(TRUNC(PRODUCT($E$12:$E2411),16))</f>
        <v>1.51318098795413</v>
      </c>
      <c r="G2412" s="166">
        <f t="shared" ca="1" si="697"/>
        <v>1.51318098795413</v>
      </c>
      <c r="H2412" s="166">
        <f t="shared" ca="1" si="698"/>
        <v>1</v>
      </c>
      <c r="I2412" s="165">
        <f t="shared" si="688"/>
        <v>1.7999999999999999E-2</v>
      </c>
      <c r="J2412" s="167">
        <f t="shared" si="689"/>
        <v>46006</v>
      </c>
      <c r="K2412" s="168">
        <f t="shared" si="690"/>
        <v>15</v>
      </c>
      <c r="L2412" s="169">
        <f t="shared" si="691"/>
        <v>15</v>
      </c>
      <c r="M2412" s="170">
        <f t="shared" si="681"/>
        <v>1.0010624640000001</v>
      </c>
      <c r="N2412" s="170">
        <f t="shared" ca="1" si="682"/>
        <v>1.0010624640000001</v>
      </c>
      <c r="O2412" s="169">
        <f t="shared" si="692"/>
        <v>0</v>
      </c>
      <c r="P2412" s="166">
        <f t="shared" ca="1" si="683"/>
        <v>96.779845760000001</v>
      </c>
      <c r="Q2412" s="171">
        <f t="shared" si="684"/>
        <v>0</v>
      </c>
      <c r="R2412" s="166">
        <f t="shared" si="685"/>
        <v>0</v>
      </c>
      <c r="S2412" s="172" t="str">
        <f t="shared" si="693"/>
        <v>A+J=</v>
      </c>
      <c r="T2412" s="167">
        <f t="shared" si="694"/>
        <v>46188</v>
      </c>
      <c r="U2412" s="10"/>
      <c r="V2412" s="10"/>
      <c r="W2412" s="10"/>
      <c r="X2412" s="45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ht="12.75" x14ac:dyDescent="0.2">
      <c r="A2413" s="162">
        <f t="shared" si="686"/>
        <v>46030</v>
      </c>
      <c r="B2413" s="163" t="str">
        <f t="shared" ca="1" si="695"/>
        <v>n.d</v>
      </c>
      <c r="C2413" s="164">
        <f t="shared" si="687"/>
        <v>91090</v>
      </c>
      <c r="D2413" s="154">
        <f ca="1">IF(A2413&lt;$B$1,VLOOKUP(A2413,[1]DI!$A$4:$B$15000,2,FALSE),0)</f>
        <v>0</v>
      </c>
      <c r="E2413" s="166">
        <f t="shared" ca="1" si="696"/>
        <v>1</v>
      </c>
      <c r="F2413" s="166">
        <f ca="1">(TRUNC(PRODUCT($E$12:$E2412),16))</f>
        <v>1.51318098795413</v>
      </c>
      <c r="G2413" s="166">
        <f t="shared" ca="1" si="697"/>
        <v>1.51318098795413</v>
      </c>
      <c r="H2413" s="166">
        <f t="shared" ca="1" si="698"/>
        <v>1</v>
      </c>
      <c r="I2413" s="165">
        <f t="shared" si="688"/>
        <v>1.7999999999999999E-2</v>
      </c>
      <c r="J2413" s="167">
        <f t="shared" si="689"/>
        <v>46006</v>
      </c>
      <c r="K2413" s="168">
        <f t="shared" si="690"/>
        <v>16</v>
      </c>
      <c r="L2413" s="169">
        <f t="shared" si="691"/>
        <v>16</v>
      </c>
      <c r="M2413" s="170">
        <f t="shared" si="681"/>
        <v>1.001133335</v>
      </c>
      <c r="N2413" s="170">
        <f t="shared" ca="1" si="682"/>
        <v>1.001133335</v>
      </c>
      <c r="O2413" s="169">
        <f t="shared" si="692"/>
        <v>0</v>
      </c>
      <c r="P2413" s="166">
        <f t="shared" ca="1" si="683"/>
        <v>103.23548515</v>
      </c>
      <c r="Q2413" s="171">
        <f t="shared" si="684"/>
        <v>0</v>
      </c>
      <c r="R2413" s="166">
        <f t="shared" si="685"/>
        <v>0</v>
      </c>
      <c r="S2413" s="172" t="str">
        <f t="shared" si="693"/>
        <v>A+J=</v>
      </c>
      <c r="T2413" s="167">
        <f t="shared" si="694"/>
        <v>46188</v>
      </c>
      <c r="U2413" s="10"/>
      <c r="V2413" s="10"/>
      <c r="W2413" s="10"/>
      <c r="X2413" s="45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ht="12.75" x14ac:dyDescent="0.2">
      <c r="A2414" s="162">
        <f t="shared" si="686"/>
        <v>46031</v>
      </c>
      <c r="B2414" s="163" t="str">
        <f t="shared" ca="1" si="695"/>
        <v>n.d</v>
      </c>
      <c r="C2414" s="164">
        <f t="shared" si="687"/>
        <v>91090</v>
      </c>
      <c r="D2414" s="154">
        <f ca="1">IF(A2414&lt;$B$1,VLOOKUP(A2414,[1]DI!$A$4:$B$15000,2,FALSE),0)</f>
        <v>0</v>
      </c>
      <c r="E2414" s="166">
        <f t="shared" ca="1" si="696"/>
        <v>1</v>
      </c>
      <c r="F2414" s="166">
        <f ca="1">(TRUNC(PRODUCT($E$12:$E2413),16))</f>
        <v>1.51318098795413</v>
      </c>
      <c r="G2414" s="166">
        <f t="shared" ca="1" si="697"/>
        <v>1.51318098795413</v>
      </c>
      <c r="H2414" s="166">
        <f t="shared" ca="1" si="698"/>
        <v>1</v>
      </c>
      <c r="I2414" s="165">
        <f t="shared" si="688"/>
        <v>1.7999999999999999E-2</v>
      </c>
      <c r="J2414" s="167">
        <f t="shared" si="689"/>
        <v>46006</v>
      </c>
      <c r="K2414" s="168">
        <f t="shared" si="690"/>
        <v>17</v>
      </c>
      <c r="L2414" s="169">
        <f t="shared" si="691"/>
        <v>17</v>
      </c>
      <c r="M2414" s="170">
        <f t="shared" si="681"/>
        <v>1.0012042109999999</v>
      </c>
      <c r="N2414" s="170">
        <f t="shared" ca="1" si="682"/>
        <v>1.0012042109999999</v>
      </c>
      <c r="O2414" s="169">
        <f t="shared" si="692"/>
        <v>0</v>
      </c>
      <c r="P2414" s="166">
        <f t="shared" ca="1" si="683"/>
        <v>109.69157998</v>
      </c>
      <c r="Q2414" s="171">
        <f t="shared" si="684"/>
        <v>0</v>
      </c>
      <c r="R2414" s="166">
        <f t="shared" si="685"/>
        <v>0</v>
      </c>
      <c r="S2414" s="172" t="str">
        <f t="shared" si="693"/>
        <v>A+J=</v>
      </c>
      <c r="T2414" s="167">
        <f t="shared" si="694"/>
        <v>46188</v>
      </c>
      <c r="U2414" s="10"/>
      <c r="V2414" s="10"/>
      <c r="W2414" s="10"/>
      <c r="X2414" s="45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ht="12.75" x14ac:dyDescent="0.2">
      <c r="A2415" s="162">
        <f t="shared" si="686"/>
        <v>46032</v>
      </c>
      <c r="B2415" s="163" t="str">
        <f t="shared" ca="1" si="695"/>
        <v>n.d</v>
      </c>
      <c r="C2415" s="164">
        <f t="shared" si="687"/>
        <v>91090</v>
      </c>
      <c r="D2415" s="154">
        <f ca="1">IF(A2415&lt;$B$1,VLOOKUP(A2415,[1]DI!$A$4:$B$15000,2,FALSE),0)</f>
        <v>0</v>
      </c>
      <c r="E2415" s="166">
        <f t="shared" ca="1" si="696"/>
        <v>1</v>
      </c>
      <c r="F2415" s="166">
        <f ca="1">(TRUNC(PRODUCT($E$12:$E2414),16))</f>
        <v>1.51318098795413</v>
      </c>
      <c r="G2415" s="166">
        <f t="shared" ca="1" si="697"/>
        <v>1.51318098795413</v>
      </c>
      <c r="H2415" s="166">
        <f t="shared" ca="1" si="698"/>
        <v>1</v>
      </c>
      <c r="I2415" s="165">
        <f t="shared" si="688"/>
        <v>1.7999999999999999E-2</v>
      </c>
      <c r="J2415" s="167">
        <f t="shared" si="689"/>
        <v>46006</v>
      </c>
      <c r="K2415" s="168">
        <f t="shared" si="690"/>
        <v>17</v>
      </c>
      <c r="L2415" s="169">
        <f t="shared" si="691"/>
        <v>18</v>
      </c>
      <c r="M2415" s="170">
        <f t="shared" si="681"/>
        <v>1.001275092</v>
      </c>
      <c r="N2415" s="170">
        <f t="shared" ca="1" si="682"/>
        <v>1.001275092</v>
      </c>
      <c r="O2415" s="169">
        <f t="shared" si="692"/>
        <v>0</v>
      </c>
      <c r="P2415" s="166">
        <f t="shared" ca="1" si="683"/>
        <v>116.14813027</v>
      </c>
      <c r="Q2415" s="171">
        <f t="shared" si="684"/>
        <v>0</v>
      </c>
      <c r="R2415" s="166">
        <f t="shared" si="685"/>
        <v>0</v>
      </c>
      <c r="S2415" s="172" t="str">
        <f t="shared" si="693"/>
        <v>A+J=</v>
      </c>
      <c r="T2415" s="167">
        <f t="shared" si="694"/>
        <v>46188</v>
      </c>
      <c r="U2415" s="10"/>
      <c r="V2415" s="10"/>
      <c r="W2415" s="10"/>
      <c r="X2415" s="45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ht="12.75" x14ac:dyDescent="0.2">
      <c r="A2416" s="162">
        <f t="shared" si="686"/>
        <v>46033</v>
      </c>
      <c r="B2416" s="163" t="str">
        <f t="shared" ca="1" si="695"/>
        <v>n.d</v>
      </c>
      <c r="C2416" s="164">
        <f t="shared" si="687"/>
        <v>91090</v>
      </c>
      <c r="D2416" s="154">
        <f ca="1">IF(A2416&lt;$B$1,VLOOKUP(A2416,[1]DI!$A$4:$B$15000,2,FALSE),0)</f>
        <v>0</v>
      </c>
      <c r="E2416" s="166">
        <f t="shared" ca="1" si="696"/>
        <v>1</v>
      </c>
      <c r="F2416" s="166">
        <f ca="1">(TRUNC(PRODUCT($E$12:$E2415),16))</f>
        <v>1.51318098795413</v>
      </c>
      <c r="G2416" s="166">
        <f t="shared" ca="1" si="697"/>
        <v>1.51318098795413</v>
      </c>
      <c r="H2416" s="166">
        <f t="shared" ca="1" si="698"/>
        <v>1</v>
      </c>
      <c r="I2416" s="165">
        <f t="shared" si="688"/>
        <v>1.7999999999999999E-2</v>
      </c>
      <c r="J2416" s="167">
        <f t="shared" si="689"/>
        <v>46006</v>
      </c>
      <c r="K2416" s="168">
        <f t="shared" si="690"/>
        <v>17</v>
      </c>
      <c r="L2416" s="169">
        <f t="shared" si="691"/>
        <v>18</v>
      </c>
      <c r="M2416" s="170">
        <f t="shared" si="681"/>
        <v>1.001275092</v>
      </c>
      <c r="N2416" s="170">
        <f t="shared" ca="1" si="682"/>
        <v>1.001275092</v>
      </c>
      <c r="O2416" s="169">
        <f t="shared" si="692"/>
        <v>0</v>
      </c>
      <c r="P2416" s="166">
        <f t="shared" ca="1" si="683"/>
        <v>116.14813027</v>
      </c>
      <c r="Q2416" s="171">
        <f t="shared" si="684"/>
        <v>0</v>
      </c>
      <c r="R2416" s="166">
        <f t="shared" si="685"/>
        <v>0</v>
      </c>
      <c r="S2416" s="172" t="str">
        <f t="shared" si="693"/>
        <v>A+J=</v>
      </c>
      <c r="T2416" s="167">
        <f t="shared" si="694"/>
        <v>46188</v>
      </c>
      <c r="U2416" s="10"/>
      <c r="V2416" s="10"/>
      <c r="W2416" s="10"/>
      <c r="X2416" s="45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ht="12.75" x14ac:dyDescent="0.2">
      <c r="A2417" s="162">
        <f t="shared" si="686"/>
        <v>46034</v>
      </c>
      <c r="B2417" s="163" t="str">
        <f t="shared" ca="1" si="695"/>
        <v>n.d</v>
      </c>
      <c r="C2417" s="164">
        <f t="shared" si="687"/>
        <v>91090</v>
      </c>
      <c r="D2417" s="154">
        <f ca="1">IF(A2417&lt;$B$1,VLOOKUP(A2417,[1]DI!$A$4:$B$15000,2,FALSE),0)</f>
        <v>0</v>
      </c>
      <c r="E2417" s="166">
        <f t="shared" ca="1" si="696"/>
        <v>1</v>
      </c>
      <c r="F2417" s="166">
        <f ca="1">(TRUNC(PRODUCT($E$12:$E2416),16))</f>
        <v>1.51318098795413</v>
      </c>
      <c r="G2417" s="166">
        <f t="shared" ca="1" si="697"/>
        <v>1.51318098795413</v>
      </c>
      <c r="H2417" s="166">
        <f t="shared" ca="1" si="698"/>
        <v>1</v>
      </c>
      <c r="I2417" s="165">
        <f t="shared" si="688"/>
        <v>1.7999999999999999E-2</v>
      </c>
      <c r="J2417" s="167">
        <f t="shared" si="689"/>
        <v>46006</v>
      </c>
      <c r="K2417" s="168">
        <f t="shared" si="690"/>
        <v>18</v>
      </c>
      <c r="L2417" s="169">
        <f t="shared" si="691"/>
        <v>18</v>
      </c>
      <c r="M2417" s="170">
        <f t="shared" si="681"/>
        <v>1.001275092</v>
      </c>
      <c r="N2417" s="170">
        <f t="shared" ca="1" si="682"/>
        <v>1.001275092</v>
      </c>
      <c r="O2417" s="169">
        <f t="shared" si="692"/>
        <v>0</v>
      </c>
      <c r="P2417" s="166">
        <f t="shared" ca="1" si="683"/>
        <v>116.14813027</v>
      </c>
      <c r="Q2417" s="171">
        <f t="shared" si="684"/>
        <v>0</v>
      </c>
      <c r="R2417" s="166">
        <f t="shared" si="685"/>
        <v>0</v>
      </c>
      <c r="S2417" s="172" t="str">
        <f t="shared" si="693"/>
        <v>A+J=</v>
      </c>
      <c r="T2417" s="167">
        <f t="shared" si="694"/>
        <v>46188</v>
      </c>
      <c r="U2417" s="10"/>
      <c r="V2417" s="10"/>
      <c r="W2417" s="10"/>
      <c r="X2417" s="45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ht="12.75" x14ac:dyDescent="0.2">
      <c r="A2418" s="162">
        <f t="shared" si="686"/>
        <v>46035</v>
      </c>
      <c r="B2418" s="163" t="str">
        <f t="shared" ca="1" si="695"/>
        <v>n.d</v>
      </c>
      <c r="C2418" s="164">
        <f t="shared" si="687"/>
        <v>91090</v>
      </c>
      <c r="D2418" s="154">
        <f ca="1">IF(A2418&lt;$B$1,VLOOKUP(A2418,[1]DI!$A$4:$B$15000,2,FALSE),0)</f>
        <v>0</v>
      </c>
      <c r="E2418" s="166">
        <f t="shared" ca="1" si="696"/>
        <v>1</v>
      </c>
      <c r="F2418" s="166">
        <f ca="1">(TRUNC(PRODUCT($E$12:$E2417),16))</f>
        <v>1.51318098795413</v>
      </c>
      <c r="G2418" s="166">
        <f t="shared" ca="1" si="697"/>
        <v>1.51318098795413</v>
      </c>
      <c r="H2418" s="166">
        <f t="shared" ca="1" si="698"/>
        <v>1</v>
      </c>
      <c r="I2418" s="165">
        <f t="shared" si="688"/>
        <v>1.7999999999999999E-2</v>
      </c>
      <c r="J2418" s="167">
        <f t="shared" si="689"/>
        <v>46006</v>
      </c>
      <c r="K2418" s="168">
        <f t="shared" si="690"/>
        <v>19</v>
      </c>
      <c r="L2418" s="169">
        <f t="shared" si="691"/>
        <v>19</v>
      </c>
      <c r="M2418" s="170">
        <f t="shared" si="681"/>
        <v>1.001345978</v>
      </c>
      <c r="N2418" s="170">
        <f t="shared" ca="1" si="682"/>
        <v>1.001345978</v>
      </c>
      <c r="O2418" s="169">
        <f t="shared" si="692"/>
        <v>0</v>
      </c>
      <c r="P2418" s="166">
        <f t="shared" ca="1" si="683"/>
        <v>122.60513602</v>
      </c>
      <c r="Q2418" s="171">
        <f t="shared" si="684"/>
        <v>0</v>
      </c>
      <c r="R2418" s="166">
        <f t="shared" si="685"/>
        <v>0</v>
      </c>
      <c r="S2418" s="172" t="str">
        <f t="shared" si="693"/>
        <v>A+J=</v>
      </c>
      <c r="T2418" s="167">
        <f t="shared" si="694"/>
        <v>46188</v>
      </c>
      <c r="U2418" s="10"/>
      <c r="V2418" s="10"/>
      <c r="W2418" s="10"/>
      <c r="X2418" s="45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ht="12.75" x14ac:dyDescent="0.2">
      <c r="A2419" s="162">
        <f t="shared" si="686"/>
        <v>46036</v>
      </c>
      <c r="B2419" s="163" t="str">
        <f t="shared" ca="1" si="695"/>
        <v>n.d</v>
      </c>
      <c r="C2419" s="164">
        <f t="shared" si="687"/>
        <v>91090</v>
      </c>
      <c r="D2419" s="154">
        <f ca="1">IF(A2419&lt;$B$1,VLOOKUP(A2419,[1]DI!$A$4:$B$15000,2,FALSE),0)</f>
        <v>0</v>
      </c>
      <c r="E2419" s="166">
        <f t="shared" ca="1" si="696"/>
        <v>1</v>
      </c>
      <c r="F2419" s="166">
        <f ca="1">(TRUNC(PRODUCT($E$12:$E2418),16))</f>
        <v>1.51318098795413</v>
      </c>
      <c r="G2419" s="166">
        <f t="shared" ca="1" si="697"/>
        <v>1.51318098795413</v>
      </c>
      <c r="H2419" s="166">
        <f t="shared" ca="1" si="698"/>
        <v>1</v>
      </c>
      <c r="I2419" s="165">
        <f t="shared" si="688"/>
        <v>1.7999999999999999E-2</v>
      </c>
      <c r="J2419" s="167">
        <f t="shared" si="689"/>
        <v>46006</v>
      </c>
      <c r="K2419" s="168">
        <f t="shared" si="690"/>
        <v>20</v>
      </c>
      <c r="L2419" s="169">
        <f t="shared" si="691"/>
        <v>20</v>
      </c>
      <c r="M2419" s="170">
        <f t="shared" si="681"/>
        <v>1.001416869</v>
      </c>
      <c r="N2419" s="170">
        <f t="shared" ca="1" si="682"/>
        <v>1.001416869</v>
      </c>
      <c r="O2419" s="169">
        <f t="shared" si="692"/>
        <v>0</v>
      </c>
      <c r="P2419" s="166">
        <f t="shared" ca="1" si="683"/>
        <v>129.06259721000001</v>
      </c>
      <c r="Q2419" s="171">
        <f t="shared" si="684"/>
        <v>0</v>
      </c>
      <c r="R2419" s="166">
        <f t="shared" si="685"/>
        <v>0</v>
      </c>
      <c r="S2419" s="172" t="str">
        <f t="shared" si="693"/>
        <v>A+J=</v>
      </c>
      <c r="T2419" s="167">
        <f t="shared" si="694"/>
        <v>46188</v>
      </c>
      <c r="U2419" s="10"/>
      <c r="V2419" s="10"/>
      <c r="W2419" s="10"/>
      <c r="X2419" s="45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ht="12.75" x14ac:dyDescent="0.2">
      <c r="A2420" s="162">
        <f t="shared" si="686"/>
        <v>46037</v>
      </c>
      <c r="B2420" s="163" t="str">
        <f t="shared" ca="1" si="695"/>
        <v>n.d</v>
      </c>
      <c r="C2420" s="164">
        <f t="shared" si="687"/>
        <v>91090</v>
      </c>
      <c r="D2420" s="154">
        <f ca="1">IF(A2420&lt;$B$1,VLOOKUP(A2420,[1]DI!$A$4:$B$15000,2,FALSE),0)</f>
        <v>0</v>
      </c>
      <c r="E2420" s="166">
        <f t="shared" ca="1" si="696"/>
        <v>1</v>
      </c>
      <c r="F2420" s="166">
        <f ca="1">(TRUNC(PRODUCT($E$12:$E2419),16))</f>
        <v>1.51318098795413</v>
      </c>
      <c r="G2420" s="166">
        <f t="shared" ca="1" si="697"/>
        <v>1.51318098795413</v>
      </c>
      <c r="H2420" s="166">
        <f t="shared" ca="1" si="698"/>
        <v>1</v>
      </c>
      <c r="I2420" s="165">
        <f t="shared" si="688"/>
        <v>1.7999999999999999E-2</v>
      </c>
      <c r="J2420" s="167">
        <f t="shared" si="689"/>
        <v>46006</v>
      </c>
      <c r="K2420" s="168">
        <f t="shared" si="690"/>
        <v>21</v>
      </c>
      <c r="L2420" s="169">
        <f t="shared" si="691"/>
        <v>21</v>
      </c>
      <c r="M2420" s="170">
        <f t="shared" si="681"/>
        <v>1.001487765</v>
      </c>
      <c r="N2420" s="170">
        <f t="shared" ca="1" si="682"/>
        <v>1.001487765</v>
      </c>
      <c r="O2420" s="169">
        <f t="shared" si="692"/>
        <v>0</v>
      </c>
      <c r="P2420" s="166">
        <f t="shared" ca="1" si="683"/>
        <v>135.52051384999999</v>
      </c>
      <c r="Q2420" s="171">
        <f t="shared" si="684"/>
        <v>0</v>
      </c>
      <c r="R2420" s="166">
        <f t="shared" si="685"/>
        <v>0</v>
      </c>
      <c r="S2420" s="172" t="str">
        <f t="shared" si="693"/>
        <v>A+J=</v>
      </c>
      <c r="T2420" s="167">
        <f t="shared" si="694"/>
        <v>46188</v>
      </c>
      <c r="U2420" s="10"/>
      <c r="V2420" s="10"/>
      <c r="W2420" s="10"/>
      <c r="X2420" s="45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ht="12.75" x14ac:dyDescent="0.2">
      <c r="A2421" s="162">
        <f t="shared" si="686"/>
        <v>46038</v>
      </c>
      <c r="B2421" s="163" t="str">
        <f t="shared" ca="1" si="695"/>
        <v>n.d</v>
      </c>
      <c r="C2421" s="164">
        <f t="shared" si="687"/>
        <v>91090</v>
      </c>
      <c r="D2421" s="154">
        <f ca="1">IF(A2421&lt;$B$1,VLOOKUP(A2421,[1]DI!$A$4:$B$15000,2,FALSE),0)</f>
        <v>0</v>
      </c>
      <c r="E2421" s="166">
        <f t="shared" ca="1" si="696"/>
        <v>1</v>
      </c>
      <c r="F2421" s="166">
        <f ca="1">(TRUNC(PRODUCT($E$12:$E2420),16))</f>
        <v>1.51318098795413</v>
      </c>
      <c r="G2421" s="166">
        <f t="shared" ca="1" si="697"/>
        <v>1.51318098795413</v>
      </c>
      <c r="H2421" s="166">
        <f t="shared" ca="1" si="698"/>
        <v>1</v>
      </c>
      <c r="I2421" s="165">
        <f t="shared" si="688"/>
        <v>1.7999999999999999E-2</v>
      </c>
      <c r="J2421" s="167">
        <f t="shared" si="689"/>
        <v>46006</v>
      </c>
      <c r="K2421" s="168">
        <f t="shared" si="690"/>
        <v>22</v>
      </c>
      <c r="L2421" s="169">
        <f t="shared" si="691"/>
        <v>22</v>
      </c>
      <c r="M2421" s="170">
        <f t="shared" si="681"/>
        <v>1.0015586670000001</v>
      </c>
      <c r="N2421" s="170">
        <f t="shared" ca="1" si="682"/>
        <v>1.0015586670000001</v>
      </c>
      <c r="O2421" s="169">
        <f t="shared" si="692"/>
        <v>0</v>
      </c>
      <c r="P2421" s="166">
        <f t="shared" ca="1" si="683"/>
        <v>141.97897703000001</v>
      </c>
      <c r="Q2421" s="171">
        <f t="shared" si="684"/>
        <v>0</v>
      </c>
      <c r="R2421" s="166">
        <f t="shared" si="685"/>
        <v>0</v>
      </c>
      <c r="S2421" s="172" t="str">
        <f t="shared" si="693"/>
        <v>A+J=</v>
      </c>
      <c r="T2421" s="167">
        <f t="shared" si="694"/>
        <v>46188</v>
      </c>
      <c r="U2421" s="10"/>
      <c r="V2421" s="10"/>
      <c r="W2421" s="10"/>
      <c r="X2421" s="45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ht="12.75" x14ac:dyDescent="0.2">
      <c r="A2422" s="162">
        <f t="shared" si="686"/>
        <v>46039</v>
      </c>
      <c r="B2422" s="163" t="str">
        <f t="shared" ca="1" si="695"/>
        <v>n.d</v>
      </c>
      <c r="C2422" s="164">
        <f t="shared" si="687"/>
        <v>91090</v>
      </c>
      <c r="D2422" s="154">
        <f ca="1">IF(A2422&lt;$B$1,VLOOKUP(A2422,[1]DI!$A$4:$B$15000,2,FALSE),0)</f>
        <v>0</v>
      </c>
      <c r="E2422" s="166">
        <f t="shared" ca="1" si="696"/>
        <v>1</v>
      </c>
      <c r="F2422" s="166">
        <f ca="1">(TRUNC(PRODUCT($E$12:$E2421),16))</f>
        <v>1.51318098795413</v>
      </c>
      <c r="G2422" s="166">
        <f t="shared" ca="1" si="697"/>
        <v>1.51318098795413</v>
      </c>
      <c r="H2422" s="166">
        <f t="shared" ca="1" si="698"/>
        <v>1</v>
      </c>
      <c r="I2422" s="165">
        <f t="shared" si="688"/>
        <v>1.7999999999999999E-2</v>
      </c>
      <c r="J2422" s="167">
        <f t="shared" si="689"/>
        <v>46006</v>
      </c>
      <c r="K2422" s="168">
        <f t="shared" si="690"/>
        <v>22</v>
      </c>
      <c r="L2422" s="169">
        <f t="shared" si="691"/>
        <v>23</v>
      </c>
      <c r="M2422" s="170">
        <f t="shared" si="681"/>
        <v>1.001629573</v>
      </c>
      <c r="N2422" s="170">
        <f t="shared" ca="1" si="682"/>
        <v>1.001629573</v>
      </c>
      <c r="O2422" s="169">
        <f t="shared" si="692"/>
        <v>0</v>
      </c>
      <c r="P2422" s="166">
        <f t="shared" ca="1" si="683"/>
        <v>148.43780457</v>
      </c>
      <c r="Q2422" s="171">
        <f t="shared" si="684"/>
        <v>0</v>
      </c>
      <c r="R2422" s="166">
        <f t="shared" si="685"/>
        <v>0</v>
      </c>
      <c r="S2422" s="172" t="str">
        <f t="shared" si="693"/>
        <v>A+J=</v>
      </c>
      <c r="T2422" s="167">
        <f t="shared" si="694"/>
        <v>46188</v>
      </c>
      <c r="U2422" s="10"/>
      <c r="V2422" s="10"/>
      <c r="W2422" s="10"/>
      <c r="X2422" s="45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ht="12.75" x14ac:dyDescent="0.2">
      <c r="A2423" s="162">
        <f t="shared" si="686"/>
        <v>46040</v>
      </c>
      <c r="B2423" s="163" t="str">
        <f t="shared" ca="1" si="695"/>
        <v>n.d</v>
      </c>
      <c r="C2423" s="164">
        <f t="shared" si="687"/>
        <v>91090</v>
      </c>
      <c r="D2423" s="154">
        <f ca="1">IF(A2423&lt;$B$1,VLOOKUP(A2423,[1]DI!$A$4:$B$15000,2,FALSE),0)</f>
        <v>0</v>
      </c>
      <c r="E2423" s="166">
        <f t="shared" ca="1" si="696"/>
        <v>1</v>
      </c>
      <c r="F2423" s="166">
        <f ca="1">(TRUNC(PRODUCT($E$12:$E2422),16))</f>
        <v>1.51318098795413</v>
      </c>
      <c r="G2423" s="166">
        <f t="shared" ca="1" si="697"/>
        <v>1.51318098795413</v>
      </c>
      <c r="H2423" s="166">
        <f t="shared" ca="1" si="698"/>
        <v>1</v>
      </c>
      <c r="I2423" s="165">
        <f t="shared" si="688"/>
        <v>1.7999999999999999E-2</v>
      </c>
      <c r="J2423" s="167">
        <f t="shared" si="689"/>
        <v>46006</v>
      </c>
      <c r="K2423" s="168">
        <f t="shared" si="690"/>
        <v>22</v>
      </c>
      <c r="L2423" s="169">
        <f t="shared" si="691"/>
        <v>23</v>
      </c>
      <c r="M2423" s="170">
        <f t="shared" si="681"/>
        <v>1.001629573</v>
      </c>
      <c r="N2423" s="170">
        <f t="shared" ca="1" si="682"/>
        <v>1.001629573</v>
      </c>
      <c r="O2423" s="169">
        <f t="shared" si="692"/>
        <v>0</v>
      </c>
      <c r="P2423" s="166">
        <f t="shared" ca="1" si="683"/>
        <v>148.43780457</v>
      </c>
      <c r="Q2423" s="171">
        <f t="shared" si="684"/>
        <v>0</v>
      </c>
      <c r="R2423" s="166">
        <f t="shared" si="685"/>
        <v>0</v>
      </c>
      <c r="S2423" s="172" t="str">
        <f t="shared" si="693"/>
        <v>A+J=</v>
      </c>
      <c r="T2423" s="167">
        <f t="shared" si="694"/>
        <v>46188</v>
      </c>
      <c r="U2423" s="10"/>
      <c r="V2423" s="10"/>
      <c r="W2423" s="10"/>
      <c r="X2423" s="45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ht="12.75" x14ac:dyDescent="0.2">
      <c r="A2424" s="162">
        <f t="shared" si="686"/>
        <v>46041</v>
      </c>
      <c r="B2424" s="163" t="str">
        <f t="shared" ca="1" si="695"/>
        <v>n.d</v>
      </c>
      <c r="C2424" s="164">
        <f t="shared" si="687"/>
        <v>91090</v>
      </c>
      <c r="D2424" s="154">
        <f ca="1">IF(A2424&lt;$B$1,VLOOKUP(A2424,[1]DI!$A$4:$B$15000,2,FALSE),0)</f>
        <v>0</v>
      </c>
      <c r="E2424" s="166">
        <f t="shared" ca="1" si="696"/>
        <v>1</v>
      </c>
      <c r="F2424" s="166">
        <f ca="1">(TRUNC(PRODUCT($E$12:$E2423),16))</f>
        <v>1.51318098795413</v>
      </c>
      <c r="G2424" s="166">
        <f t="shared" ca="1" si="697"/>
        <v>1.51318098795413</v>
      </c>
      <c r="H2424" s="166">
        <f t="shared" ca="1" si="698"/>
        <v>1</v>
      </c>
      <c r="I2424" s="165">
        <f t="shared" si="688"/>
        <v>1.7999999999999999E-2</v>
      </c>
      <c r="J2424" s="167">
        <f t="shared" si="689"/>
        <v>46006</v>
      </c>
      <c r="K2424" s="168">
        <f t="shared" si="690"/>
        <v>23</v>
      </c>
      <c r="L2424" s="169">
        <f t="shared" si="691"/>
        <v>23</v>
      </c>
      <c r="M2424" s="170">
        <f t="shared" si="681"/>
        <v>1.001629573</v>
      </c>
      <c r="N2424" s="170">
        <f t="shared" ca="1" si="682"/>
        <v>1.001629573</v>
      </c>
      <c r="O2424" s="169">
        <f t="shared" si="692"/>
        <v>0</v>
      </c>
      <c r="P2424" s="166">
        <f t="shared" ca="1" si="683"/>
        <v>148.43780457</v>
      </c>
      <c r="Q2424" s="171">
        <f t="shared" si="684"/>
        <v>0</v>
      </c>
      <c r="R2424" s="166">
        <f t="shared" si="685"/>
        <v>0</v>
      </c>
      <c r="S2424" s="172" t="str">
        <f t="shared" si="693"/>
        <v>A+J=</v>
      </c>
      <c r="T2424" s="167">
        <f t="shared" si="694"/>
        <v>46188</v>
      </c>
      <c r="U2424" s="10"/>
      <c r="V2424" s="10"/>
      <c r="W2424" s="10"/>
      <c r="X2424" s="45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ht="12.75" x14ac:dyDescent="0.2">
      <c r="A2425" s="162">
        <f t="shared" si="686"/>
        <v>46042</v>
      </c>
      <c r="B2425" s="163" t="str">
        <f t="shared" ca="1" si="695"/>
        <v>n.d</v>
      </c>
      <c r="C2425" s="164">
        <f t="shared" si="687"/>
        <v>91090</v>
      </c>
      <c r="D2425" s="154">
        <f ca="1">IF(A2425&lt;$B$1,VLOOKUP(A2425,[1]DI!$A$4:$B$15000,2,FALSE),0)</f>
        <v>0</v>
      </c>
      <c r="E2425" s="166">
        <f t="shared" ca="1" si="696"/>
        <v>1</v>
      </c>
      <c r="F2425" s="166">
        <f ca="1">(TRUNC(PRODUCT($E$12:$E2424),16))</f>
        <v>1.51318098795413</v>
      </c>
      <c r="G2425" s="166">
        <f t="shared" ca="1" si="697"/>
        <v>1.51318098795413</v>
      </c>
      <c r="H2425" s="166">
        <f t="shared" ca="1" si="698"/>
        <v>1</v>
      </c>
      <c r="I2425" s="165">
        <f t="shared" si="688"/>
        <v>1.7999999999999999E-2</v>
      </c>
      <c r="J2425" s="167">
        <f t="shared" si="689"/>
        <v>46006</v>
      </c>
      <c r="K2425" s="168">
        <f t="shared" si="690"/>
        <v>24</v>
      </c>
      <c r="L2425" s="169">
        <f t="shared" si="691"/>
        <v>24</v>
      </c>
      <c r="M2425" s="170">
        <f t="shared" si="681"/>
        <v>1.0017004839999999</v>
      </c>
      <c r="N2425" s="170">
        <f t="shared" ca="1" si="682"/>
        <v>1.0017004839999999</v>
      </c>
      <c r="O2425" s="169">
        <f t="shared" si="692"/>
        <v>0</v>
      </c>
      <c r="P2425" s="166">
        <f t="shared" ca="1" si="683"/>
        <v>154.89708755000001</v>
      </c>
      <c r="Q2425" s="171">
        <f t="shared" si="684"/>
        <v>0</v>
      </c>
      <c r="R2425" s="166">
        <f t="shared" si="685"/>
        <v>0</v>
      </c>
      <c r="S2425" s="172" t="str">
        <f t="shared" si="693"/>
        <v>A+J=</v>
      </c>
      <c r="T2425" s="167">
        <f t="shared" si="694"/>
        <v>46188</v>
      </c>
      <c r="U2425" s="10"/>
      <c r="V2425" s="10"/>
      <c r="W2425" s="10"/>
      <c r="X2425" s="45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ht="12.75" x14ac:dyDescent="0.2">
      <c r="A2426" s="162">
        <f t="shared" si="686"/>
        <v>46043</v>
      </c>
      <c r="B2426" s="163" t="str">
        <f t="shared" ca="1" si="695"/>
        <v>n.d</v>
      </c>
      <c r="C2426" s="164">
        <f t="shared" si="687"/>
        <v>91090</v>
      </c>
      <c r="D2426" s="154">
        <f ca="1">IF(A2426&lt;$B$1,VLOOKUP(A2426,[1]DI!$A$4:$B$15000,2,FALSE),0)</f>
        <v>0</v>
      </c>
      <c r="E2426" s="166">
        <f t="shared" ca="1" si="696"/>
        <v>1</v>
      </c>
      <c r="F2426" s="166">
        <f ca="1">(TRUNC(PRODUCT($E$12:$E2425),16))</f>
        <v>1.51318098795413</v>
      </c>
      <c r="G2426" s="166">
        <f t="shared" ca="1" si="697"/>
        <v>1.51318098795413</v>
      </c>
      <c r="H2426" s="166">
        <f t="shared" ca="1" si="698"/>
        <v>1</v>
      </c>
      <c r="I2426" s="165">
        <f t="shared" si="688"/>
        <v>1.7999999999999999E-2</v>
      </c>
      <c r="J2426" s="167">
        <f t="shared" si="689"/>
        <v>46006</v>
      </c>
      <c r="K2426" s="168">
        <f t="shared" si="690"/>
        <v>25</v>
      </c>
      <c r="L2426" s="169">
        <f t="shared" si="691"/>
        <v>25</v>
      </c>
      <c r="M2426" s="170">
        <f t="shared" si="681"/>
        <v>1.0017714</v>
      </c>
      <c r="N2426" s="170">
        <f t="shared" ca="1" si="682"/>
        <v>1.0017714</v>
      </c>
      <c r="O2426" s="169">
        <f t="shared" si="692"/>
        <v>0</v>
      </c>
      <c r="P2426" s="166">
        <f t="shared" ca="1" si="683"/>
        <v>161.35682599</v>
      </c>
      <c r="Q2426" s="171">
        <f t="shared" si="684"/>
        <v>0</v>
      </c>
      <c r="R2426" s="166">
        <f t="shared" si="685"/>
        <v>0</v>
      </c>
      <c r="S2426" s="172" t="str">
        <f t="shared" si="693"/>
        <v>A+J=</v>
      </c>
      <c r="T2426" s="167">
        <f t="shared" si="694"/>
        <v>46188</v>
      </c>
      <c r="U2426" s="10"/>
      <c r="V2426" s="10"/>
      <c r="W2426" s="10"/>
      <c r="X2426" s="45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ht="12.75" x14ac:dyDescent="0.2">
      <c r="A2427" s="162">
        <f t="shared" si="686"/>
        <v>46044</v>
      </c>
      <c r="B2427" s="163" t="str">
        <f t="shared" ca="1" si="695"/>
        <v>n.d</v>
      </c>
      <c r="C2427" s="164">
        <f t="shared" si="687"/>
        <v>91090</v>
      </c>
      <c r="D2427" s="154">
        <f ca="1">IF(A2427&lt;$B$1,VLOOKUP(A2427,[1]DI!$A$4:$B$15000,2,FALSE),0)</f>
        <v>0</v>
      </c>
      <c r="E2427" s="166">
        <f t="shared" ca="1" si="696"/>
        <v>1</v>
      </c>
      <c r="F2427" s="166">
        <f ca="1">(TRUNC(PRODUCT($E$12:$E2426),16))</f>
        <v>1.51318098795413</v>
      </c>
      <c r="G2427" s="166">
        <f t="shared" ca="1" si="697"/>
        <v>1.51318098795413</v>
      </c>
      <c r="H2427" s="166">
        <f t="shared" ca="1" si="698"/>
        <v>1</v>
      </c>
      <c r="I2427" s="165">
        <f t="shared" si="688"/>
        <v>1.7999999999999999E-2</v>
      </c>
      <c r="J2427" s="167">
        <f t="shared" si="689"/>
        <v>46006</v>
      </c>
      <c r="K2427" s="168">
        <f t="shared" si="690"/>
        <v>26</v>
      </c>
      <c r="L2427" s="169">
        <f t="shared" si="691"/>
        <v>26</v>
      </c>
      <c r="M2427" s="170">
        <f t="shared" si="681"/>
        <v>1.001842321</v>
      </c>
      <c r="N2427" s="170">
        <f t="shared" ca="1" si="682"/>
        <v>1.001842321</v>
      </c>
      <c r="O2427" s="169">
        <f t="shared" si="692"/>
        <v>0</v>
      </c>
      <c r="P2427" s="166">
        <f t="shared" ca="1" si="683"/>
        <v>167.81701989000001</v>
      </c>
      <c r="Q2427" s="171">
        <f t="shared" si="684"/>
        <v>0</v>
      </c>
      <c r="R2427" s="166">
        <f t="shared" si="685"/>
        <v>0</v>
      </c>
      <c r="S2427" s="172" t="str">
        <f t="shared" si="693"/>
        <v>A+J=</v>
      </c>
      <c r="T2427" s="167">
        <f t="shared" si="694"/>
        <v>46188</v>
      </c>
      <c r="U2427" s="10"/>
      <c r="V2427" s="10"/>
      <c r="W2427" s="10"/>
      <c r="X2427" s="45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ht="12.75" x14ac:dyDescent="0.2">
      <c r="A2428" s="162">
        <f t="shared" si="686"/>
        <v>46045</v>
      </c>
      <c r="B2428" s="163" t="str">
        <f t="shared" ca="1" si="695"/>
        <v>n.d</v>
      </c>
      <c r="C2428" s="164">
        <f t="shared" si="687"/>
        <v>91090</v>
      </c>
      <c r="D2428" s="154">
        <f ca="1">IF(A2428&lt;$B$1,VLOOKUP(A2428,[1]DI!$A$4:$B$15000,2,FALSE),0)</f>
        <v>0</v>
      </c>
      <c r="E2428" s="166">
        <f t="shared" ca="1" si="696"/>
        <v>1</v>
      </c>
      <c r="F2428" s="166">
        <f ca="1">(TRUNC(PRODUCT($E$12:$E2427),16))</f>
        <v>1.51318098795413</v>
      </c>
      <c r="G2428" s="166">
        <f t="shared" ca="1" si="697"/>
        <v>1.51318098795413</v>
      </c>
      <c r="H2428" s="166">
        <f t="shared" ca="1" si="698"/>
        <v>1</v>
      </c>
      <c r="I2428" s="165">
        <f t="shared" si="688"/>
        <v>1.7999999999999999E-2</v>
      </c>
      <c r="J2428" s="167">
        <f t="shared" si="689"/>
        <v>46006</v>
      </c>
      <c r="K2428" s="168">
        <f t="shared" si="690"/>
        <v>27</v>
      </c>
      <c r="L2428" s="169">
        <f t="shared" si="691"/>
        <v>27</v>
      </c>
      <c r="M2428" s="170">
        <f t="shared" si="681"/>
        <v>1.0019132479999999</v>
      </c>
      <c r="N2428" s="170">
        <f t="shared" ca="1" si="682"/>
        <v>1.0019132479999999</v>
      </c>
      <c r="O2428" s="169">
        <f t="shared" si="692"/>
        <v>0</v>
      </c>
      <c r="P2428" s="166">
        <f t="shared" ca="1" si="683"/>
        <v>174.27776030999999</v>
      </c>
      <c r="Q2428" s="171">
        <f t="shared" si="684"/>
        <v>0</v>
      </c>
      <c r="R2428" s="166">
        <f t="shared" si="685"/>
        <v>0</v>
      </c>
      <c r="S2428" s="172" t="str">
        <f t="shared" si="693"/>
        <v>A+J=</v>
      </c>
      <c r="T2428" s="167">
        <f t="shared" si="694"/>
        <v>46188</v>
      </c>
      <c r="U2428" s="10"/>
      <c r="V2428" s="10"/>
      <c r="W2428" s="10"/>
      <c r="X2428" s="45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ht="12.75" x14ac:dyDescent="0.2">
      <c r="A2429" s="162">
        <f t="shared" si="686"/>
        <v>46046</v>
      </c>
      <c r="B2429" s="163" t="str">
        <f t="shared" ca="1" si="695"/>
        <v>n.d</v>
      </c>
      <c r="C2429" s="164">
        <f t="shared" si="687"/>
        <v>91090</v>
      </c>
      <c r="D2429" s="154">
        <f ca="1">IF(A2429&lt;$B$1,VLOOKUP(A2429,[1]DI!$A$4:$B$15000,2,FALSE),0)</f>
        <v>0</v>
      </c>
      <c r="E2429" s="166">
        <f t="shared" ca="1" si="696"/>
        <v>1</v>
      </c>
      <c r="F2429" s="166">
        <f ca="1">(TRUNC(PRODUCT($E$12:$E2428),16))</f>
        <v>1.51318098795413</v>
      </c>
      <c r="G2429" s="166">
        <f t="shared" ca="1" si="697"/>
        <v>1.51318098795413</v>
      </c>
      <c r="H2429" s="166">
        <f t="shared" ca="1" si="698"/>
        <v>1</v>
      </c>
      <c r="I2429" s="165">
        <f t="shared" si="688"/>
        <v>1.7999999999999999E-2</v>
      </c>
      <c r="J2429" s="167">
        <f t="shared" si="689"/>
        <v>46006</v>
      </c>
      <c r="K2429" s="168">
        <f t="shared" si="690"/>
        <v>27</v>
      </c>
      <c r="L2429" s="169">
        <f t="shared" si="691"/>
        <v>28</v>
      </c>
      <c r="M2429" s="170">
        <f t="shared" si="681"/>
        <v>1.0019841789999999</v>
      </c>
      <c r="N2429" s="170">
        <f t="shared" ca="1" si="682"/>
        <v>1.0019841789999999</v>
      </c>
      <c r="O2429" s="169">
        <f t="shared" si="692"/>
        <v>0</v>
      </c>
      <c r="P2429" s="166">
        <f t="shared" ca="1" si="683"/>
        <v>180.7388651</v>
      </c>
      <c r="Q2429" s="171">
        <f t="shared" si="684"/>
        <v>0</v>
      </c>
      <c r="R2429" s="166">
        <f t="shared" si="685"/>
        <v>0</v>
      </c>
      <c r="S2429" s="172" t="str">
        <f t="shared" si="693"/>
        <v>A+J=</v>
      </c>
      <c r="T2429" s="167">
        <f t="shared" si="694"/>
        <v>46188</v>
      </c>
      <c r="U2429" s="10"/>
      <c r="V2429" s="10"/>
      <c r="W2429" s="10"/>
      <c r="X2429" s="45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ht="12.75" x14ac:dyDescent="0.2">
      <c r="A2430" s="162">
        <f t="shared" si="686"/>
        <v>46047</v>
      </c>
      <c r="B2430" s="163" t="str">
        <f t="shared" ca="1" si="695"/>
        <v>n.d</v>
      </c>
      <c r="C2430" s="164">
        <f t="shared" si="687"/>
        <v>91090</v>
      </c>
      <c r="D2430" s="154">
        <f ca="1">IF(A2430&lt;$B$1,VLOOKUP(A2430,[1]DI!$A$4:$B$15000,2,FALSE),0)</f>
        <v>0</v>
      </c>
      <c r="E2430" s="166">
        <f t="shared" ca="1" si="696"/>
        <v>1</v>
      </c>
      <c r="F2430" s="166">
        <f ca="1">(TRUNC(PRODUCT($E$12:$E2429),16))</f>
        <v>1.51318098795413</v>
      </c>
      <c r="G2430" s="166">
        <f t="shared" ca="1" si="697"/>
        <v>1.51318098795413</v>
      </c>
      <c r="H2430" s="166">
        <f t="shared" ca="1" si="698"/>
        <v>1</v>
      </c>
      <c r="I2430" s="165">
        <f t="shared" si="688"/>
        <v>1.7999999999999999E-2</v>
      </c>
      <c r="J2430" s="167">
        <f t="shared" si="689"/>
        <v>46006</v>
      </c>
      <c r="K2430" s="168">
        <f t="shared" si="690"/>
        <v>27</v>
      </c>
      <c r="L2430" s="169">
        <f t="shared" si="691"/>
        <v>28</v>
      </c>
      <c r="M2430" s="170">
        <f t="shared" si="681"/>
        <v>1.0019841789999999</v>
      </c>
      <c r="N2430" s="170">
        <f t="shared" ca="1" si="682"/>
        <v>1.0019841789999999</v>
      </c>
      <c r="O2430" s="169">
        <f t="shared" si="692"/>
        <v>0</v>
      </c>
      <c r="P2430" s="166">
        <f t="shared" ca="1" si="683"/>
        <v>180.7388651</v>
      </c>
      <c r="Q2430" s="171">
        <f t="shared" si="684"/>
        <v>0</v>
      </c>
      <c r="R2430" s="166">
        <f t="shared" si="685"/>
        <v>0</v>
      </c>
      <c r="S2430" s="172" t="str">
        <f t="shared" si="693"/>
        <v>A+J=</v>
      </c>
      <c r="T2430" s="167">
        <f t="shared" si="694"/>
        <v>46188</v>
      </c>
      <c r="U2430" s="10"/>
      <c r="V2430" s="10"/>
      <c r="W2430" s="10"/>
      <c r="X2430" s="45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ht="12.75" x14ac:dyDescent="0.2">
      <c r="A2431" s="162">
        <f t="shared" si="686"/>
        <v>46048</v>
      </c>
      <c r="B2431" s="163" t="str">
        <f t="shared" ca="1" si="695"/>
        <v>n.d</v>
      </c>
      <c r="C2431" s="164">
        <f t="shared" si="687"/>
        <v>91090</v>
      </c>
      <c r="D2431" s="154">
        <f ca="1">IF(A2431&lt;$B$1,VLOOKUP(A2431,[1]DI!$A$4:$B$15000,2,FALSE),0)</f>
        <v>0</v>
      </c>
      <c r="E2431" s="166">
        <f t="shared" ca="1" si="696"/>
        <v>1</v>
      </c>
      <c r="F2431" s="166">
        <f ca="1">(TRUNC(PRODUCT($E$12:$E2430),16))</f>
        <v>1.51318098795413</v>
      </c>
      <c r="G2431" s="166">
        <f t="shared" ca="1" si="697"/>
        <v>1.51318098795413</v>
      </c>
      <c r="H2431" s="166">
        <f t="shared" ca="1" si="698"/>
        <v>1</v>
      </c>
      <c r="I2431" s="165">
        <f t="shared" si="688"/>
        <v>1.7999999999999999E-2</v>
      </c>
      <c r="J2431" s="167">
        <f t="shared" si="689"/>
        <v>46006</v>
      </c>
      <c r="K2431" s="168">
        <f t="shared" si="690"/>
        <v>28</v>
      </c>
      <c r="L2431" s="169">
        <f t="shared" si="691"/>
        <v>28</v>
      </c>
      <c r="M2431" s="170">
        <f t="shared" si="681"/>
        <v>1.0019841789999999</v>
      </c>
      <c r="N2431" s="170">
        <f t="shared" ca="1" si="682"/>
        <v>1.0019841789999999</v>
      </c>
      <c r="O2431" s="169">
        <f t="shared" si="692"/>
        <v>0</v>
      </c>
      <c r="P2431" s="166">
        <f t="shared" ca="1" si="683"/>
        <v>180.7388651</v>
      </c>
      <c r="Q2431" s="171">
        <f t="shared" si="684"/>
        <v>0</v>
      </c>
      <c r="R2431" s="166">
        <f t="shared" si="685"/>
        <v>0</v>
      </c>
      <c r="S2431" s="172" t="str">
        <f t="shared" si="693"/>
        <v>A+J=</v>
      </c>
      <c r="T2431" s="167">
        <f t="shared" si="694"/>
        <v>46188</v>
      </c>
      <c r="U2431" s="10"/>
      <c r="V2431" s="10"/>
      <c r="W2431" s="10"/>
      <c r="X2431" s="45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ht="12.75" x14ac:dyDescent="0.2">
      <c r="A2432" s="162">
        <f t="shared" si="686"/>
        <v>46049</v>
      </c>
      <c r="B2432" s="163" t="str">
        <f t="shared" ca="1" si="695"/>
        <v>n.d</v>
      </c>
      <c r="C2432" s="164">
        <f t="shared" si="687"/>
        <v>91090</v>
      </c>
      <c r="D2432" s="154">
        <f ca="1">IF(A2432&lt;$B$1,VLOOKUP(A2432,[1]DI!$A$4:$B$15000,2,FALSE),0)</f>
        <v>0</v>
      </c>
      <c r="E2432" s="166">
        <f t="shared" ca="1" si="696"/>
        <v>1</v>
      </c>
      <c r="F2432" s="166">
        <f ca="1">(TRUNC(PRODUCT($E$12:$E2431),16))</f>
        <v>1.51318098795413</v>
      </c>
      <c r="G2432" s="166">
        <f t="shared" ca="1" si="697"/>
        <v>1.51318098795413</v>
      </c>
      <c r="H2432" s="166">
        <f t="shared" ca="1" si="698"/>
        <v>1</v>
      </c>
      <c r="I2432" s="165">
        <f t="shared" si="688"/>
        <v>1.7999999999999999E-2</v>
      </c>
      <c r="J2432" s="167">
        <f t="shared" si="689"/>
        <v>46006</v>
      </c>
      <c r="K2432" s="168">
        <f t="shared" si="690"/>
        <v>29</v>
      </c>
      <c r="L2432" s="169">
        <f t="shared" si="691"/>
        <v>29</v>
      </c>
      <c r="M2432" s="170">
        <f t="shared" si="681"/>
        <v>1.0020551150000001</v>
      </c>
      <c r="N2432" s="170">
        <f t="shared" ca="1" si="682"/>
        <v>1.0020551150000001</v>
      </c>
      <c r="O2432" s="169">
        <f t="shared" si="692"/>
        <v>0</v>
      </c>
      <c r="P2432" s="166">
        <f t="shared" ca="1" si="683"/>
        <v>187.20042534999999</v>
      </c>
      <c r="Q2432" s="171">
        <f t="shared" si="684"/>
        <v>0</v>
      </c>
      <c r="R2432" s="166">
        <f t="shared" si="685"/>
        <v>0</v>
      </c>
      <c r="S2432" s="172" t="str">
        <f t="shared" si="693"/>
        <v>A+J=</v>
      </c>
      <c r="T2432" s="167">
        <f t="shared" si="694"/>
        <v>46188</v>
      </c>
      <c r="U2432" s="10"/>
      <c r="V2432" s="10"/>
      <c r="W2432" s="10"/>
      <c r="X2432" s="45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ht="12.75" x14ac:dyDescent="0.2">
      <c r="A2433" s="162">
        <f t="shared" si="686"/>
        <v>46050</v>
      </c>
      <c r="B2433" s="163" t="str">
        <f t="shared" ca="1" si="695"/>
        <v>n.d</v>
      </c>
      <c r="C2433" s="164">
        <f t="shared" si="687"/>
        <v>91090</v>
      </c>
      <c r="D2433" s="154">
        <f ca="1">IF(A2433&lt;$B$1,VLOOKUP(A2433,[1]DI!$A$4:$B$15000,2,FALSE),0)</f>
        <v>0</v>
      </c>
      <c r="E2433" s="166">
        <f t="shared" ca="1" si="696"/>
        <v>1</v>
      </c>
      <c r="F2433" s="166">
        <f ca="1">(TRUNC(PRODUCT($E$12:$E2432),16))</f>
        <v>1.51318098795413</v>
      </c>
      <c r="G2433" s="166">
        <f t="shared" ca="1" si="697"/>
        <v>1.51318098795413</v>
      </c>
      <c r="H2433" s="166">
        <f t="shared" ca="1" si="698"/>
        <v>1</v>
      </c>
      <c r="I2433" s="165">
        <f t="shared" si="688"/>
        <v>1.7999999999999999E-2</v>
      </c>
      <c r="J2433" s="167">
        <f t="shared" si="689"/>
        <v>46006</v>
      </c>
      <c r="K2433" s="168">
        <f t="shared" si="690"/>
        <v>30</v>
      </c>
      <c r="L2433" s="169">
        <f t="shared" si="691"/>
        <v>30</v>
      </c>
      <c r="M2433" s="170">
        <f t="shared" si="681"/>
        <v>1.0021260569999999</v>
      </c>
      <c r="N2433" s="170">
        <f t="shared" ca="1" si="682"/>
        <v>1.0021260569999999</v>
      </c>
      <c r="O2433" s="169">
        <f t="shared" si="692"/>
        <v>0</v>
      </c>
      <c r="P2433" s="166">
        <f t="shared" ca="1" si="683"/>
        <v>193.66253212000001</v>
      </c>
      <c r="Q2433" s="171">
        <f t="shared" si="684"/>
        <v>0</v>
      </c>
      <c r="R2433" s="166">
        <f t="shared" si="685"/>
        <v>0</v>
      </c>
      <c r="S2433" s="172" t="str">
        <f t="shared" si="693"/>
        <v>A+J=</v>
      </c>
      <c r="T2433" s="167">
        <f t="shared" si="694"/>
        <v>46188</v>
      </c>
      <c r="U2433" s="10"/>
      <c r="V2433" s="10"/>
      <c r="W2433" s="10"/>
      <c r="X2433" s="45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ht="12.75" x14ac:dyDescent="0.2">
      <c r="A2434" s="162">
        <f t="shared" si="686"/>
        <v>46051</v>
      </c>
      <c r="B2434" s="163" t="str">
        <f t="shared" ca="1" si="695"/>
        <v>n.d</v>
      </c>
      <c r="C2434" s="164">
        <f t="shared" si="687"/>
        <v>91090</v>
      </c>
      <c r="D2434" s="154">
        <f ca="1">IF(A2434&lt;$B$1,VLOOKUP(A2434,[1]DI!$A$4:$B$15000,2,FALSE),0)</f>
        <v>0</v>
      </c>
      <c r="E2434" s="166">
        <f t="shared" ca="1" si="696"/>
        <v>1</v>
      </c>
      <c r="F2434" s="166">
        <f ca="1">(TRUNC(PRODUCT($E$12:$E2433),16))</f>
        <v>1.51318098795413</v>
      </c>
      <c r="G2434" s="166">
        <f t="shared" ca="1" si="697"/>
        <v>1.51318098795413</v>
      </c>
      <c r="H2434" s="166">
        <f t="shared" ca="1" si="698"/>
        <v>1</v>
      </c>
      <c r="I2434" s="165">
        <f t="shared" si="688"/>
        <v>1.7999999999999999E-2</v>
      </c>
      <c r="J2434" s="167">
        <f t="shared" si="689"/>
        <v>46006</v>
      </c>
      <c r="K2434" s="168">
        <f t="shared" si="690"/>
        <v>31</v>
      </c>
      <c r="L2434" s="169">
        <f t="shared" si="691"/>
        <v>31</v>
      </c>
      <c r="M2434" s="170">
        <f t="shared" si="681"/>
        <v>1.002197003</v>
      </c>
      <c r="N2434" s="170">
        <f t="shared" ca="1" si="682"/>
        <v>1.002197003</v>
      </c>
      <c r="O2434" s="169">
        <f t="shared" si="692"/>
        <v>0</v>
      </c>
      <c r="P2434" s="166">
        <f t="shared" ca="1" si="683"/>
        <v>200.12500327000001</v>
      </c>
      <c r="Q2434" s="171">
        <f t="shared" si="684"/>
        <v>0</v>
      </c>
      <c r="R2434" s="166">
        <f t="shared" si="685"/>
        <v>0</v>
      </c>
      <c r="S2434" s="172" t="str">
        <f t="shared" si="693"/>
        <v>A+J=</v>
      </c>
      <c r="T2434" s="167">
        <f t="shared" si="694"/>
        <v>46188</v>
      </c>
      <c r="U2434" s="10"/>
      <c r="V2434" s="10"/>
      <c r="W2434" s="10"/>
      <c r="X2434" s="45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ht="12.75" x14ac:dyDescent="0.2">
      <c r="A2435" s="162">
        <f t="shared" si="686"/>
        <v>46052</v>
      </c>
      <c r="B2435" s="163" t="str">
        <f t="shared" ca="1" si="695"/>
        <v>n.d</v>
      </c>
      <c r="C2435" s="164">
        <f t="shared" si="687"/>
        <v>91090</v>
      </c>
      <c r="D2435" s="154">
        <f ca="1">IF(A2435&lt;$B$1,VLOOKUP(A2435,[1]DI!$A$4:$B$15000,2,FALSE),0)</f>
        <v>0</v>
      </c>
      <c r="E2435" s="166">
        <f t="shared" ca="1" si="696"/>
        <v>1</v>
      </c>
      <c r="F2435" s="166">
        <f ca="1">(TRUNC(PRODUCT($E$12:$E2434),16))</f>
        <v>1.51318098795413</v>
      </c>
      <c r="G2435" s="166">
        <f t="shared" ca="1" si="697"/>
        <v>1.51318098795413</v>
      </c>
      <c r="H2435" s="166">
        <f t="shared" ca="1" si="698"/>
        <v>1</v>
      </c>
      <c r="I2435" s="165">
        <f t="shared" si="688"/>
        <v>1.7999999999999999E-2</v>
      </c>
      <c r="J2435" s="167">
        <f t="shared" si="689"/>
        <v>46006</v>
      </c>
      <c r="K2435" s="168">
        <f t="shared" si="690"/>
        <v>32</v>
      </c>
      <c r="L2435" s="169">
        <f t="shared" si="691"/>
        <v>32</v>
      </c>
      <c r="M2435" s="170">
        <f t="shared" si="681"/>
        <v>1.0022679539999999</v>
      </c>
      <c r="N2435" s="170">
        <f t="shared" ca="1" si="682"/>
        <v>1.0022679539999999</v>
      </c>
      <c r="O2435" s="169">
        <f t="shared" si="692"/>
        <v>0</v>
      </c>
      <c r="P2435" s="166">
        <f t="shared" ca="1" si="683"/>
        <v>206.58792984999999</v>
      </c>
      <c r="Q2435" s="171">
        <f t="shared" si="684"/>
        <v>0</v>
      </c>
      <c r="R2435" s="166">
        <f t="shared" si="685"/>
        <v>0</v>
      </c>
      <c r="S2435" s="172" t="str">
        <f t="shared" si="693"/>
        <v>A+J=</v>
      </c>
      <c r="T2435" s="167">
        <f t="shared" si="694"/>
        <v>46188</v>
      </c>
      <c r="U2435" s="10"/>
      <c r="V2435" s="10"/>
      <c r="W2435" s="10"/>
      <c r="X2435" s="45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ht="12.75" x14ac:dyDescent="0.2">
      <c r="A2436" s="162">
        <f t="shared" si="686"/>
        <v>46053</v>
      </c>
      <c r="B2436" s="163" t="str">
        <f t="shared" ca="1" si="695"/>
        <v>n.d</v>
      </c>
      <c r="C2436" s="164">
        <f t="shared" si="687"/>
        <v>91090</v>
      </c>
      <c r="D2436" s="154">
        <f ca="1">IF(A2436&lt;$B$1,VLOOKUP(A2436,[1]DI!$A$4:$B$15000,2,FALSE),0)</f>
        <v>0</v>
      </c>
      <c r="E2436" s="166">
        <f t="shared" ca="1" si="696"/>
        <v>1</v>
      </c>
      <c r="F2436" s="166">
        <f ca="1">(TRUNC(PRODUCT($E$12:$E2435),16))</f>
        <v>1.51318098795413</v>
      </c>
      <c r="G2436" s="166">
        <f t="shared" ca="1" si="697"/>
        <v>1.51318098795413</v>
      </c>
      <c r="H2436" s="166">
        <f t="shared" ca="1" si="698"/>
        <v>1</v>
      </c>
      <c r="I2436" s="165">
        <f t="shared" si="688"/>
        <v>1.7999999999999999E-2</v>
      </c>
      <c r="J2436" s="167">
        <f t="shared" si="689"/>
        <v>46006</v>
      </c>
      <c r="K2436" s="168">
        <f t="shared" si="690"/>
        <v>32</v>
      </c>
      <c r="L2436" s="169">
        <f t="shared" si="691"/>
        <v>33</v>
      </c>
      <c r="M2436" s="170">
        <f t="shared" si="681"/>
        <v>1.0023389110000001</v>
      </c>
      <c r="N2436" s="170">
        <f t="shared" ca="1" si="682"/>
        <v>1.0023389110000001</v>
      </c>
      <c r="O2436" s="169">
        <f t="shared" si="692"/>
        <v>0</v>
      </c>
      <c r="P2436" s="166">
        <f t="shared" ca="1" si="683"/>
        <v>213.05140299000001</v>
      </c>
      <c r="Q2436" s="171">
        <f t="shared" si="684"/>
        <v>0</v>
      </c>
      <c r="R2436" s="166">
        <f t="shared" si="685"/>
        <v>0</v>
      </c>
      <c r="S2436" s="172" t="str">
        <f t="shared" si="693"/>
        <v>A+J=</v>
      </c>
      <c r="T2436" s="167">
        <f t="shared" si="694"/>
        <v>46188</v>
      </c>
      <c r="U2436" s="10"/>
      <c r="V2436" s="10"/>
      <c r="W2436" s="10"/>
      <c r="X2436" s="45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ht="12.75" x14ac:dyDescent="0.2">
      <c r="A2437" s="162">
        <f t="shared" si="686"/>
        <v>46054</v>
      </c>
      <c r="B2437" s="163" t="str">
        <f t="shared" ca="1" si="695"/>
        <v>n.d</v>
      </c>
      <c r="C2437" s="164">
        <f t="shared" si="687"/>
        <v>91090</v>
      </c>
      <c r="D2437" s="154">
        <f ca="1">IF(A2437&lt;$B$1,VLOOKUP(A2437,[1]DI!$A$4:$B$15000,2,FALSE),0)</f>
        <v>0</v>
      </c>
      <c r="E2437" s="166">
        <f t="shared" ca="1" si="696"/>
        <v>1</v>
      </c>
      <c r="F2437" s="166">
        <f ca="1">(TRUNC(PRODUCT($E$12:$E2436),16))</f>
        <v>1.51318098795413</v>
      </c>
      <c r="G2437" s="166">
        <f t="shared" ca="1" si="697"/>
        <v>1.51318098795413</v>
      </c>
      <c r="H2437" s="166">
        <f t="shared" ca="1" si="698"/>
        <v>1</v>
      </c>
      <c r="I2437" s="165">
        <f t="shared" si="688"/>
        <v>1.7999999999999999E-2</v>
      </c>
      <c r="J2437" s="167">
        <f t="shared" si="689"/>
        <v>46006</v>
      </c>
      <c r="K2437" s="168">
        <f t="shared" si="690"/>
        <v>32</v>
      </c>
      <c r="L2437" s="169">
        <f t="shared" si="691"/>
        <v>33</v>
      </c>
      <c r="M2437" s="170">
        <f t="shared" si="681"/>
        <v>1.0023389110000001</v>
      </c>
      <c r="N2437" s="170">
        <f t="shared" ca="1" si="682"/>
        <v>1.0023389110000001</v>
      </c>
      <c r="O2437" s="169">
        <f t="shared" si="692"/>
        <v>0</v>
      </c>
      <c r="P2437" s="166">
        <f t="shared" ca="1" si="683"/>
        <v>213.05140299000001</v>
      </c>
      <c r="Q2437" s="171">
        <f t="shared" si="684"/>
        <v>0</v>
      </c>
      <c r="R2437" s="166">
        <f t="shared" si="685"/>
        <v>0</v>
      </c>
      <c r="S2437" s="172" t="str">
        <f t="shared" si="693"/>
        <v>A+J=</v>
      </c>
      <c r="T2437" s="167">
        <f t="shared" si="694"/>
        <v>46188</v>
      </c>
      <c r="U2437" s="10"/>
      <c r="V2437" s="10"/>
      <c r="W2437" s="10"/>
      <c r="X2437" s="45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ht="12.75" x14ac:dyDescent="0.2">
      <c r="A2438" s="162">
        <f t="shared" si="686"/>
        <v>46055</v>
      </c>
      <c r="B2438" s="163" t="str">
        <f t="shared" ca="1" si="695"/>
        <v>n.d</v>
      </c>
      <c r="C2438" s="164">
        <f t="shared" si="687"/>
        <v>91090</v>
      </c>
      <c r="D2438" s="154">
        <f ca="1">IF(A2438&lt;$B$1,VLOOKUP(A2438,[1]DI!$A$4:$B$15000,2,FALSE),0)</f>
        <v>0</v>
      </c>
      <c r="E2438" s="166">
        <f t="shared" ca="1" si="696"/>
        <v>1</v>
      </c>
      <c r="F2438" s="166">
        <f ca="1">(TRUNC(PRODUCT($E$12:$E2437),16))</f>
        <v>1.51318098795413</v>
      </c>
      <c r="G2438" s="166">
        <f t="shared" ca="1" si="697"/>
        <v>1.51318098795413</v>
      </c>
      <c r="H2438" s="166">
        <f t="shared" ca="1" si="698"/>
        <v>1</v>
      </c>
      <c r="I2438" s="165">
        <f t="shared" si="688"/>
        <v>1.7999999999999999E-2</v>
      </c>
      <c r="J2438" s="167">
        <f t="shared" si="689"/>
        <v>46006</v>
      </c>
      <c r="K2438" s="168">
        <f t="shared" si="690"/>
        <v>33</v>
      </c>
      <c r="L2438" s="169">
        <f t="shared" si="691"/>
        <v>33</v>
      </c>
      <c r="M2438" s="170">
        <f t="shared" si="681"/>
        <v>1.0023389110000001</v>
      </c>
      <c r="N2438" s="170">
        <f t="shared" ca="1" si="682"/>
        <v>1.0023389110000001</v>
      </c>
      <c r="O2438" s="169">
        <f t="shared" si="692"/>
        <v>0</v>
      </c>
      <c r="P2438" s="166">
        <f t="shared" ca="1" si="683"/>
        <v>213.05140299000001</v>
      </c>
      <c r="Q2438" s="171">
        <f t="shared" si="684"/>
        <v>0</v>
      </c>
      <c r="R2438" s="166">
        <f t="shared" si="685"/>
        <v>0</v>
      </c>
      <c r="S2438" s="172" t="str">
        <f t="shared" si="693"/>
        <v>A+J=</v>
      </c>
      <c r="T2438" s="167">
        <f t="shared" si="694"/>
        <v>46188</v>
      </c>
      <c r="U2438" s="10"/>
      <c r="V2438" s="10"/>
      <c r="W2438" s="10"/>
      <c r="X2438" s="45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ht="12.75" x14ac:dyDescent="0.2">
      <c r="A2439" s="162">
        <f t="shared" si="686"/>
        <v>46056</v>
      </c>
      <c r="B2439" s="163" t="str">
        <f t="shared" ca="1" si="695"/>
        <v>n.d</v>
      </c>
      <c r="C2439" s="164">
        <f t="shared" si="687"/>
        <v>91090</v>
      </c>
      <c r="D2439" s="154">
        <f ca="1">IF(A2439&lt;$B$1,VLOOKUP(A2439,[1]DI!$A$4:$B$15000,2,FALSE),0)</f>
        <v>0</v>
      </c>
      <c r="E2439" s="166">
        <f t="shared" ca="1" si="696"/>
        <v>1</v>
      </c>
      <c r="F2439" s="166">
        <f ca="1">(TRUNC(PRODUCT($E$12:$E2438),16))</f>
        <v>1.51318098795413</v>
      </c>
      <c r="G2439" s="166">
        <f t="shared" ca="1" si="697"/>
        <v>1.51318098795413</v>
      </c>
      <c r="H2439" s="166">
        <f t="shared" ca="1" si="698"/>
        <v>1</v>
      </c>
      <c r="I2439" s="165">
        <f t="shared" si="688"/>
        <v>1.7999999999999999E-2</v>
      </c>
      <c r="J2439" s="167">
        <f t="shared" si="689"/>
        <v>46006</v>
      </c>
      <c r="K2439" s="168">
        <f t="shared" si="690"/>
        <v>34</v>
      </c>
      <c r="L2439" s="169">
        <f t="shared" si="691"/>
        <v>34</v>
      </c>
      <c r="M2439" s="170">
        <f t="shared" si="681"/>
        <v>1.0024098720000001</v>
      </c>
      <c r="N2439" s="170">
        <f t="shared" ca="1" si="682"/>
        <v>1.0024098720000001</v>
      </c>
      <c r="O2439" s="169">
        <f t="shared" si="692"/>
        <v>0</v>
      </c>
      <c r="P2439" s="166">
        <f t="shared" ca="1" si="683"/>
        <v>219.51524047999999</v>
      </c>
      <c r="Q2439" s="171">
        <f t="shared" si="684"/>
        <v>0</v>
      </c>
      <c r="R2439" s="166">
        <f t="shared" si="685"/>
        <v>0</v>
      </c>
      <c r="S2439" s="172" t="str">
        <f t="shared" si="693"/>
        <v>A+J=</v>
      </c>
      <c r="T2439" s="167">
        <f t="shared" si="694"/>
        <v>46188</v>
      </c>
      <c r="U2439" s="10"/>
      <c r="V2439" s="10"/>
      <c r="W2439" s="10"/>
      <c r="X2439" s="45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ht="12.75" x14ac:dyDescent="0.2">
      <c r="A2440" s="162">
        <f t="shared" si="686"/>
        <v>46057</v>
      </c>
      <c r="B2440" s="163" t="str">
        <f t="shared" ca="1" si="695"/>
        <v>n.d</v>
      </c>
      <c r="C2440" s="164">
        <f t="shared" si="687"/>
        <v>91090</v>
      </c>
      <c r="D2440" s="154">
        <f ca="1">IF(A2440&lt;$B$1,VLOOKUP(A2440,[1]DI!$A$4:$B$15000,2,FALSE),0)</f>
        <v>0</v>
      </c>
      <c r="E2440" s="166">
        <f t="shared" ca="1" si="696"/>
        <v>1</v>
      </c>
      <c r="F2440" s="166">
        <f ca="1">(TRUNC(PRODUCT($E$12:$E2439),16))</f>
        <v>1.51318098795413</v>
      </c>
      <c r="G2440" s="166">
        <f t="shared" ca="1" si="697"/>
        <v>1.51318098795413</v>
      </c>
      <c r="H2440" s="166">
        <f t="shared" ca="1" si="698"/>
        <v>1</v>
      </c>
      <c r="I2440" s="165">
        <f t="shared" si="688"/>
        <v>1.7999999999999999E-2</v>
      </c>
      <c r="J2440" s="167">
        <f t="shared" si="689"/>
        <v>46006</v>
      </c>
      <c r="K2440" s="168">
        <f t="shared" si="690"/>
        <v>35</v>
      </c>
      <c r="L2440" s="169">
        <f t="shared" si="691"/>
        <v>35</v>
      </c>
      <c r="M2440" s="170">
        <f t="shared" si="681"/>
        <v>1.002480839</v>
      </c>
      <c r="N2440" s="170">
        <f t="shared" ca="1" si="682"/>
        <v>1.002480839</v>
      </c>
      <c r="O2440" s="169">
        <f t="shared" si="692"/>
        <v>0</v>
      </c>
      <c r="P2440" s="166">
        <f t="shared" ca="1" si="683"/>
        <v>225.9796245</v>
      </c>
      <c r="Q2440" s="171">
        <f t="shared" si="684"/>
        <v>0</v>
      </c>
      <c r="R2440" s="166">
        <f t="shared" si="685"/>
        <v>0</v>
      </c>
      <c r="S2440" s="172" t="str">
        <f t="shared" si="693"/>
        <v>A+J=</v>
      </c>
      <c r="T2440" s="167">
        <f t="shared" si="694"/>
        <v>46188</v>
      </c>
      <c r="U2440" s="10"/>
      <c r="V2440" s="10"/>
      <c r="W2440" s="10"/>
      <c r="X2440" s="45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ht="12.75" x14ac:dyDescent="0.2">
      <c r="A2441" s="162">
        <f t="shared" si="686"/>
        <v>46058</v>
      </c>
      <c r="B2441" s="163" t="str">
        <f t="shared" ca="1" si="695"/>
        <v>n.d</v>
      </c>
      <c r="C2441" s="164">
        <f t="shared" si="687"/>
        <v>91090</v>
      </c>
      <c r="D2441" s="154">
        <f ca="1">IF(A2441&lt;$B$1,VLOOKUP(A2441,[1]DI!$A$4:$B$15000,2,FALSE),0)</f>
        <v>0</v>
      </c>
      <c r="E2441" s="166">
        <f t="shared" ca="1" si="696"/>
        <v>1</v>
      </c>
      <c r="F2441" s="166">
        <f ca="1">(TRUNC(PRODUCT($E$12:$E2440),16))</f>
        <v>1.51318098795413</v>
      </c>
      <c r="G2441" s="166">
        <f t="shared" ca="1" si="697"/>
        <v>1.51318098795413</v>
      </c>
      <c r="H2441" s="166">
        <f t="shared" ca="1" si="698"/>
        <v>1</v>
      </c>
      <c r="I2441" s="165">
        <f t="shared" si="688"/>
        <v>1.7999999999999999E-2</v>
      </c>
      <c r="J2441" s="167">
        <f t="shared" si="689"/>
        <v>46006</v>
      </c>
      <c r="K2441" s="168">
        <f t="shared" si="690"/>
        <v>36</v>
      </c>
      <c r="L2441" s="169">
        <f t="shared" si="691"/>
        <v>36</v>
      </c>
      <c r="M2441" s="170">
        <f t="shared" si="681"/>
        <v>1.0025518099999999</v>
      </c>
      <c r="N2441" s="170">
        <f t="shared" ca="1" si="682"/>
        <v>1.0025518099999999</v>
      </c>
      <c r="O2441" s="169">
        <f t="shared" si="692"/>
        <v>0</v>
      </c>
      <c r="P2441" s="166">
        <f t="shared" ca="1" si="683"/>
        <v>232.44437289000001</v>
      </c>
      <c r="Q2441" s="171">
        <f t="shared" si="684"/>
        <v>0</v>
      </c>
      <c r="R2441" s="166">
        <f t="shared" si="685"/>
        <v>0</v>
      </c>
      <c r="S2441" s="172" t="str">
        <f t="shared" si="693"/>
        <v>A+J=</v>
      </c>
      <c r="T2441" s="167">
        <f t="shared" si="694"/>
        <v>46188</v>
      </c>
      <c r="U2441" s="10"/>
      <c r="V2441" s="10"/>
      <c r="W2441" s="10"/>
      <c r="X2441" s="45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ht="12.75" x14ac:dyDescent="0.2">
      <c r="A2442" s="162">
        <f t="shared" si="686"/>
        <v>46059</v>
      </c>
      <c r="B2442" s="163" t="str">
        <f t="shared" ca="1" si="695"/>
        <v>n.d</v>
      </c>
      <c r="C2442" s="164">
        <f t="shared" si="687"/>
        <v>91090</v>
      </c>
      <c r="D2442" s="154">
        <f ca="1">IF(A2442&lt;$B$1,VLOOKUP(A2442,[1]DI!$A$4:$B$15000,2,FALSE),0)</f>
        <v>0</v>
      </c>
      <c r="E2442" s="166">
        <f t="shared" ca="1" si="696"/>
        <v>1</v>
      </c>
      <c r="F2442" s="166">
        <f ca="1">(TRUNC(PRODUCT($E$12:$E2441),16))</f>
        <v>1.51318098795413</v>
      </c>
      <c r="G2442" s="166">
        <f t="shared" ca="1" si="697"/>
        <v>1.51318098795413</v>
      </c>
      <c r="H2442" s="166">
        <f t="shared" ca="1" si="698"/>
        <v>1</v>
      </c>
      <c r="I2442" s="165">
        <f t="shared" si="688"/>
        <v>1.7999999999999999E-2</v>
      </c>
      <c r="J2442" s="167">
        <f t="shared" si="689"/>
        <v>46006</v>
      </c>
      <c r="K2442" s="168">
        <f t="shared" si="690"/>
        <v>37</v>
      </c>
      <c r="L2442" s="169">
        <f t="shared" si="691"/>
        <v>37</v>
      </c>
      <c r="M2442" s="170">
        <f t="shared" si="681"/>
        <v>1.002622787</v>
      </c>
      <c r="N2442" s="170">
        <f t="shared" ca="1" si="682"/>
        <v>1.002622787</v>
      </c>
      <c r="O2442" s="169">
        <f t="shared" si="692"/>
        <v>0</v>
      </c>
      <c r="P2442" s="166">
        <f t="shared" ca="1" si="683"/>
        <v>238.90966782000001</v>
      </c>
      <c r="Q2442" s="171">
        <f t="shared" si="684"/>
        <v>0</v>
      </c>
      <c r="R2442" s="166">
        <f t="shared" si="685"/>
        <v>0</v>
      </c>
      <c r="S2442" s="172" t="str">
        <f t="shared" si="693"/>
        <v>A+J=</v>
      </c>
      <c r="T2442" s="167">
        <f t="shared" si="694"/>
        <v>46188</v>
      </c>
      <c r="U2442" s="10"/>
      <c r="V2442" s="10"/>
      <c r="W2442" s="10"/>
      <c r="X2442" s="45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ht="12.75" x14ac:dyDescent="0.2">
      <c r="A2443" s="162">
        <f t="shared" si="686"/>
        <v>46060</v>
      </c>
      <c r="B2443" s="163" t="str">
        <f t="shared" ca="1" si="695"/>
        <v>n.d</v>
      </c>
      <c r="C2443" s="164">
        <f t="shared" si="687"/>
        <v>91090</v>
      </c>
      <c r="D2443" s="154">
        <f ca="1">IF(A2443&lt;$B$1,VLOOKUP(A2443,[1]DI!$A$4:$B$15000,2,FALSE),0)</f>
        <v>0</v>
      </c>
      <c r="E2443" s="166">
        <f t="shared" ca="1" si="696"/>
        <v>1</v>
      </c>
      <c r="F2443" s="166">
        <f ca="1">(TRUNC(PRODUCT($E$12:$E2442),16))</f>
        <v>1.51318098795413</v>
      </c>
      <c r="G2443" s="166">
        <f t="shared" ca="1" si="697"/>
        <v>1.51318098795413</v>
      </c>
      <c r="H2443" s="166">
        <f t="shared" ca="1" si="698"/>
        <v>1</v>
      </c>
      <c r="I2443" s="165">
        <f t="shared" si="688"/>
        <v>1.7999999999999999E-2</v>
      </c>
      <c r="J2443" s="167">
        <f t="shared" si="689"/>
        <v>46006</v>
      </c>
      <c r="K2443" s="168">
        <f t="shared" si="690"/>
        <v>37</v>
      </c>
      <c r="L2443" s="169">
        <f t="shared" si="691"/>
        <v>38</v>
      </c>
      <c r="M2443" s="170">
        <f t="shared" si="681"/>
        <v>1.0026937680000001</v>
      </c>
      <c r="N2443" s="170">
        <f t="shared" ca="1" si="682"/>
        <v>1.0026937680000001</v>
      </c>
      <c r="O2443" s="169">
        <f t="shared" si="692"/>
        <v>0</v>
      </c>
      <c r="P2443" s="166">
        <f t="shared" ca="1" si="683"/>
        <v>245.37532712000001</v>
      </c>
      <c r="Q2443" s="171">
        <f t="shared" si="684"/>
        <v>0</v>
      </c>
      <c r="R2443" s="166">
        <f t="shared" si="685"/>
        <v>0</v>
      </c>
      <c r="S2443" s="172" t="str">
        <f t="shared" si="693"/>
        <v>A+J=</v>
      </c>
      <c r="T2443" s="167">
        <f t="shared" si="694"/>
        <v>46188</v>
      </c>
      <c r="U2443" s="10"/>
      <c r="V2443" s="10"/>
      <c r="W2443" s="10"/>
      <c r="X2443" s="45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ht="12.75" x14ac:dyDescent="0.2">
      <c r="A2444" s="162">
        <f t="shared" si="686"/>
        <v>46061</v>
      </c>
      <c r="B2444" s="163" t="str">
        <f t="shared" ca="1" si="695"/>
        <v>n.d</v>
      </c>
      <c r="C2444" s="164">
        <f t="shared" si="687"/>
        <v>91090</v>
      </c>
      <c r="D2444" s="154">
        <f ca="1">IF(A2444&lt;$B$1,VLOOKUP(A2444,[1]DI!$A$4:$B$15000,2,FALSE),0)</f>
        <v>0</v>
      </c>
      <c r="E2444" s="166">
        <f t="shared" ca="1" si="696"/>
        <v>1</v>
      </c>
      <c r="F2444" s="166">
        <f ca="1">(TRUNC(PRODUCT($E$12:$E2443),16))</f>
        <v>1.51318098795413</v>
      </c>
      <c r="G2444" s="166">
        <f t="shared" ca="1" si="697"/>
        <v>1.51318098795413</v>
      </c>
      <c r="H2444" s="166">
        <f t="shared" ca="1" si="698"/>
        <v>1</v>
      </c>
      <c r="I2444" s="165">
        <f t="shared" si="688"/>
        <v>1.7999999999999999E-2</v>
      </c>
      <c r="J2444" s="167">
        <f t="shared" si="689"/>
        <v>46006</v>
      </c>
      <c r="K2444" s="168">
        <f t="shared" si="690"/>
        <v>37</v>
      </c>
      <c r="L2444" s="169">
        <f t="shared" si="691"/>
        <v>38</v>
      </c>
      <c r="M2444" s="170">
        <f t="shared" ref="M2444:M2507" si="699">ROUND((I2444+1)^(L2444/252),9)</f>
        <v>1.0026937680000001</v>
      </c>
      <c r="N2444" s="170">
        <f t="shared" ref="N2444:N2507" ca="1" si="700">ROUND(H2444*M2444,9)</f>
        <v>1.0026937680000001</v>
      </c>
      <c r="O2444" s="169">
        <f t="shared" si="692"/>
        <v>0</v>
      </c>
      <c r="P2444" s="166">
        <f t="shared" ref="P2444:P2507" ca="1" si="701">TRUNC(((N2444-1)*C2444),8)</f>
        <v>245.37532712000001</v>
      </c>
      <c r="Q2444" s="171">
        <f t="shared" ref="Q2444:Q2507" si="702">IF($O2444&gt;0,VLOOKUP($O2444,$W$12:$AC$150,7),0)</f>
        <v>0</v>
      </c>
      <c r="R2444" s="166">
        <f t="shared" ref="R2444:R2507" si="703">IF(Q2444&gt;0,TRUNC(Q2444*C$12,8),0)</f>
        <v>0</v>
      </c>
      <c r="S2444" s="172" t="str">
        <f t="shared" si="693"/>
        <v>A+J=</v>
      </c>
      <c r="T2444" s="167">
        <f t="shared" si="694"/>
        <v>46188</v>
      </c>
      <c r="U2444" s="10"/>
      <c r="V2444" s="10"/>
      <c r="W2444" s="10"/>
      <c r="X2444" s="45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ht="12.75" x14ac:dyDescent="0.2">
      <c r="A2445" s="162">
        <f t="shared" ref="A2445:A2508" si="704">(A2444+1)</f>
        <v>46062</v>
      </c>
      <c r="B2445" s="163" t="str">
        <f t="shared" ca="1" si="695"/>
        <v>n.d</v>
      </c>
      <c r="C2445" s="164">
        <f t="shared" ref="C2445:C2508" si="705">(C2444-R2444)</f>
        <v>91090</v>
      </c>
      <c r="D2445" s="154">
        <f ca="1">IF(A2445&lt;$B$1,VLOOKUP(A2445,[1]DI!$A$4:$B$15000,2,FALSE),0)</f>
        <v>0</v>
      </c>
      <c r="E2445" s="166">
        <f t="shared" ca="1" si="696"/>
        <v>1</v>
      </c>
      <c r="F2445" s="166">
        <f ca="1">(TRUNC(PRODUCT($E$12:$E2444),16))</f>
        <v>1.51318098795413</v>
      </c>
      <c r="G2445" s="166">
        <f t="shared" ca="1" si="697"/>
        <v>1.51318098795413</v>
      </c>
      <c r="H2445" s="166">
        <f t="shared" ca="1" si="698"/>
        <v>1</v>
      </c>
      <c r="I2445" s="165">
        <f t="shared" ref="I2445:I2508" si="706">I2444</f>
        <v>1.7999999999999999E-2</v>
      </c>
      <c r="J2445" s="167">
        <f t="shared" ref="J2445:J2508" si="707">IF(O2444&gt;0,VLOOKUP(O2444,W$12:AG$150,2),J2444)</f>
        <v>46006</v>
      </c>
      <c r="K2445" s="168">
        <f t="shared" ref="K2445:K2508" si="708">IF(A2445&gt;J2445,IF(NETWORKDAYS(J2445,A2445,$W$160:$W$544)-1=0,1,NETWORKDAYS(J2445,A2445,$W$160:$W$544)-1),0)</f>
        <v>38</v>
      </c>
      <c r="L2445" s="169">
        <f t="shared" ref="L2445:L2508" si="709">IF(AND(K2445=1,K2444=1),1,IF(K2445&gt;0,IF(K2445=K2444,K2445+1,K2445),0))</f>
        <v>38</v>
      </c>
      <c r="M2445" s="170">
        <f t="shared" si="699"/>
        <v>1.0026937680000001</v>
      </c>
      <c r="N2445" s="170">
        <f t="shared" ca="1" si="700"/>
        <v>1.0026937680000001</v>
      </c>
      <c r="O2445" s="169">
        <f t="shared" ref="O2445:O2508" si="710">IF(VLOOKUP(A2445,X$12:AE$150,8)=VLOOKUP(A2444,X$12:AE$150,8),0,VLOOKUP(A2445,X$12:AE$150,8))</f>
        <v>0</v>
      </c>
      <c r="P2445" s="166">
        <f t="shared" ca="1" si="701"/>
        <v>245.37532712000001</v>
      </c>
      <c r="Q2445" s="171">
        <f t="shared" si="702"/>
        <v>0</v>
      </c>
      <c r="R2445" s="166">
        <f t="shared" si="703"/>
        <v>0</v>
      </c>
      <c r="S2445" s="172" t="str">
        <f t="shared" ref="S2445:S2508" si="711">IF(O2444&gt;0,VLOOKUP(O2444,W$12:AG$150,10),S2444)</f>
        <v>A+J=</v>
      </c>
      <c r="T2445" s="167">
        <f t="shared" ref="T2445:T2508" si="712">IF(O2444&gt;0,VLOOKUP(O2444,W$12:AG$150,11),T2444)</f>
        <v>46188</v>
      </c>
      <c r="U2445" s="10"/>
      <c r="V2445" s="10"/>
      <c r="W2445" s="10"/>
      <c r="X2445" s="45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ht="12.75" x14ac:dyDescent="0.2">
      <c r="A2446" s="162">
        <f t="shared" si="704"/>
        <v>46063</v>
      </c>
      <c r="B2446" s="163" t="str">
        <f t="shared" ref="B2446:B2509" ca="1" si="713">IF(A2446&lt;=TODAY(),C2446+P2446,IF(AND(A2446&gt;TODAY(),A2446&lt;=$B$1),IF(VLOOKUP(TODAY(),$A$10:$D$5000,4,FALSE)=0,"n.d",C2446+P2446),"n.d"))</f>
        <v>n.d</v>
      </c>
      <c r="C2446" s="164">
        <f t="shared" si="705"/>
        <v>91090</v>
      </c>
      <c r="D2446" s="154">
        <f ca="1">IF(A2446&lt;$B$1,VLOOKUP(A2446,[1]DI!$A$4:$B$15000,2,FALSE),0)</f>
        <v>0</v>
      </c>
      <c r="E2446" s="166">
        <f t="shared" ref="E2446:E2509" ca="1" si="714">ROUND(((1+D2446)^(1/252)),8)</f>
        <v>1</v>
      </c>
      <c r="F2446" s="166">
        <f ca="1">(TRUNC(PRODUCT($E$12:$E2445),16))</f>
        <v>1.51318098795413</v>
      </c>
      <c r="G2446" s="166">
        <f t="shared" ref="G2446:G2509" ca="1" si="715">IF(O2445&gt;0,F2445,G2445)</f>
        <v>1.51318098795413</v>
      </c>
      <c r="H2446" s="166">
        <f t="shared" ref="H2446:H2509" ca="1" si="716">ROUND(F2446/G2446,8)</f>
        <v>1</v>
      </c>
      <c r="I2446" s="165">
        <f t="shared" si="706"/>
        <v>1.7999999999999999E-2</v>
      </c>
      <c r="J2446" s="167">
        <f t="shared" si="707"/>
        <v>46006</v>
      </c>
      <c r="K2446" s="168">
        <f t="shared" si="708"/>
        <v>39</v>
      </c>
      <c r="L2446" s="169">
        <f t="shared" si="709"/>
        <v>39</v>
      </c>
      <c r="M2446" s="170">
        <f t="shared" si="699"/>
        <v>1.0027647550000001</v>
      </c>
      <c r="N2446" s="170">
        <f t="shared" ca="1" si="700"/>
        <v>1.0027647550000001</v>
      </c>
      <c r="O2446" s="169">
        <f t="shared" si="710"/>
        <v>0</v>
      </c>
      <c r="P2446" s="166">
        <f t="shared" ca="1" si="701"/>
        <v>251.84153294999999</v>
      </c>
      <c r="Q2446" s="171">
        <f t="shared" si="702"/>
        <v>0</v>
      </c>
      <c r="R2446" s="166">
        <f t="shared" si="703"/>
        <v>0</v>
      </c>
      <c r="S2446" s="172" t="str">
        <f t="shared" si="711"/>
        <v>A+J=</v>
      </c>
      <c r="T2446" s="167">
        <f t="shared" si="712"/>
        <v>46188</v>
      </c>
      <c r="U2446" s="10"/>
      <c r="V2446" s="10"/>
      <c r="W2446" s="10"/>
      <c r="X2446" s="45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ht="12.75" x14ac:dyDescent="0.2">
      <c r="A2447" s="162">
        <f t="shared" si="704"/>
        <v>46064</v>
      </c>
      <c r="B2447" s="163" t="str">
        <f t="shared" ca="1" si="713"/>
        <v>n.d</v>
      </c>
      <c r="C2447" s="164">
        <f t="shared" si="705"/>
        <v>91090</v>
      </c>
      <c r="D2447" s="154">
        <f ca="1">IF(A2447&lt;$B$1,VLOOKUP(A2447,[1]DI!$A$4:$B$15000,2,FALSE),0)</f>
        <v>0</v>
      </c>
      <c r="E2447" s="166">
        <f t="shared" ca="1" si="714"/>
        <v>1</v>
      </c>
      <c r="F2447" s="166">
        <f ca="1">(TRUNC(PRODUCT($E$12:$E2446),16))</f>
        <v>1.51318098795413</v>
      </c>
      <c r="G2447" s="166">
        <f t="shared" ca="1" si="715"/>
        <v>1.51318098795413</v>
      </c>
      <c r="H2447" s="166">
        <f t="shared" ca="1" si="716"/>
        <v>1</v>
      </c>
      <c r="I2447" s="165">
        <f t="shared" si="706"/>
        <v>1.7999999999999999E-2</v>
      </c>
      <c r="J2447" s="167">
        <f t="shared" si="707"/>
        <v>46006</v>
      </c>
      <c r="K2447" s="168">
        <f t="shared" si="708"/>
        <v>40</v>
      </c>
      <c r="L2447" s="169">
        <f t="shared" si="709"/>
        <v>40</v>
      </c>
      <c r="M2447" s="170">
        <f t="shared" si="699"/>
        <v>1.0028357459999999</v>
      </c>
      <c r="N2447" s="170">
        <f t="shared" ca="1" si="700"/>
        <v>1.0028357459999999</v>
      </c>
      <c r="O2447" s="169">
        <f t="shared" si="710"/>
        <v>0</v>
      </c>
      <c r="P2447" s="166">
        <f t="shared" ca="1" si="701"/>
        <v>258.30810313000001</v>
      </c>
      <c r="Q2447" s="171">
        <f t="shared" si="702"/>
        <v>0</v>
      </c>
      <c r="R2447" s="166">
        <f t="shared" si="703"/>
        <v>0</v>
      </c>
      <c r="S2447" s="172" t="str">
        <f t="shared" si="711"/>
        <v>A+J=</v>
      </c>
      <c r="T2447" s="167">
        <f t="shared" si="712"/>
        <v>46188</v>
      </c>
      <c r="U2447" s="10"/>
      <c r="V2447" s="10"/>
      <c r="W2447" s="10"/>
      <c r="X2447" s="45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ht="12.75" x14ac:dyDescent="0.2">
      <c r="A2448" s="162">
        <f t="shared" si="704"/>
        <v>46065</v>
      </c>
      <c r="B2448" s="163" t="str">
        <f t="shared" ca="1" si="713"/>
        <v>n.d</v>
      </c>
      <c r="C2448" s="164">
        <f t="shared" si="705"/>
        <v>91090</v>
      </c>
      <c r="D2448" s="154">
        <f ca="1">IF(A2448&lt;$B$1,VLOOKUP(A2448,[1]DI!$A$4:$B$15000,2,FALSE),0)</f>
        <v>0</v>
      </c>
      <c r="E2448" s="166">
        <f t="shared" ca="1" si="714"/>
        <v>1</v>
      </c>
      <c r="F2448" s="166">
        <f ca="1">(TRUNC(PRODUCT($E$12:$E2447),16))</f>
        <v>1.51318098795413</v>
      </c>
      <c r="G2448" s="166">
        <f t="shared" ca="1" si="715"/>
        <v>1.51318098795413</v>
      </c>
      <c r="H2448" s="166">
        <f t="shared" ca="1" si="716"/>
        <v>1</v>
      </c>
      <c r="I2448" s="165">
        <f t="shared" si="706"/>
        <v>1.7999999999999999E-2</v>
      </c>
      <c r="J2448" s="167">
        <f t="shared" si="707"/>
        <v>46006</v>
      </c>
      <c r="K2448" s="168">
        <f t="shared" si="708"/>
        <v>41</v>
      </c>
      <c r="L2448" s="169">
        <f t="shared" si="709"/>
        <v>41</v>
      </c>
      <c r="M2448" s="170">
        <f t="shared" si="699"/>
        <v>1.002906743</v>
      </c>
      <c r="N2448" s="170">
        <f t="shared" ca="1" si="700"/>
        <v>1.002906743</v>
      </c>
      <c r="O2448" s="169">
        <f t="shared" si="710"/>
        <v>0</v>
      </c>
      <c r="P2448" s="166">
        <f t="shared" ca="1" si="701"/>
        <v>264.77521987</v>
      </c>
      <c r="Q2448" s="171">
        <f t="shared" si="702"/>
        <v>0</v>
      </c>
      <c r="R2448" s="166">
        <f t="shared" si="703"/>
        <v>0</v>
      </c>
      <c r="S2448" s="172" t="str">
        <f t="shared" si="711"/>
        <v>A+J=</v>
      </c>
      <c r="T2448" s="167">
        <f t="shared" si="712"/>
        <v>46188</v>
      </c>
      <c r="U2448" s="10"/>
      <c r="V2448" s="10"/>
      <c r="W2448" s="10"/>
      <c r="X2448" s="45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ht="12.75" x14ac:dyDescent="0.2">
      <c r="A2449" s="162">
        <f t="shared" si="704"/>
        <v>46066</v>
      </c>
      <c r="B2449" s="163" t="str">
        <f t="shared" ca="1" si="713"/>
        <v>n.d</v>
      </c>
      <c r="C2449" s="164">
        <f t="shared" si="705"/>
        <v>91090</v>
      </c>
      <c r="D2449" s="154">
        <f ca="1">IF(A2449&lt;$B$1,VLOOKUP(A2449,[1]DI!$A$4:$B$15000,2,FALSE),0)</f>
        <v>0</v>
      </c>
      <c r="E2449" s="166">
        <f t="shared" ca="1" si="714"/>
        <v>1</v>
      </c>
      <c r="F2449" s="166">
        <f ca="1">(TRUNC(PRODUCT($E$12:$E2448),16))</f>
        <v>1.51318098795413</v>
      </c>
      <c r="G2449" s="166">
        <f t="shared" ca="1" si="715"/>
        <v>1.51318098795413</v>
      </c>
      <c r="H2449" s="166">
        <f t="shared" ca="1" si="716"/>
        <v>1</v>
      </c>
      <c r="I2449" s="165">
        <f t="shared" si="706"/>
        <v>1.7999999999999999E-2</v>
      </c>
      <c r="J2449" s="167">
        <f t="shared" si="707"/>
        <v>46006</v>
      </c>
      <c r="K2449" s="168">
        <f t="shared" si="708"/>
        <v>42</v>
      </c>
      <c r="L2449" s="169">
        <f t="shared" si="709"/>
        <v>42</v>
      </c>
      <c r="M2449" s="170">
        <f t="shared" si="699"/>
        <v>1.0029777440000001</v>
      </c>
      <c r="N2449" s="170">
        <f t="shared" ca="1" si="700"/>
        <v>1.0029777440000001</v>
      </c>
      <c r="O2449" s="169">
        <f t="shared" si="710"/>
        <v>0</v>
      </c>
      <c r="P2449" s="166">
        <f t="shared" ca="1" si="701"/>
        <v>271.24270095999998</v>
      </c>
      <c r="Q2449" s="171">
        <f t="shared" si="702"/>
        <v>0</v>
      </c>
      <c r="R2449" s="166">
        <f t="shared" si="703"/>
        <v>0</v>
      </c>
      <c r="S2449" s="172" t="str">
        <f t="shared" si="711"/>
        <v>A+J=</v>
      </c>
      <c r="T2449" s="167">
        <f t="shared" si="712"/>
        <v>46188</v>
      </c>
      <c r="U2449" s="10"/>
      <c r="V2449" s="10"/>
      <c r="W2449" s="10"/>
      <c r="X2449" s="45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ht="12.75" x14ac:dyDescent="0.2">
      <c r="A2450" s="162">
        <f t="shared" si="704"/>
        <v>46067</v>
      </c>
      <c r="B2450" s="163" t="str">
        <f t="shared" ca="1" si="713"/>
        <v>n.d</v>
      </c>
      <c r="C2450" s="164">
        <f t="shared" si="705"/>
        <v>91090</v>
      </c>
      <c r="D2450" s="154">
        <f ca="1">IF(A2450&lt;$B$1,VLOOKUP(A2450,[1]DI!$A$4:$B$15000,2,FALSE),0)</f>
        <v>0</v>
      </c>
      <c r="E2450" s="166">
        <f t="shared" ca="1" si="714"/>
        <v>1</v>
      </c>
      <c r="F2450" s="166">
        <f ca="1">(TRUNC(PRODUCT($E$12:$E2449),16))</f>
        <v>1.51318098795413</v>
      </c>
      <c r="G2450" s="166">
        <f t="shared" ca="1" si="715"/>
        <v>1.51318098795413</v>
      </c>
      <c r="H2450" s="166">
        <f t="shared" ca="1" si="716"/>
        <v>1</v>
      </c>
      <c r="I2450" s="165">
        <f t="shared" si="706"/>
        <v>1.7999999999999999E-2</v>
      </c>
      <c r="J2450" s="167">
        <f t="shared" si="707"/>
        <v>46006</v>
      </c>
      <c r="K2450" s="168">
        <f t="shared" si="708"/>
        <v>42</v>
      </c>
      <c r="L2450" s="169">
        <f t="shared" si="709"/>
        <v>43</v>
      </c>
      <c r="M2450" s="170">
        <f t="shared" si="699"/>
        <v>1.0030487509999999</v>
      </c>
      <c r="N2450" s="170">
        <f t="shared" ca="1" si="700"/>
        <v>1.0030487509999999</v>
      </c>
      <c r="O2450" s="169">
        <f t="shared" si="710"/>
        <v>0</v>
      </c>
      <c r="P2450" s="166">
        <f t="shared" ca="1" si="701"/>
        <v>277.71072858000002</v>
      </c>
      <c r="Q2450" s="171">
        <f t="shared" si="702"/>
        <v>0</v>
      </c>
      <c r="R2450" s="166">
        <f t="shared" si="703"/>
        <v>0</v>
      </c>
      <c r="S2450" s="172" t="str">
        <f t="shared" si="711"/>
        <v>A+J=</v>
      </c>
      <c r="T2450" s="167">
        <f t="shared" si="712"/>
        <v>46188</v>
      </c>
      <c r="U2450" s="10"/>
      <c r="V2450" s="10"/>
      <c r="W2450" s="10"/>
      <c r="X2450" s="45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ht="12.75" x14ac:dyDescent="0.2">
      <c r="A2451" s="162">
        <f t="shared" si="704"/>
        <v>46068</v>
      </c>
      <c r="B2451" s="163" t="str">
        <f t="shared" ca="1" si="713"/>
        <v>n.d</v>
      </c>
      <c r="C2451" s="164">
        <f t="shared" si="705"/>
        <v>91090</v>
      </c>
      <c r="D2451" s="154">
        <f ca="1">IF(A2451&lt;$B$1,VLOOKUP(A2451,[1]DI!$A$4:$B$15000,2,FALSE),0)</f>
        <v>0</v>
      </c>
      <c r="E2451" s="166">
        <f t="shared" ca="1" si="714"/>
        <v>1</v>
      </c>
      <c r="F2451" s="166">
        <f ca="1">(TRUNC(PRODUCT($E$12:$E2450),16))</f>
        <v>1.51318098795413</v>
      </c>
      <c r="G2451" s="166">
        <f t="shared" ca="1" si="715"/>
        <v>1.51318098795413</v>
      </c>
      <c r="H2451" s="166">
        <f t="shared" ca="1" si="716"/>
        <v>1</v>
      </c>
      <c r="I2451" s="165">
        <f t="shared" si="706"/>
        <v>1.7999999999999999E-2</v>
      </c>
      <c r="J2451" s="167">
        <f t="shared" si="707"/>
        <v>46006</v>
      </c>
      <c r="K2451" s="168">
        <f t="shared" si="708"/>
        <v>42</v>
      </c>
      <c r="L2451" s="169">
        <f t="shared" si="709"/>
        <v>43</v>
      </c>
      <c r="M2451" s="170">
        <f t="shared" si="699"/>
        <v>1.0030487509999999</v>
      </c>
      <c r="N2451" s="170">
        <f t="shared" ca="1" si="700"/>
        <v>1.0030487509999999</v>
      </c>
      <c r="O2451" s="169">
        <f t="shared" si="710"/>
        <v>0</v>
      </c>
      <c r="P2451" s="166">
        <f t="shared" ca="1" si="701"/>
        <v>277.71072858000002</v>
      </c>
      <c r="Q2451" s="171">
        <f t="shared" si="702"/>
        <v>0</v>
      </c>
      <c r="R2451" s="166">
        <f t="shared" si="703"/>
        <v>0</v>
      </c>
      <c r="S2451" s="172" t="str">
        <f t="shared" si="711"/>
        <v>A+J=</v>
      </c>
      <c r="T2451" s="167">
        <f t="shared" si="712"/>
        <v>46188</v>
      </c>
      <c r="U2451" s="10"/>
      <c r="V2451" s="10"/>
      <c r="W2451" s="10"/>
      <c r="X2451" s="45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ht="12.75" x14ac:dyDescent="0.2">
      <c r="A2452" s="162">
        <f t="shared" si="704"/>
        <v>46069</v>
      </c>
      <c r="B2452" s="163" t="str">
        <f t="shared" ca="1" si="713"/>
        <v>n.d</v>
      </c>
      <c r="C2452" s="164">
        <f t="shared" si="705"/>
        <v>91090</v>
      </c>
      <c r="D2452" s="154">
        <f ca="1">IF(A2452&lt;$B$1,VLOOKUP(A2452,[1]DI!$A$4:$B$15000,2,FALSE),0)</f>
        <v>0</v>
      </c>
      <c r="E2452" s="166">
        <f t="shared" ca="1" si="714"/>
        <v>1</v>
      </c>
      <c r="F2452" s="166">
        <f ca="1">(TRUNC(PRODUCT($E$12:$E2451),16))</f>
        <v>1.51318098795413</v>
      </c>
      <c r="G2452" s="166">
        <f t="shared" ca="1" si="715"/>
        <v>1.51318098795413</v>
      </c>
      <c r="H2452" s="166">
        <f t="shared" ca="1" si="716"/>
        <v>1</v>
      </c>
      <c r="I2452" s="165">
        <f t="shared" si="706"/>
        <v>1.7999999999999999E-2</v>
      </c>
      <c r="J2452" s="167">
        <f t="shared" si="707"/>
        <v>46006</v>
      </c>
      <c r="K2452" s="168">
        <f t="shared" si="708"/>
        <v>42</v>
      </c>
      <c r="L2452" s="169">
        <f t="shared" si="709"/>
        <v>43</v>
      </c>
      <c r="M2452" s="170">
        <f t="shared" si="699"/>
        <v>1.0030487509999999</v>
      </c>
      <c r="N2452" s="170">
        <f t="shared" ca="1" si="700"/>
        <v>1.0030487509999999</v>
      </c>
      <c r="O2452" s="169">
        <f t="shared" si="710"/>
        <v>0</v>
      </c>
      <c r="P2452" s="166">
        <f t="shared" ca="1" si="701"/>
        <v>277.71072858000002</v>
      </c>
      <c r="Q2452" s="171">
        <f t="shared" si="702"/>
        <v>0</v>
      </c>
      <c r="R2452" s="166">
        <f t="shared" si="703"/>
        <v>0</v>
      </c>
      <c r="S2452" s="172" t="str">
        <f t="shared" si="711"/>
        <v>A+J=</v>
      </c>
      <c r="T2452" s="167">
        <f t="shared" si="712"/>
        <v>46188</v>
      </c>
      <c r="U2452" s="10"/>
      <c r="V2452" s="10"/>
      <c r="W2452" s="10"/>
      <c r="X2452" s="45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ht="12.75" x14ac:dyDescent="0.2">
      <c r="A2453" s="162">
        <f t="shared" si="704"/>
        <v>46070</v>
      </c>
      <c r="B2453" s="163" t="str">
        <f t="shared" ca="1" si="713"/>
        <v>n.d</v>
      </c>
      <c r="C2453" s="164">
        <f t="shared" si="705"/>
        <v>91090</v>
      </c>
      <c r="D2453" s="154">
        <f ca="1">IF(A2453&lt;$B$1,VLOOKUP(A2453,[1]DI!$A$4:$B$15000,2,FALSE),0)</f>
        <v>0</v>
      </c>
      <c r="E2453" s="166">
        <f t="shared" ca="1" si="714"/>
        <v>1</v>
      </c>
      <c r="F2453" s="166">
        <f ca="1">(TRUNC(PRODUCT($E$12:$E2452),16))</f>
        <v>1.51318098795413</v>
      </c>
      <c r="G2453" s="166">
        <f t="shared" ca="1" si="715"/>
        <v>1.51318098795413</v>
      </c>
      <c r="H2453" s="166">
        <f t="shared" ca="1" si="716"/>
        <v>1</v>
      </c>
      <c r="I2453" s="165">
        <f t="shared" si="706"/>
        <v>1.7999999999999999E-2</v>
      </c>
      <c r="J2453" s="167">
        <f t="shared" si="707"/>
        <v>46006</v>
      </c>
      <c r="K2453" s="168">
        <f t="shared" si="708"/>
        <v>42</v>
      </c>
      <c r="L2453" s="169">
        <f t="shared" si="709"/>
        <v>43</v>
      </c>
      <c r="M2453" s="170">
        <f t="shared" si="699"/>
        <v>1.0030487509999999</v>
      </c>
      <c r="N2453" s="170">
        <f t="shared" ca="1" si="700"/>
        <v>1.0030487509999999</v>
      </c>
      <c r="O2453" s="169">
        <f t="shared" si="710"/>
        <v>0</v>
      </c>
      <c r="P2453" s="166">
        <f t="shared" ca="1" si="701"/>
        <v>277.71072858000002</v>
      </c>
      <c r="Q2453" s="171">
        <f t="shared" si="702"/>
        <v>0</v>
      </c>
      <c r="R2453" s="166">
        <f t="shared" si="703"/>
        <v>0</v>
      </c>
      <c r="S2453" s="172" t="str">
        <f t="shared" si="711"/>
        <v>A+J=</v>
      </c>
      <c r="T2453" s="167">
        <f t="shared" si="712"/>
        <v>46188</v>
      </c>
      <c r="U2453" s="10"/>
      <c r="V2453" s="10"/>
      <c r="W2453" s="10"/>
      <c r="X2453" s="45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ht="12.75" x14ac:dyDescent="0.2">
      <c r="A2454" s="162">
        <f t="shared" si="704"/>
        <v>46071</v>
      </c>
      <c r="B2454" s="163" t="str">
        <f t="shared" ca="1" si="713"/>
        <v>n.d</v>
      </c>
      <c r="C2454" s="164">
        <f t="shared" si="705"/>
        <v>91090</v>
      </c>
      <c r="D2454" s="154">
        <f ca="1">IF(A2454&lt;$B$1,VLOOKUP(A2454,[1]DI!$A$4:$B$15000,2,FALSE),0)</f>
        <v>0</v>
      </c>
      <c r="E2454" s="166">
        <f t="shared" ca="1" si="714"/>
        <v>1</v>
      </c>
      <c r="F2454" s="166">
        <f ca="1">(TRUNC(PRODUCT($E$12:$E2453),16))</f>
        <v>1.51318098795413</v>
      </c>
      <c r="G2454" s="166">
        <f t="shared" ca="1" si="715"/>
        <v>1.51318098795413</v>
      </c>
      <c r="H2454" s="166">
        <f t="shared" ca="1" si="716"/>
        <v>1</v>
      </c>
      <c r="I2454" s="165">
        <f t="shared" si="706"/>
        <v>1.7999999999999999E-2</v>
      </c>
      <c r="J2454" s="167">
        <f t="shared" si="707"/>
        <v>46006</v>
      </c>
      <c r="K2454" s="168">
        <f t="shared" si="708"/>
        <v>43</v>
      </c>
      <c r="L2454" s="169">
        <f t="shared" si="709"/>
        <v>43</v>
      </c>
      <c r="M2454" s="170">
        <f t="shared" si="699"/>
        <v>1.0030487509999999</v>
      </c>
      <c r="N2454" s="170">
        <f t="shared" ca="1" si="700"/>
        <v>1.0030487509999999</v>
      </c>
      <c r="O2454" s="169">
        <f t="shared" si="710"/>
        <v>0</v>
      </c>
      <c r="P2454" s="166">
        <f t="shared" ca="1" si="701"/>
        <v>277.71072858000002</v>
      </c>
      <c r="Q2454" s="171">
        <f t="shared" si="702"/>
        <v>0</v>
      </c>
      <c r="R2454" s="166">
        <f t="shared" si="703"/>
        <v>0</v>
      </c>
      <c r="S2454" s="172" t="str">
        <f t="shared" si="711"/>
        <v>A+J=</v>
      </c>
      <c r="T2454" s="167">
        <f t="shared" si="712"/>
        <v>46188</v>
      </c>
      <c r="U2454" s="10"/>
      <c r="V2454" s="10"/>
      <c r="W2454" s="10"/>
      <c r="X2454" s="45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ht="12.75" x14ac:dyDescent="0.2">
      <c r="A2455" s="162">
        <f t="shared" si="704"/>
        <v>46072</v>
      </c>
      <c r="B2455" s="163" t="str">
        <f t="shared" ca="1" si="713"/>
        <v>n.d</v>
      </c>
      <c r="C2455" s="164">
        <f t="shared" si="705"/>
        <v>91090</v>
      </c>
      <c r="D2455" s="154">
        <f ca="1">IF(A2455&lt;$B$1,VLOOKUP(A2455,[1]DI!$A$4:$B$15000,2,FALSE),0)</f>
        <v>0</v>
      </c>
      <c r="E2455" s="166">
        <f t="shared" ca="1" si="714"/>
        <v>1</v>
      </c>
      <c r="F2455" s="166">
        <f ca="1">(TRUNC(PRODUCT($E$12:$E2454),16))</f>
        <v>1.51318098795413</v>
      </c>
      <c r="G2455" s="166">
        <f t="shared" ca="1" si="715"/>
        <v>1.51318098795413</v>
      </c>
      <c r="H2455" s="166">
        <f t="shared" ca="1" si="716"/>
        <v>1</v>
      </c>
      <c r="I2455" s="165">
        <f t="shared" si="706"/>
        <v>1.7999999999999999E-2</v>
      </c>
      <c r="J2455" s="167">
        <f t="shared" si="707"/>
        <v>46006</v>
      </c>
      <c r="K2455" s="168">
        <f t="shared" si="708"/>
        <v>44</v>
      </c>
      <c r="L2455" s="169">
        <f t="shared" si="709"/>
        <v>44</v>
      </c>
      <c r="M2455" s="170">
        <f t="shared" si="699"/>
        <v>1.0031197629999999</v>
      </c>
      <c r="N2455" s="170">
        <f t="shared" ca="1" si="700"/>
        <v>1.0031197629999999</v>
      </c>
      <c r="O2455" s="169">
        <f t="shared" si="710"/>
        <v>0</v>
      </c>
      <c r="P2455" s="166">
        <f t="shared" ca="1" si="701"/>
        <v>284.17921166000002</v>
      </c>
      <c r="Q2455" s="171">
        <f t="shared" si="702"/>
        <v>0</v>
      </c>
      <c r="R2455" s="166">
        <f t="shared" si="703"/>
        <v>0</v>
      </c>
      <c r="S2455" s="172" t="str">
        <f t="shared" si="711"/>
        <v>A+J=</v>
      </c>
      <c r="T2455" s="167">
        <f t="shared" si="712"/>
        <v>46188</v>
      </c>
      <c r="U2455" s="10"/>
      <c r="V2455" s="10"/>
      <c r="W2455" s="10"/>
      <c r="X2455" s="45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ht="12.75" x14ac:dyDescent="0.2">
      <c r="A2456" s="162">
        <f t="shared" si="704"/>
        <v>46073</v>
      </c>
      <c r="B2456" s="163" t="str">
        <f t="shared" ca="1" si="713"/>
        <v>n.d</v>
      </c>
      <c r="C2456" s="164">
        <f t="shared" si="705"/>
        <v>91090</v>
      </c>
      <c r="D2456" s="154">
        <f ca="1">IF(A2456&lt;$B$1,VLOOKUP(A2456,[1]DI!$A$4:$B$15000,2,FALSE),0)</f>
        <v>0</v>
      </c>
      <c r="E2456" s="166">
        <f t="shared" ca="1" si="714"/>
        <v>1</v>
      </c>
      <c r="F2456" s="166">
        <f ca="1">(TRUNC(PRODUCT($E$12:$E2455),16))</f>
        <v>1.51318098795413</v>
      </c>
      <c r="G2456" s="166">
        <f t="shared" ca="1" si="715"/>
        <v>1.51318098795413</v>
      </c>
      <c r="H2456" s="166">
        <f t="shared" ca="1" si="716"/>
        <v>1</v>
      </c>
      <c r="I2456" s="165">
        <f t="shared" si="706"/>
        <v>1.7999999999999999E-2</v>
      </c>
      <c r="J2456" s="167">
        <f t="shared" si="707"/>
        <v>46006</v>
      </c>
      <c r="K2456" s="168">
        <f t="shared" si="708"/>
        <v>45</v>
      </c>
      <c r="L2456" s="169">
        <f t="shared" si="709"/>
        <v>45</v>
      </c>
      <c r="M2456" s="170">
        <f t="shared" si="699"/>
        <v>1.0031907790000001</v>
      </c>
      <c r="N2456" s="170">
        <f t="shared" ca="1" si="700"/>
        <v>1.0031907790000001</v>
      </c>
      <c r="O2456" s="169">
        <f t="shared" si="710"/>
        <v>0</v>
      </c>
      <c r="P2456" s="166">
        <f t="shared" ca="1" si="701"/>
        <v>290.64805911000002</v>
      </c>
      <c r="Q2456" s="171">
        <f t="shared" si="702"/>
        <v>0</v>
      </c>
      <c r="R2456" s="166">
        <f t="shared" si="703"/>
        <v>0</v>
      </c>
      <c r="S2456" s="172" t="str">
        <f t="shared" si="711"/>
        <v>A+J=</v>
      </c>
      <c r="T2456" s="167">
        <f t="shared" si="712"/>
        <v>46188</v>
      </c>
      <c r="U2456" s="10"/>
      <c r="V2456" s="10"/>
      <c r="W2456" s="10"/>
      <c r="X2456" s="45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ht="12.75" x14ac:dyDescent="0.2">
      <c r="A2457" s="162">
        <f t="shared" si="704"/>
        <v>46074</v>
      </c>
      <c r="B2457" s="163" t="str">
        <f t="shared" ca="1" si="713"/>
        <v>n.d</v>
      </c>
      <c r="C2457" s="164">
        <f t="shared" si="705"/>
        <v>91090</v>
      </c>
      <c r="D2457" s="154">
        <f ca="1">IF(A2457&lt;$B$1,VLOOKUP(A2457,[1]DI!$A$4:$B$15000,2,FALSE),0)</f>
        <v>0</v>
      </c>
      <c r="E2457" s="166">
        <f t="shared" ca="1" si="714"/>
        <v>1</v>
      </c>
      <c r="F2457" s="166">
        <f ca="1">(TRUNC(PRODUCT($E$12:$E2456),16))</f>
        <v>1.51318098795413</v>
      </c>
      <c r="G2457" s="166">
        <f t="shared" ca="1" si="715"/>
        <v>1.51318098795413</v>
      </c>
      <c r="H2457" s="166">
        <f t="shared" ca="1" si="716"/>
        <v>1</v>
      </c>
      <c r="I2457" s="165">
        <f t="shared" si="706"/>
        <v>1.7999999999999999E-2</v>
      </c>
      <c r="J2457" s="167">
        <f t="shared" si="707"/>
        <v>46006</v>
      </c>
      <c r="K2457" s="168">
        <f t="shared" si="708"/>
        <v>45</v>
      </c>
      <c r="L2457" s="169">
        <f t="shared" si="709"/>
        <v>46</v>
      </c>
      <c r="M2457" s="170">
        <f t="shared" si="699"/>
        <v>1.0032618010000001</v>
      </c>
      <c r="N2457" s="170">
        <f t="shared" ca="1" si="700"/>
        <v>1.0032618010000001</v>
      </c>
      <c r="O2457" s="169">
        <f t="shared" si="710"/>
        <v>0</v>
      </c>
      <c r="P2457" s="166">
        <f t="shared" ca="1" si="701"/>
        <v>297.11745309000003</v>
      </c>
      <c r="Q2457" s="171">
        <f t="shared" si="702"/>
        <v>0</v>
      </c>
      <c r="R2457" s="166">
        <f t="shared" si="703"/>
        <v>0</v>
      </c>
      <c r="S2457" s="172" t="str">
        <f t="shared" si="711"/>
        <v>A+J=</v>
      </c>
      <c r="T2457" s="167">
        <f t="shared" si="712"/>
        <v>46188</v>
      </c>
      <c r="U2457" s="10"/>
      <c r="V2457" s="10"/>
      <c r="W2457" s="10"/>
      <c r="X2457" s="45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ht="12.75" x14ac:dyDescent="0.2">
      <c r="A2458" s="162">
        <f t="shared" si="704"/>
        <v>46075</v>
      </c>
      <c r="B2458" s="163" t="str">
        <f t="shared" ca="1" si="713"/>
        <v>n.d</v>
      </c>
      <c r="C2458" s="164">
        <f t="shared" si="705"/>
        <v>91090</v>
      </c>
      <c r="D2458" s="154">
        <f ca="1">IF(A2458&lt;$B$1,VLOOKUP(A2458,[1]DI!$A$4:$B$15000,2,FALSE),0)</f>
        <v>0</v>
      </c>
      <c r="E2458" s="166">
        <f t="shared" ca="1" si="714"/>
        <v>1</v>
      </c>
      <c r="F2458" s="166">
        <f ca="1">(TRUNC(PRODUCT($E$12:$E2457),16))</f>
        <v>1.51318098795413</v>
      </c>
      <c r="G2458" s="166">
        <f t="shared" ca="1" si="715"/>
        <v>1.51318098795413</v>
      </c>
      <c r="H2458" s="166">
        <f t="shared" ca="1" si="716"/>
        <v>1</v>
      </c>
      <c r="I2458" s="165">
        <f t="shared" si="706"/>
        <v>1.7999999999999999E-2</v>
      </c>
      <c r="J2458" s="167">
        <f t="shared" si="707"/>
        <v>46006</v>
      </c>
      <c r="K2458" s="168">
        <f t="shared" si="708"/>
        <v>45</v>
      </c>
      <c r="L2458" s="169">
        <f t="shared" si="709"/>
        <v>46</v>
      </c>
      <c r="M2458" s="170">
        <f t="shared" si="699"/>
        <v>1.0032618010000001</v>
      </c>
      <c r="N2458" s="170">
        <f t="shared" ca="1" si="700"/>
        <v>1.0032618010000001</v>
      </c>
      <c r="O2458" s="169">
        <f t="shared" si="710"/>
        <v>0</v>
      </c>
      <c r="P2458" s="166">
        <f t="shared" ca="1" si="701"/>
        <v>297.11745309000003</v>
      </c>
      <c r="Q2458" s="171">
        <f t="shared" si="702"/>
        <v>0</v>
      </c>
      <c r="R2458" s="166">
        <f t="shared" si="703"/>
        <v>0</v>
      </c>
      <c r="S2458" s="172" t="str">
        <f t="shared" si="711"/>
        <v>A+J=</v>
      </c>
      <c r="T2458" s="167">
        <f t="shared" si="712"/>
        <v>46188</v>
      </c>
      <c r="U2458" s="10"/>
      <c r="V2458" s="10"/>
      <c r="W2458" s="10"/>
      <c r="X2458" s="45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ht="12.75" x14ac:dyDescent="0.2">
      <c r="A2459" s="162">
        <f t="shared" si="704"/>
        <v>46076</v>
      </c>
      <c r="B2459" s="163" t="str">
        <f t="shared" ca="1" si="713"/>
        <v>n.d</v>
      </c>
      <c r="C2459" s="164">
        <f t="shared" si="705"/>
        <v>91090</v>
      </c>
      <c r="D2459" s="154">
        <f ca="1">IF(A2459&lt;$B$1,VLOOKUP(A2459,[1]DI!$A$4:$B$15000,2,FALSE),0)</f>
        <v>0</v>
      </c>
      <c r="E2459" s="166">
        <f t="shared" ca="1" si="714"/>
        <v>1</v>
      </c>
      <c r="F2459" s="166">
        <f ca="1">(TRUNC(PRODUCT($E$12:$E2458),16))</f>
        <v>1.51318098795413</v>
      </c>
      <c r="G2459" s="166">
        <f t="shared" ca="1" si="715"/>
        <v>1.51318098795413</v>
      </c>
      <c r="H2459" s="166">
        <f t="shared" ca="1" si="716"/>
        <v>1</v>
      </c>
      <c r="I2459" s="165">
        <f t="shared" si="706"/>
        <v>1.7999999999999999E-2</v>
      </c>
      <c r="J2459" s="167">
        <f t="shared" si="707"/>
        <v>46006</v>
      </c>
      <c r="K2459" s="168">
        <f t="shared" si="708"/>
        <v>46</v>
      </c>
      <c r="L2459" s="169">
        <f t="shared" si="709"/>
        <v>46</v>
      </c>
      <c r="M2459" s="170">
        <f t="shared" si="699"/>
        <v>1.0032618010000001</v>
      </c>
      <c r="N2459" s="170">
        <f t="shared" ca="1" si="700"/>
        <v>1.0032618010000001</v>
      </c>
      <c r="O2459" s="169">
        <f t="shared" si="710"/>
        <v>0</v>
      </c>
      <c r="P2459" s="166">
        <f t="shared" ca="1" si="701"/>
        <v>297.11745309000003</v>
      </c>
      <c r="Q2459" s="171">
        <f t="shared" si="702"/>
        <v>0</v>
      </c>
      <c r="R2459" s="166">
        <f t="shared" si="703"/>
        <v>0</v>
      </c>
      <c r="S2459" s="172" t="str">
        <f t="shared" si="711"/>
        <v>A+J=</v>
      </c>
      <c r="T2459" s="167">
        <f t="shared" si="712"/>
        <v>46188</v>
      </c>
      <c r="U2459" s="10"/>
      <c r="V2459" s="10"/>
      <c r="W2459" s="10"/>
      <c r="X2459" s="45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ht="12.75" x14ac:dyDescent="0.2">
      <c r="A2460" s="162">
        <f t="shared" si="704"/>
        <v>46077</v>
      </c>
      <c r="B2460" s="163" t="str">
        <f t="shared" ca="1" si="713"/>
        <v>n.d</v>
      </c>
      <c r="C2460" s="164">
        <f t="shared" si="705"/>
        <v>91090</v>
      </c>
      <c r="D2460" s="154">
        <f ca="1">IF(A2460&lt;$B$1,VLOOKUP(A2460,[1]DI!$A$4:$B$15000,2,FALSE),0)</f>
        <v>0</v>
      </c>
      <c r="E2460" s="166">
        <f t="shared" ca="1" si="714"/>
        <v>1</v>
      </c>
      <c r="F2460" s="166">
        <f ca="1">(TRUNC(PRODUCT($E$12:$E2459),16))</f>
        <v>1.51318098795413</v>
      </c>
      <c r="G2460" s="166">
        <f t="shared" ca="1" si="715"/>
        <v>1.51318098795413</v>
      </c>
      <c r="H2460" s="166">
        <f t="shared" ca="1" si="716"/>
        <v>1</v>
      </c>
      <c r="I2460" s="165">
        <f t="shared" si="706"/>
        <v>1.7999999999999999E-2</v>
      </c>
      <c r="J2460" s="167">
        <f t="shared" si="707"/>
        <v>46006</v>
      </c>
      <c r="K2460" s="168">
        <f t="shared" si="708"/>
        <v>47</v>
      </c>
      <c r="L2460" s="169">
        <f t="shared" si="709"/>
        <v>47</v>
      </c>
      <c r="M2460" s="170">
        <f t="shared" si="699"/>
        <v>1.003332828</v>
      </c>
      <c r="N2460" s="170">
        <f t="shared" ca="1" si="700"/>
        <v>1.003332828</v>
      </c>
      <c r="O2460" s="169">
        <f t="shared" si="710"/>
        <v>0</v>
      </c>
      <c r="P2460" s="166">
        <f t="shared" ca="1" si="701"/>
        <v>303.58730251999998</v>
      </c>
      <c r="Q2460" s="171">
        <f t="shared" si="702"/>
        <v>0</v>
      </c>
      <c r="R2460" s="166">
        <f t="shared" si="703"/>
        <v>0</v>
      </c>
      <c r="S2460" s="172" t="str">
        <f t="shared" si="711"/>
        <v>A+J=</v>
      </c>
      <c r="T2460" s="167">
        <f t="shared" si="712"/>
        <v>46188</v>
      </c>
      <c r="U2460" s="10"/>
      <c r="V2460" s="10"/>
      <c r="W2460" s="10"/>
      <c r="X2460" s="45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ht="12.75" x14ac:dyDescent="0.2">
      <c r="A2461" s="162">
        <f t="shared" si="704"/>
        <v>46078</v>
      </c>
      <c r="B2461" s="163" t="str">
        <f t="shared" ca="1" si="713"/>
        <v>n.d</v>
      </c>
      <c r="C2461" s="164">
        <f t="shared" si="705"/>
        <v>91090</v>
      </c>
      <c r="D2461" s="154">
        <f ca="1">IF(A2461&lt;$B$1,VLOOKUP(A2461,[1]DI!$A$4:$B$15000,2,FALSE),0)</f>
        <v>0</v>
      </c>
      <c r="E2461" s="166">
        <f t="shared" ca="1" si="714"/>
        <v>1</v>
      </c>
      <c r="F2461" s="166">
        <f ca="1">(TRUNC(PRODUCT($E$12:$E2460),16))</f>
        <v>1.51318098795413</v>
      </c>
      <c r="G2461" s="166">
        <f t="shared" ca="1" si="715"/>
        <v>1.51318098795413</v>
      </c>
      <c r="H2461" s="166">
        <f t="shared" ca="1" si="716"/>
        <v>1</v>
      </c>
      <c r="I2461" s="165">
        <f t="shared" si="706"/>
        <v>1.7999999999999999E-2</v>
      </c>
      <c r="J2461" s="167">
        <f t="shared" si="707"/>
        <v>46006</v>
      </c>
      <c r="K2461" s="168">
        <f t="shared" si="708"/>
        <v>48</v>
      </c>
      <c r="L2461" s="169">
        <f t="shared" si="709"/>
        <v>48</v>
      </c>
      <c r="M2461" s="170">
        <f t="shared" si="699"/>
        <v>1.0034038599999999</v>
      </c>
      <c r="N2461" s="170">
        <f t="shared" ca="1" si="700"/>
        <v>1.0034038599999999</v>
      </c>
      <c r="O2461" s="169">
        <f t="shared" si="710"/>
        <v>0</v>
      </c>
      <c r="P2461" s="166">
        <f t="shared" ca="1" si="701"/>
        <v>310.05760738999999</v>
      </c>
      <c r="Q2461" s="171">
        <f t="shared" si="702"/>
        <v>0</v>
      </c>
      <c r="R2461" s="166">
        <f t="shared" si="703"/>
        <v>0</v>
      </c>
      <c r="S2461" s="172" t="str">
        <f t="shared" si="711"/>
        <v>A+J=</v>
      </c>
      <c r="T2461" s="167">
        <f t="shared" si="712"/>
        <v>46188</v>
      </c>
      <c r="U2461" s="10"/>
      <c r="V2461" s="10"/>
      <c r="W2461" s="10"/>
      <c r="X2461" s="45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ht="12.75" x14ac:dyDescent="0.2">
      <c r="A2462" s="162">
        <f t="shared" si="704"/>
        <v>46079</v>
      </c>
      <c r="B2462" s="163" t="str">
        <f t="shared" ca="1" si="713"/>
        <v>n.d</v>
      </c>
      <c r="C2462" s="164">
        <f t="shared" si="705"/>
        <v>91090</v>
      </c>
      <c r="D2462" s="154">
        <f ca="1">IF(A2462&lt;$B$1,VLOOKUP(A2462,[1]DI!$A$4:$B$15000,2,FALSE),0)</f>
        <v>0</v>
      </c>
      <c r="E2462" s="166">
        <f t="shared" ca="1" si="714"/>
        <v>1</v>
      </c>
      <c r="F2462" s="166">
        <f ca="1">(TRUNC(PRODUCT($E$12:$E2461),16))</f>
        <v>1.51318098795413</v>
      </c>
      <c r="G2462" s="166">
        <f t="shared" ca="1" si="715"/>
        <v>1.51318098795413</v>
      </c>
      <c r="H2462" s="166">
        <f t="shared" ca="1" si="716"/>
        <v>1</v>
      </c>
      <c r="I2462" s="165">
        <f t="shared" si="706"/>
        <v>1.7999999999999999E-2</v>
      </c>
      <c r="J2462" s="167">
        <f t="shared" si="707"/>
        <v>46006</v>
      </c>
      <c r="K2462" s="168">
        <f t="shared" si="708"/>
        <v>49</v>
      </c>
      <c r="L2462" s="169">
        <f t="shared" si="709"/>
        <v>49</v>
      </c>
      <c r="M2462" s="170">
        <f t="shared" si="699"/>
        <v>1.0034748959999999</v>
      </c>
      <c r="N2462" s="170">
        <f t="shared" ca="1" si="700"/>
        <v>1.0034748959999999</v>
      </c>
      <c r="O2462" s="169">
        <f t="shared" si="710"/>
        <v>0</v>
      </c>
      <c r="P2462" s="166">
        <f t="shared" ca="1" si="701"/>
        <v>316.52827662999999</v>
      </c>
      <c r="Q2462" s="171">
        <f t="shared" si="702"/>
        <v>0</v>
      </c>
      <c r="R2462" s="166">
        <f t="shared" si="703"/>
        <v>0</v>
      </c>
      <c r="S2462" s="172" t="str">
        <f t="shared" si="711"/>
        <v>A+J=</v>
      </c>
      <c r="T2462" s="167">
        <f t="shared" si="712"/>
        <v>46188</v>
      </c>
      <c r="U2462" s="10"/>
      <c r="V2462" s="10"/>
      <c r="W2462" s="10"/>
      <c r="X2462" s="45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ht="12.75" x14ac:dyDescent="0.2">
      <c r="A2463" s="162">
        <f t="shared" si="704"/>
        <v>46080</v>
      </c>
      <c r="B2463" s="163" t="str">
        <f t="shared" ca="1" si="713"/>
        <v>n.d</v>
      </c>
      <c r="C2463" s="164">
        <f t="shared" si="705"/>
        <v>91090</v>
      </c>
      <c r="D2463" s="154">
        <f ca="1">IF(A2463&lt;$B$1,VLOOKUP(A2463,[1]DI!$A$4:$B$15000,2,FALSE),0)</f>
        <v>0</v>
      </c>
      <c r="E2463" s="166">
        <f t="shared" ca="1" si="714"/>
        <v>1</v>
      </c>
      <c r="F2463" s="166">
        <f ca="1">(TRUNC(PRODUCT($E$12:$E2462),16))</f>
        <v>1.51318098795413</v>
      </c>
      <c r="G2463" s="166">
        <f t="shared" ca="1" si="715"/>
        <v>1.51318098795413</v>
      </c>
      <c r="H2463" s="166">
        <f t="shared" ca="1" si="716"/>
        <v>1</v>
      </c>
      <c r="I2463" s="165">
        <f t="shared" si="706"/>
        <v>1.7999999999999999E-2</v>
      </c>
      <c r="J2463" s="167">
        <f t="shared" si="707"/>
        <v>46006</v>
      </c>
      <c r="K2463" s="168">
        <f t="shared" si="708"/>
        <v>50</v>
      </c>
      <c r="L2463" s="169">
        <f t="shared" si="709"/>
        <v>50</v>
      </c>
      <c r="M2463" s="170">
        <f t="shared" si="699"/>
        <v>1.003545938</v>
      </c>
      <c r="N2463" s="170">
        <f t="shared" ca="1" si="700"/>
        <v>1.003545938</v>
      </c>
      <c r="O2463" s="169">
        <f t="shared" si="710"/>
        <v>0</v>
      </c>
      <c r="P2463" s="166">
        <f t="shared" ca="1" si="701"/>
        <v>322.99949242000002</v>
      </c>
      <c r="Q2463" s="171">
        <f t="shared" si="702"/>
        <v>0</v>
      </c>
      <c r="R2463" s="166">
        <f t="shared" si="703"/>
        <v>0</v>
      </c>
      <c r="S2463" s="172" t="str">
        <f t="shared" si="711"/>
        <v>A+J=</v>
      </c>
      <c r="T2463" s="167">
        <f t="shared" si="712"/>
        <v>46188</v>
      </c>
      <c r="U2463" s="10"/>
      <c r="V2463" s="10"/>
      <c r="W2463" s="10"/>
      <c r="X2463" s="45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ht="12.75" x14ac:dyDescent="0.2">
      <c r="A2464" s="162">
        <f t="shared" si="704"/>
        <v>46081</v>
      </c>
      <c r="B2464" s="163" t="str">
        <f t="shared" ca="1" si="713"/>
        <v>n.d</v>
      </c>
      <c r="C2464" s="164">
        <f t="shared" si="705"/>
        <v>91090</v>
      </c>
      <c r="D2464" s="154">
        <f ca="1">IF(A2464&lt;$B$1,VLOOKUP(A2464,[1]DI!$A$4:$B$15000,2,FALSE),0)</f>
        <v>0</v>
      </c>
      <c r="E2464" s="166">
        <f t="shared" ca="1" si="714"/>
        <v>1</v>
      </c>
      <c r="F2464" s="166">
        <f ca="1">(TRUNC(PRODUCT($E$12:$E2463),16))</f>
        <v>1.51318098795413</v>
      </c>
      <c r="G2464" s="166">
        <f t="shared" ca="1" si="715"/>
        <v>1.51318098795413</v>
      </c>
      <c r="H2464" s="166">
        <f t="shared" ca="1" si="716"/>
        <v>1</v>
      </c>
      <c r="I2464" s="165">
        <f t="shared" si="706"/>
        <v>1.7999999999999999E-2</v>
      </c>
      <c r="J2464" s="167">
        <f t="shared" si="707"/>
        <v>46006</v>
      </c>
      <c r="K2464" s="168">
        <f t="shared" si="708"/>
        <v>50</v>
      </c>
      <c r="L2464" s="169">
        <f t="shared" si="709"/>
        <v>51</v>
      </c>
      <c r="M2464" s="170">
        <f t="shared" si="699"/>
        <v>1.0036169850000001</v>
      </c>
      <c r="N2464" s="170">
        <f t="shared" ca="1" si="700"/>
        <v>1.0036169850000001</v>
      </c>
      <c r="O2464" s="169">
        <f t="shared" si="710"/>
        <v>0</v>
      </c>
      <c r="P2464" s="166">
        <f t="shared" ca="1" si="701"/>
        <v>329.47116364999999</v>
      </c>
      <c r="Q2464" s="171">
        <f t="shared" si="702"/>
        <v>0</v>
      </c>
      <c r="R2464" s="166">
        <f t="shared" si="703"/>
        <v>0</v>
      </c>
      <c r="S2464" s="172" t="str">
        <f t="shared" si="711"/>
        <v>A+J=</v>
      </c>
      <c r="T2464" s="167">
        <f t="shared" si="712"/>
        <v>46188</v>
      </c>
      <c r="U2464" s="10"/>
      <c r="V2464" s="10"/>
      <c r="W2464" s="10"/>
      <c r="X2464" s="45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ht="12.75" x14ac:dyDescent="0.2">
      <c r="A2465" s="162">
        <f t="shared" si="704"/>
        <v>46082</v>
      </c>
      <c r="B2465" s="163" t="str">
        <f t="shared" ca="1" si="713"/>
        <v>n.d</v>
      </c>
      <c r="C2465" s="164">
        <f t="shared" si="705"/>
        <v>91090</v>
      </c>
      <c r="D2465" s="154">
        <f ca="1">IF(A2465&lt;$B$1,VLOOKUP(A2465,[1]DI!$A$4:$B$15000,2,FALSE),0)</f>
        <v>0</v>
      </c>
      <c r="E2465" s="166">
        <f t="shared" ca="1" si="714"/>
        <v>1</v>
      </c>
      <c r="F2465" s="166">
        <f ca="1">(TRUNC(PRODUCT($E$12:$E2464),16))</f>
        <v>1.51318098795413</v>
      </c>
      <c r="G2465" s="166">
        <f t="shared" ca="1" si="715"/>
        <v>1.51318098795413</v>
      </c>
      <c r="H2465" s="166">
        <f t="shared" ca="1" si="716"/>
        <v>1</v>
      </c>
      <c r="I2465" s="165">
        <f t="shared" si="706"/>
        <v>1.7999999999999999E-2</v>
      </c>
      <c r="J2465" s="167">
        <f t="shared" si="707"/>
        <v>46006</v>
      </c>
      <c r="K2465" s="168">
        <f t="shared" si="708"/>
        <v>50</v>
      </c>
      <c r="L2465" s="169">
        <f t="shared" si="709"/>
        <v>51</v>
      </c>
      <c r="M2465" s="170">
        <f t="shared" si="699"/>
        <v>1.0036169850000001</v>
      </c>
      <c r="N2465" s="170">
        <f t="shared" ca="1" si="700"/>
        <v>1.0036169850000001</v>
      </c>
      <c r="O2465" s="169">
        <f t="shared" si="710"/>
        <v>0</v>
      </c>
      <c r="P2465" s="166">
        <f t="shared" ca="1" si="701"/>
        <v>329.47116364999999</v>
      </c>
      <c r="Q2465" s="171">
        <f t="shared" si="702"/>
        <v>0</v>
      </c>
      <c r="R2465" s="166">
        <f t="shared" si="703"/>
        <v>0</v>
      </c>
      <c r="S2465" s="172" t="str">
        <f t="shared" si="711"/>
        <v>A+J=</v>
      </c>
      <c r="T2465" s="167">
        <f t="shared" si="712"/>
        <v>46188</v>
      </c>
      <c r="U2465" s="10"/>
      <c r="V2465" s="10"/>
      <c r="W2465" s="10"/>
      <c r="X2465" s="45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ht="12.75" x14ac:dyDescent="0.2">
      <c r="A2466" s="162">
        <f t="shared" si="704"/>
        <v>46083</v>
      </c>
      <c r="B2466" s="163" t="str">
        <f t="shared" ca="1" si="713"/>
        <v>n.d</v>
      </c>
      <c r="C2466" s="164">
        <f t="shared" si="705"/>
        <v>91090</v>
      </c>
      <c r="D2466" s="154">
        <f ca="1">IF(A2466&lt;$B$1,VLOOKUP(A2466,[1]DI!$A$4:$B$15000,2,FALSE),0)</f>
        <v>0</v>
      </c>
      <c r="E2466" s="166">
        <f t="shared" ca="1" si="714"/>
        <v>1</v>
      </c>
      <c r="F2466" s="166">
        <f ca="1">(TRUNC(PRODUCT($E$12:$E2465),16))</f>
        <v>1.51318098795413</v>
      </c>
      <c r="G2466" s="166">
        <f t="shared" ca="1" si="715"/>
        <v>1.51318098795413</v>
      </c>
      <c r="H2466" s="166">
        <f t="shared" ca="1" si="716"/>
        <v>1</v>
      </c>
      <c r="I2466" s="165">
        <f t="shared" si="706"/>
        <v>1.7999999999999999E-2</v>
      </c>
      <c r="J2466" s="167">
        <f t="shared" si="707"/>
        <v>46006</v>
      </c>
      <c r="K2466" s="168">
        <f t="shared" si="708"/>
        <v>51</v>
      </c>
      <c r="L2466" s="169">
        <f t="shared" si="709"/>
        <v>51</v>
      </c>
      <c r="M2466" s="170">
        <f t="shared" si="699"/>
        <v>1.0036169850000001</v>
      </c>
      <c r="N2466" s="170">
        <f t="shared" ca="1" si="700"/>
        <v>1.0036169850000001</v>
      </c>
      <c r="O2466" s="169">
        <f t="shared" si="710"/>
        <v>0</v>
      </c>
      <c r="P2466" s="166">
        <f t="shared" ca="1" si="701"/>
        <v>329.47116364999999</v>
      </c>
      <c r="Q2466" s="171">
        <f t="shared" si="702"/>
        <v>0</v>
      </c>
      <c r="R2466" s="166">
        <f t="shared" si="703"/>
        <v>0</v>
      </c>
      <c r="S2466" s="172" t="str">
        <f t="shared" si="711"/>
        <v>A+J=</v>
      </c>
      <c r="T2466" s="167">
        <f t="shared" si="712"/>
        <v>46188</v>
      </c>
      <c r="U2466" s="10"/>
      <c r="V2466" s="10"/>
      <c r="W2466" s="10"/>
      <c r="X2466" s="45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ht="12.75" x14ac:dyDescent="0.2">
      <c r="A2467" s="162">
        <f t="shared" si="704"/>
        <v>46084</v>
      </c>
      <c r="B2467" s="163" t="str">
        <f t="shared" ca="1" si="713"/>
        <v>n.d</v>
      </c>
      <c r="C2467" s="164">
        <f t="shared" si="705"/>
        <v>91090</v>
      </c>
      <c r="D2467" s="154">
        <f ca="1">IF(A2467&lt;$B$1,VLOOKUP(A2467,[1]DI!$A$4:$B$15000,2,FALSE),0)</f>
        <v>0</v>
      </c>
      <c r="E2467" s="166">
        <f t="shared" ca="1" si="714"/>
        <v>1</v>
      </c>
      <c r="F2467" s="166">
        <f ca="1">(TRUNC(PRODUCT($E$12:$E2466),16))</f>
        <v>1.51318098795413</v>
      </c>
      <c r="G2467" s="166">
        <f t="shared" ca="1" si="715"/>
        <v>1.51318098795413</v>
      </c>
      <c r="H2467" s="166">
        <f t="shared" ca="1" si="716"/>
        <v>1</v>
      </c>
      <c r="I2467" s="165">
        <f t="shared" si="706"/>
        <v>1.7999999999999999E-2</v>
      </c>
      <c r="J2467" s="167">
        <f t="shared" si="707"/>
        <v>46006</v>
      </c>
      <c r="K2467" s="168">
        <f t="shared" si="708"/>
        <v>52</v>
      </c>
      <c r="L2467" s="169">
        <f t="shared" si="709"/>
        <v>52</v>
      </c>
      <c r="M2467" s="170">
        <f t="shared" si="699"/>
        <v>1.0036880370000001</v>
      </c>
      <c r="N2467" s="170">
        <f t="shared" ca="1" si="700"/>
        <v>1.0036880370000001</v>
      </c>
      <c r="O2467" s="169">
        <f t="shared" si="710"/>
        <v>0</v>
      </c>
      <c r="P2467" s="166">
        <f t="shared" ca="1" si="701"/>
        <v>335.94329033000002</v>
      </c>
      <c r="Q2467" s="171">
        <f t="shared" si="702"/>
        <v>0</v>
      </c>
      <c r="R2467" s="166">
        <f t="shared" si="703"/>
        <v>0</v>
      </c>
      <c r="S2467" s="172" t="str">
        <f t="shared" si="711"/>
        <v>A+J=</v>
      </c>
      <c r="T2467" s="167">
        <f t="shared" si="712"/>
        <v>46188</v>
      </c>
      <c r="U2467" s="10"/>
      <c r="V2467" s="10"/>
      <c r="W2467" s="10"/>
      <c r="X2467" s="45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ht="12.75" x14ac:dyDescent="0.2">
      <c r="A2468" s="162">
        <f t="shared" si="704"/>
        <v>46085</v>
      </c>
      <c r="B2468" s="163" t="str">
        <f t="shared" ca="1" si="713"/>
        <v>n.d</v>
      </c>
      <c r="C2468" s="164">
        <f t="shared" si="705"/>
        <v>91090</v>
      </c>
      <c r="D2468" s="154">
        <f ca="1">IF(A2468&lt;$B$1,VLOOKUP(A2468,[1]DI!$A$4:$B$15000,2,FALSE),0)</f>
        <v>0</v>
      </c>
      <c r="E2468" s="166">
        <f t="shared" ca="1" si="714"/>
        <v>1</v>
      </c>
      <c r="F2468" s="166">
        <f ca="1">(TRUNC(PRODUCT($E$12:$E2467),16))</f>
        <v>1.51318098795413</v>
      </c>
      <c r="G2468" s="166">
        <f t="shared" ca="1" si="715"/>
        <v>1.51318098795413</v>
      </c>
      <c r="H2468" s="166">
        <f t="shared" ca="1" si="716"/>
        <v>1</v>
      </c>
      <c r="I2468" s="165">
        <f t="shared" si="706"/>
        <v>1.7999999999999999E-2</v>
      </c>
      <c r="J2468" s="167">
        <f t="shared" si="707"/>
        <v>46006</v>
      </c>
      <c r="K2468" s="168">
        <f t="shared" si="708"/>
        <v>53</v>
      </c>
      <c r="L2468" s="169">
        <f t="shared" si="709"/>
        <v>53</v>
      </c>
      <c r="M2468" s="170">
        <f t="shared" si="699"/>
        <v>1.0037590940000001</v>
      </c>
      <c r="N2468" s="170">
        <f t="shared" ca="1" si="700"/>
        <v>1.0037590940000001</v>
      </c>
      <c r="O2468" s="169">
        <f t="shared" si="710"/>
        <v>0</v>
      </c>
      <c r="P2468" s="166">
        <f t="shared" ca="1" si="701"/>
        <v>342.41587246</v>
      </c>
      <c r="Q2468" s="171">
        <f t="shared" si="702"/>
        <v>0</v>
      </c>
      <c r="R2468" s="166">
        <f t="shared" si="703"/>
        <v>0</v>
      </c>
      <c r="S2468" s="172" t="str">
        <f t="shared" si="711"/>
        <v>A+J=</v>
      </c>
      <c r="T2468" s="167">
        <f t="shared" si="712"/>
        <v>46188</v>
      </c>
      <c r="U2468" s="10"/>
      <c r="V2468" s="10"/>
      <c r="W2468" s="10"/>
      <c r="X2468" s="45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ht="12.75" x14ac:dyDescent="0.2">
      <c r="A2469" s="162">
        <f t="shared" si="704"/>
        <v>46086</v>
      </c>
      <c r="B2469" s="163" t="str">
        <f t="shared" ca="1" si="713"/>
        <v>n.d</v>
      </c>
      <c r="C2469" s="164">
        <f t="shared" si="705"/>
        <v>91090</v>
      </c>
      <c r="D2469" s="154">
        <f ca="1">IF(A2469&lt;$B$1,VLOOKUP(A2469,[1]DI!$A$4:$B$15000,2,FALSE),0)</f>
        <v>0</v>
      </c>
      <c r="E2469" s="166">
        <f t="shared" ca="1" si="714"/>
        <v>1</v>
      </c>
      <c r="F2469" s="166">
        <f ca="1">(TRUNC(PRODUCT($E$12:$E2468),16))</f>
        <v>1.51318098795413</v>
      </c>
      <c r="G2469" s="166">
        <f t="shared" ca="1" si="715"/>
        <v>1.51318098795413</v>
      </c>
      <c r="H2469" s="166">
        <f t="shared" ca="1" si="716"/>
        <v>1</v>
      </c>
      <c r="I2469" s="165">
        <f t="shared" si="706"/>
        <v>1.7999999999999999E-2</v>
      </c>
      <c r="J2469" s="167">
        <f t="shared" si="707"/>
        <v>46006</v>
      </c>
      <c r="K2469" s="168">
        <f t="shared" si="708"/>
        <v>54</v>
      </c>
      <c r="L2469" s="169">
        <f t="shared" si="709"/>
        <v>54</v>
      </c>
      <c r="M2469" s="170">
        <f t="shared" si="699"/>
        <v>1.003830156</v>
      </c>
      <c r="N2469" s="170">
        <f t="shared" ca="1" si="700"/>
        <v>1.003830156</v>
      </c>
      <c r="O2469" s="169">
        <f t="shared" si="710"/>
        <v>0</v>
      </c>
      <c r="P2469" s="166">
        <f t="shared" ca="1" si="701"/>
        <v>348.88891003999998</v>
      </c>
      <c r="Q2469" s="171">
        <f t="shared" si="702"/>
        <v>0</v>
      </c>
      <c r="R2469" s="166">
        <f t="shared" si="703"/>
        <v>0</v>
      </c>
      <c r="S2469" s="172" t="str">
        <f t="shared" si="711"/>
        <v>A+J=</v>
      </c>
      <c r="T2469" s="167">
        <f t="shared" si="712"/>
        <v>46188</v>
      </c>
      <c r="U2469" s="10"/>
      <c r="V2469" s="10"/>
      <c r="W2469" s="10"/>
      <c r="X2469" s="45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ht="12.75" x14ac:dyDescent="0.2">
      <c r="A2470" s="162">
        <f t="shared" si="704"/>
        <v>46087</v>
      </c>
      <c r="B2470" s="163" t="str">
        <f t="shared" ca="1" si="713"/>
        <v>n.d</v>
      </c>
      <c r="C2470" s="164">
        <f t="shared" si="705"/>
        <v>91090</v>
      </c>
      <c r="D2470" s="154">
        <f ca="1">IF(A2470&lt;$B$1,VLOOKUP(A2470,[1]DI!$A$4:$B$15000,2,FALSE),0)</f>
        <v>0</v>
      </c>
      <c r="E2470" s="166">
        <f t="shared" ca="1" si="714"/>
        <v>1</v>
      </c>
      <c r="F2470" s="166">
        <f ca="1">(TRUNC(PRODUCT($E$12:$E2469),16))</f>
        <v>1.51318098795413</v>
      </c>
      <c r="G2470" s="166">
        <f t="shared" ca="1" si="715"/>
        <v>1.51318098795413</v>
      </c>
      <c r="H2470" s="166">
        <f t="shared" ca="1" si="716"/>
        <v>1</v>
      </c>
      <c r="I2470" s="165">
        <f t="shared" si="706"/>
        <v>1.7999999999999999E-2</v>
      </c>
      <c r="J2470" s="167">
        <f t="shared" si="707"/>
        <v>46006</v>
      </c>
      <c r="K2470" s="168">
        <f t="shared" si="708"/>
        <v>55</v>
      </c>
      <c r="L2470" s="169">
        <f t="shared" si="709"/>
        <v>55</v>
      </c>
      <c r="M2470" s="170">
        <f t="shared" si="699"/>
        <v>1.003901223</v>
      </c>
      <c r="N2470" s="170">
        <f t="shared" ca="1" si="700"/>
        <v>1.003901223</v>
      </c>
      <c r="O2470" s="169">
        <f t="shared" si="710"/>
        <v>0</v>
      </c>
      <c r="P2470" s="166">
        <f t="shared" ca="1" si="701"/>
        <v>355.36240306000002</v>
      </c>
      <c r="Q2470" s="171">
        <f t="shared" si="702"/>
        <v>0</v>
      </c>
      <c r="R2470" s="166">
        <f t="shared" si="703"/>
        <v>0</v>
      </c>
      <c r="S2470" s="172" t="str">
        <f t="shared" si="711"/>
        <v>A+J=</v>
      </c>
      <c r="T2470" s="167">
        <f t="shared" si="712"/>
        <v>46188</v>
      </c>
      <c r="U2470" s="10"/>
      <c r="V2470" s="10"/>
      <c r="W2470" s="10"/>
      <c r="X2470" s="45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ht="12.75" x14ac:dyDescent="0.2">
      <c r="A2471" s="162">
        <f t="shared" si="704"/>
        <v>46088</v>
      </c>
      <c r="B2471" s="163" t="str">
        <f t="shared" ca="1" si="713"/>
        <v>n.d</v>
      </c>
      <c r="C2471" s="164">
        <f t="shared" si="705"/>
        <v>91090</v>
      </c>
      <c r="D2471" s="154">
        <f ca="1">IF(A2471&lt;$B$1,VLOOKUP(A2471,[1]DI!$A$4:$B$15000,2,FALSE),0)</f>
        <v>0</v>
      </c>
      <c r="E2471" s="166">
        <f t="shared" ca="1" si="714"/>
        <v>1</v>
      </c>
      <c r="F2471" s="166">
        <f ca="1">(TRUNC(PRODUCT($E$12:$E2470),16))</f>
        <v>1.51318098795413</v>
      </c>
      <c r="G2471" s="166">
        <f t="shared" ca="1" si="715"/>
        <v>1.51318098795413</v>
      </c>
      <c r="H2471" s="166">
        <f t="shared" ca="1" si="716"/>
        <v>1</v>
      </c>
      <c r="I2471" s="165">
        <f t="shared" si="706"/>
        <v>1.7999999999999999E-2</v>
      </c>
      <c r="J2471" s="167">
        <f t="shared" si="707"/>
        <v>46006</v>
      </c>
      <c r="K2471" s="168">
        <f t="shared" si="708"/>
        <v>55</v>
      </c>
      <c r="L2471" s="169">
        <f t="shared" si="709"/>
        <v>56</v>
      </c>
      <c r="M2471" s="170">
        <f t="shared" si="699"/>
        <v>1.0039722950000001</v>
      </c>
      <c r="N2471" s="170">
        <f t="shared" ca="1" si="700"/>
        <v>1.0039722950000001</v>
      </c>
      <c r="O2471" s="169">
        <f t="shared" si="710"/>
        <v>0</v>
      </c>
      <c r="P2471" s="166">
        <f t="shared" ca="1" si="701"/>
        <v>361.83635155000002</v>
      </c>
      <c r="Q2471" s="171">
        <f t="shared" si="702"/>
        <v>0</v>
      </c>
      <c r="R2471" s="166">
        <f t="shared" si="703"/>
        <v>0</v>
      </c>
      <c r="S2471" s="172" t="str">
        <f t="shared" si="711"/>
        <v>A+J=</v>
      </c>
      <c r="T2471" s="167">
        <f t="shared" si="712"/>
        <v>46188</v>
      </c>
      <c r="U2471" s="10"/>
      <c r="V2471" s="10"/>
      <c r="W2471" s="10"/>
      <c r="X2471" s="45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ht="12.75" x14ac:dyDescent="0.2">
      <c r="A2472" s="162">
        <f t="shared" si="704"/>
        <v>46089</v>
      </c>
      <c r="B2472" s="163" t="str">
        <f t="shared" ca="1" si="713"/>
        <v>n.d</v>
      </c>
      <c r="C2472" s="164">
        <f t="shared" si="705"/>
        <v>91090</v>
      </c>
      <c r="D2472" s="154">
        <f ca="1">IF(A2472&lt;$B$1,VLOOKUP(A2472,[1]DI!$A$4:$B$15000,2,FALSE),0)</f>
        <v>0</v>
      </c>
      <c r="E2472" s="166">
        <f t="shared" ca="1" si="714"/>
        <v>1</v>
      </c>
      <c r="F2472" s="166">
        <f ca="1">(TRUNC(PRODUCT($E$12:$E2471),16))</f>
        <v>1.51318098795413</v>
      </c>
      <c r="G2472" s="166">
        <f t="shared" ca="1" si="715"/>
        <v>1.51318098795413</v>
      </c>
      <c r="H2472" s="166">
        <f t="shared" ca="1" si="716"/>
        <v>1</v>
      </c>
      <c r="I2472" s="165">
        <f t="shared" si="706"/>
        <v>1.7999999999999999E-2</v>
      </c>
      <c r="J2472" s="167">
        <f t="shared" si="707"/>
        <v>46006</v>
      </c>
      <c r="K2472" s="168">
        <f t="shared" si="708"/>
        <v>55</v>
      </c>
      <c r="L2472" s="169">
        <f t="shared" si="709"/>
        <v>56</v>
      </c>
      <c r="M2472" s="170">
        <f t="shared" si="699"/>
        <v>1.0039722950000001</v>
      </c>
      <c r="N2472" s="170">
        <f t="shared" ca="1" si="700"/>
        <v>1.0039722950000001</v>
      </c>
      <c r="O2472" s="169">
        <f t="shared" si="710"/>
        <v>0</v>
      </c>
      <c r="P2472" s="166">
        <f t="shared" ca="1" si="701"/>
        <v>361.83635155000002</v>
      </c>
      <c r="Q2472" s="171">
        <f t="shared" si="702"/>
        <v>0</v>
      </c>
      <c r="R2472" s="166">
        <f t="shared" si="703"/>
        <v>0</v>
      </c>
      <c r="S2472" s="172" t="str">
        <f t="shared" si="711"/>
        <v>A+J=</v>
      </c>
      <c r="T2472" s="167">
        <f t="shared" si="712"/>
        <v>46188</v>
      </c>
      <c r="U2472" s="10"/>
      <c r="V2472" s="10"/>
      <c r="W2472" s="10"/>
      <c r="X2472" s="45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ht="12.75" x14ac:dyDescent="0.2">
      <c r="A2473" s="162">
        <f t="shared" si="704"/>
        <v>46090</v>
      </c>
      <c r="B2473" s="163" t="str">
        <f t="shared" ca="1" si="713"/>
        <v>n.d</v>
      </c>
      <c r="C2473" s="164">
        <f t="shared" si="705"/>
        <v>91090</v>
      </c>
      <c r="D2473" s="154">
        <f ca="1">IF(A2473&lt;$B$1,VLOOKUP(A2473,[1]DI!$A$4:$B$15000,2,FALSE),0)</f>
        <v>0</v>
      </c>
      <c r="E2473" s="166">
        <f t="shared" ca="1" si="714"/>
        <v>1</v>
      </c>
      <c r="F2473" s="166">
        <f ca="1">(TRUNC(PRODUCT($E$12:$E2472),16))</f>
        <v>1.51318098795413</v>
      </c>
      <c r="G2473" s="166">
        <f t="shared" ca="1" si="715"/>
        <v>1.51318098795413</v>
      </c>
      <c r="H2473" s="166">
        <f t="shared" ca="1" si="716"/>
        <v>1</v>
      </c>
      <c r="I2473" s="165">
        <f t="shared" si="706"/>
        <v>1.7999999999999999E-2</v>
      </c>
      <c r="J2473" s="167">
        <f t="shared" si="707"/>
        <v>46006</v>
      </c>
      <c r="K2473" s="168">
        <f t="shared" si="708"/>
        <v>56</v>
      </c>
      <c r="L2473" s="169">
        <f t="shared" si="709"/>
        <v>56</v>
      </c>
      <c r="M2473" s="170">
        <f t="shared" si="699"/>
        <v>1.0039722950000001</v>
      </c>
      <c r="N2473" s="170">
        <f t="shared" ca="1" si="700"/>
        <v>1.0039722950000001</v>
      </c>
      <c r="O2473" s="169">
        <f t="shared" si="710"/>
        <v>0</v>
      </c>
      <c r="P2473" s="166">
        <f t="shared" ca="1" si="701"/>
        <v>361.83635155000002</v>
      </c>
      <c r="Q2473" s="171">
        <f t="shared" si="702"/>
        <v>0</v>
      </c>
      <c r="R2473" s="166">
        <f t="shared" si="703"/>
        <v>0</v>
      </c>
      <c r="S2473" s="172" t="str">
        <f t="shared" si="711"/>
        <v>A+J=</v>
      </c>
      <c r="T2473" s="167">
        <f t="shared" si="712"/>
        <v>46188</v>
      </c>
      <c r="U2473" s="10"/>
      <c r="V2473" s="10"/>
      <c r="W2473" s="10"/>
      <c r="X2473" s="45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ht="12.75" x14ac:dyDescent="0.2">
      <c r="A2474" s="162">
        <f t="shared" si="704"/>
        <v>46091</v>
      </c>
      <c r="B2474" s="163" t="str">
        <f t="shared" ca="1" si="713"/>
        <v>n.d</v>
      </c>
      <c r="C2474" s="164">
        <f t="shared" si="705"/>
        <v>91090</v>
      </c>
      <c r="D2474" s="154">
        <f ca="1">IF(A2474&lt;$B$1,VLOOKUP(A2474,[1]DI!$A$4:$B$15000,2,FALSE),0)</f>
        <v>0</v>
      </c>
      <c r="E2474" s="166">
        <f t="shared" ca="1" si="714"/>
        <v>1</v>
      </c>
      <c r="F2474" s="166">
        <f ca="1">(TRUNC(PRODUCT($E$12:$E2473),16))</f>
        <v>1.51318098795413</v>
      </c>
      <c r="G2474" s="166">
        <f t="shared" ca="1" si="715"/>
        <v>1.51318098795413</v>
      </c>
      <c r="H2474" s="166">
        <f t="shared" ca="1" si="716"/>
        <v>1</v>
      </c>
      <c r="I2474" s="165">
        <f t="shared" si="706"/>
        <v>1.7999999999999999E-2</v>
      </c>
      <c r="J2474" s="167">
        <f t="shared" si="707"/>
        <v>46006</v>
      </c>
      <c r="K2474" s="168">
        <f t="shared" si="708"/>
        <v>57</v>
      </c>
      <c r="L2474" s="169">
        <f t="shared" si="709"/>
        <v>57</v>
      </c>
      <c r="M2474" s="170">
        <f t="shared" si="699"/>
        <v>1.0040433719999999</v>
      </c>
      <c r="N2474" s="170">
        <f t="shared" ca="1" si="700"/>
        <v>1.0040433719999999</v>
      </c>
      <c r="O2474" s="169">
        <f t="shared" si="710"/>
        <v>0</v>
      </c>
      <c r="P2474" s="166">
        <f t="shared" ca="1" si="701"/>
        <v>368.31075547</v>
      </c>
      <c r="Q2474" s="171">
        <f t="shared" si="702"/>
        <v>0</v>
      </c>
      <c r="R2474" s="166">
        <f t="shared" si="703"/>
        <v>0</v>
      </c>
      <c r="S2474" s="172" t="str">
        <f t="shared" si="711"/>
        <v>A+J=</v>
      </c>
      <c r="T2474" s="167">
        <f t="shared" si="712"/>
        <v>46188</v>
      </c>
      <c r="U2474" s="10"/>
      <c r="V2474" s="10"/>
      <c r="W2474" s="10"/>
      <c r="X2474" s="45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ht="12.75" x14ac:dyDescent="0.2">
      <c r="A2475" s="162">
        <f t="shared" si="704"/>
        <v>46092</v>
      </c>
      <c r="B2475" s="163" t="str">
        <f t="shared" ca="1" si="713"/>
        <v>n.d</v>
      </c>
      <c r="C2475" s="164">
        <f t="shared" si="705"/>
        <v>91090</v>
      </c>
      <c r="D2475" s="154">
        <f ca="1">IF(A2475&lt;$B$1,VLOOKUP(A2475,[1]DI!$A$4:$B$15000,2,FALSE),0)</f>
        <v>0</v>
      </c>
      <c r="E2475" s="166">
        <f t="shared" ca="1" si="714"/>
        <v>1</v>
      </c>
      <c r="F2475" s="166">
        <f ca="1">(TRUNC(PRODUCT($E$12:$E2474),16))</f>
        <v>1.51318098795413</v>
      </c>
      <c r="G2475" s="166">
        <f t="shared" ca="1" si="715"/>
        <v>1.51318098795413</v>
      </c>
      <c r="H2475" s="166">
        <f t="shared" ca="1" si="716"/>
        <v>1</v>
      </c>
      <c r="I2475" s="165">
        <f t="shared" si="706"/>
        <v>1.7999999999999999E-2</v>
      </c>
      <c r="J2475" s="167">
        <f t="shared" si="707"/>
        <v>46006</v>
      </c>
      <c r="K2475" s="168">
        <f t="shared" si="708"/>
        <v>58</v>
      </c>
      <c r="L2475" s="169">
        <f t="shared" si="709"/>
        <v>58</v>
      </c>
      <c r="M2475" s="170">
        <f t="shared" si="699"/>
        <v>1.004114454</v>
      </c>
      <c r="N2475" s="170">
        <f t="shared" ca="1" si="700"/>
        <v>1.004114454</v>
      </c>
      <c r="O2475" s="169">
        <f t="shared" si="710"/>
        <v>0</v>
      </c>
      <c r="P2475" s="166">
        <f t="shared" ca="1" si="701"/>
        <v>374.78561485</v>
      </c>
      <c r="Q2475" s="171">
        <f t="shared" si="702"/>
        <v>0</v>
      </c>
      <c r="R2475" s="166">
        <f t="shared" si="703"/>
        <v>0</v>
      </c>
      <c r="S2475" s="172" t="str">
        <f t="shared" si="711"/>
        <v>A+J=</v>
      </c>
      <c r="T2475" s="167">
        <f t="shared" si="712"/>
        <v>46188</v>
      </c>
      <c r="U2475" s="10"/>
      <c r="V2475" s="10"/>
      <c r="W2475" s="10"/>
      <c r="X2475" s="45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ht="12.75" x14ac:dyDescent="0.2">
      <c r="A2476" s="162">
        <f t="shared" si="704"/>
        <v>46093</v>
      </c>
      <c r="B2476" s="163" t="str">
        <f t="shared" ca="1" si="713"/>
        <v>n.d</v>
      </c>
      <c r="C2476" s="164">
        <f t="shared" si="705"/>
        <v>91090</v>
      </c>
      <c r="D2476" s="154">
        <f ca="1">IF(A2476&lt;$B$1,VLOOKUP(A2476,[1]DI!$A$4:$B$15000,2,FALSE),0)</f>
        <v>0</v>
      </c>
      <c r="E2476" s="166">
        <f t="shared" ca="1" si="714"/>
        <v>1</v>
      </c>
      <c r="F2476" s="166">
        <f ca="1">(TRUNC(PRODUCT($E$12:$E2475),16))</f>
        <v>1.51318098795413</v>
      </c>
      <c r="G2476" s="166">
        <f t="shared" ca="1" si="715"/>
        <v>1.51318098795413</v>
      </c>
      <c r="H2476" s="166">
        <f t="shared" ca="1" si="716"/>
        <v>1</v>
      </c>
      <c r="I2476" s="165">
        <f t="shared" si="706"/>
        <v>1.7999999999999999E-2</v>
      </c>
      <c r="J2476" s="167">
        <f t="shared" si="707"/>
        <v>46006</v>
      </c>
      <c r="K2476" s="168">
        <f t="shared" si="708"/>
        <v>59</v>
      </c>
      <c r="L2476" s="169">
        <f t="shared" si="709"/>
        <v>59</v>
      </c>
      <c r="M2476" s="170">
        <f t="shared" si="699"/>
        <v>1.004185541</v>
      </c>
      <c r="N2476" s="170">
        <f t="shared" ca="1" si="700"/>
        <v>1.004185541</v>
      </c>
      <c r="O2476" s="169">
        <f t="shared" si="710"/>
        <v>0</v>
      </c>
      <c r="P2476" s="166">
        <f t="shared" ca="1" si="701"/>
        <v>381.26092969000001</v>
      </c>
      <c r="Q2476" s="171">
        <f t="shared" si="702"/>
        <v>0</v>
      </c>
      <c r="R2476" s="166">
        <f t="shared" si="703"/>
        <v>0</v>
      </c>
      <c r="S2476" s="172" t="str">
        <f t="shared" si="711"/>
        <v>A+J=</v>
      </c>
      <c r="T2476" s="167">
        <f t="shared" si="712"/>
        <v>46188</v>
      </c>
      <c r="U2476" s="10"/>
      <c r="V2476" s="10"/>
      <c r="W2476" s="10"/>
      <c r="X2476" s="45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ht="12.75" x14ac:dyDescent="0.2">
      <c r="A2477" s="162">
        <f t="shared" si="704"/>
        <v>46094</v>
      </c>
      <c r="B2477" s="163" t="str">
        <f t="shared" ca="1" si="713"/>
        <v>n.d</v>
      </c>
      <c r="C2477" s="164">
        <f t="shared" si="705"/>
        <v>91090</v>
      </c>
      <c r="D2477" s="154">
        <f ca="1">IF(A2477&lt;$B$1,VLOOKUP(A2477,[1]DI!$A$4:$B$15000,2,FALSE),0)</f>
        <v>0</v>
      </c>
      <c r="E2477" s="166">
        <f t="shared" ca="1" si="714"/>
        <v>1</v>
      </c>
      <c r="F2477" s="166">
        <f ca="1">(TRUNC(PRODUCT($E$12:$E2476),16))</f>
        <v>1.51318098795413</v>
      </c>
      <c r="G2477" s="166">
        <f t="shared" ca="1" si="715"/>
        <v>1.51318098795413</v>
      </c>
      <c r="H2477" s="166">
        <f t="shared" ca="1" si="716"/>
        <v>1</v>
      </c>
      <c r="I2477" s="165">
        <f t="shared" si="706"/>
        <v>1.7999999999999999E-2</v>
      </c>
      <c r="J2477" s="167">
        <f t="shared" si="707"/>
        <v>46006</v>
      </c>
      <c r="K2477" s="168">
        <f t="shared" si="708"/>
        <v>60</v>
      </c>
      <c r="L2477" s="169">
        <f t="shared" si="709"/>
        <v>60</v>
      </c>
      <c r="M2477" s="170">
        <f t="shared" si="699"/>
        <v>1.004256633</v>
      </c>
      <c r="N2477" s="170">
        <f t="shared" ca="1" si="700"/>
        <v>1.004256633</v>
      </c>
      <c r="O2477" s="169">
        <f t="shared" si="710"/>
        <v>0</v>
      </c>
      <c r="P2477" s="166">
        <f t="shared" ca="1" si="701"/>
        <v>387.73669997000002</v>
      </c>
      <c r="Q2477" s="171">
        <f t="shared" si="702"/>
        <v>0</v>
      </c>
      <c r="R2477" s="166">
        <f t="shared" si="703"/>
        <v>0</v>
      </c>
      <c r="S2477" s="172" t="str">
        <f t="shared" si="711"/>
        <v>A+J=</v>
      </c>
      <c r="T2477" s="167">
        <f t="shared" si="712"/>
        <v>46188</v>
      </c>
      <c r="U2477" s="10"/>
      <c r="V2477" s="10"/>
      <c r="W2477" s="10"/>
      <c r="X2477" s="45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ht="12.75" x14ac:dyDescent="0.2">
      <c r="A2478" s="162">
        <f t="shared" si="704"/>
        <v>46095</v>
      </c>
      <c r="B2478" s="163" t="str">
        <f t="shared" ca="1" si="713"/>
        <v>n.d</v>
      </c>
      <c r="C2478" s="164">
        <f t="shared" si="705"/>
        <v>91090</v>
      </c>
      <c r="D2478" s="154">
        <f ca="1">IF(A2478&lt;$B$1,VLOOKUP(A2478,[1]DI!$A$4:$B$15000,2,FALSE),0)</f>
        <v>0</v>
      </c>
      <c r="E2478" s="166">
        <f t="shared" ca="1" si="714"/>
        <v>1</v>
      </c>
      <c r="F2478" s="166">
        <f ca="1">(TRUNC(PRODUCT($E$12:$E2477),16))</f>
        <v>1.51318098795413</v>
      </c>
      <c r="G2478" s="166">
        <f t="shared" ca="1" si="715"/>
        <v>1.51318098795413</v>
      </c>
      <c r="H2478" s="166">
        <f t="shared" ca="1" si="716"/>
        <v>1</v>
      </c>
      <c r="I2478" s="165">
        <f t="shared" si="706"/>
        <v>1.7999999999999999E-2</v>
      </c>
      <c r="J2478" s="167">
        <f t="shared" si="707"/>
        <v>46006</v>
      </c>
      <c r="K2478" s="168">
        <f t="shared" si="708"/>
        <v>60</v>
      </c>
      <c r="L2478" s="169">
        <f t="shared" si="709"/>
        <v>61</v>
      </c>
      <c r="M2478" s="170">
        <f t="shared" si="699"/>
        <v>1.0043277310000001</v>
      </c>
      <c r="N2478" s="170">
        <f t="shared" ca="1" si="700"/>
        <v>1.0043277310000001</v>
      </c>
      <c r="O2478" s="169">
        <f t="shared" si="710"/>
        <v>0</v>
      </c>
      <c r="P2478" s="166">
        <f t="shared" ca="1" si="701"/>
        <v>394.21301678999998</v>
      </c>
      <c r="Q2478" s="171">
        <f t="shared" si="702"/>
        <v>0</v>
      </c>
      <c r="R2478" s="166">
        <f t="shared" si="703"/>
        <v>0</v>
      </c>
      <c r="S2478" s="172" t="str">
        <f t="shared" si="711"/>
        <v>A+J=</v>
      </c>
      <c r="T2478" s="167">
        <f t="shared" si="712"/>
        <v>46188</v>
      </c>
      <c r="U2478" s="10"/>
      <c r="V2478" s="10"/>
      <c r="W2478" s="10"/>
      <c r="X2478" s="45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ht="12.75" x14ac:dyDescent="0.2">
      <c r="A2479" s="162">
        <f t="shared" si="704"/>
        <v>46096</v>
      </c>
      <c r="B2479" s="163" t="str">
        <f t="shared" ca="1" si="713"/>
        <v>n.d</v>
      </c>
      <c r="C2479" s="164">
        <f t="shared" si="705"/>
        <v>91090</v>
      </c>
      <c r="D2479" s="154">
        <f ca="1">IF(A2479&lt;$B$1,VLOOKUP(A2479,[1]DI!$A$4:$B$15000,2,FALSE),0)</f>
        <v>0</v>
      </c>
      <c r="E2479" s="166">
        <f t="shared" ca="1" si="714"/>
        <v>1</v>
      </c>
      <c r="F2479" s="166">
        <f ca="1">(TRUNC(PRODUCT($E$12:$E2478),16))</f>
        <v>1.51318098795413</v>
      </c>
      <c r="G2479" s="166">
        <f t="shared" ca="1" si="715"/>
        <v>1.51318098795413</v>
      </c>
      <c r="H2479" s="166">
        <f t="shared" ca="1" si="716"/>
        <v>1</v>
      </c>
      <c r="I2479" s="165">
        <f t="shared" si="706"/>
        <v>1.7999999999999999E-2</v>
      </c>
      <c r="J2479" s="167">
        <f t="shared" si="707"/>
        <v>46006</v>
      </c>
      <c r="K2479" s="168">
        <f t="shared" si="708"/>
        <v>60</v>
      </c>
      <c r="L2479" s="169">
        <f t="shared" si="709"/>
        <v>61</v>
      </c>
      <c r="M2479" s="170">
        <f t="shared" si="699"/>
        <v>1.0043277310000001</v>
      </c>
      <c r="N2479" s="170">
        <f t="shared" ca="1" si="700"/>
        <v>1.0043277310000001</v>
      </c>
      <c r="O2479" s="169">
        <f t="shared" si="710"/>
        <v>0</v>
      </c>
      <c r="P2479" s="166">
        <f t="shared" ca="1" si="701"/>
        <v>394.21301678999998</v>
      </c>
      <c r="Q2479" s="171">
        <f t="shared" si="702"/>
        <v>0</v>
      </c>
      <c r="R2479" s="166">
        <f t="shared" si="703"/>
        <v>0</v>
      </c>
      <c r="S2479" s="172" t="str">
        <f t="shared" si="711"/>
        <v>A+J=</v>
      </c>
      <c r="T2479" s="167">
        <f t="shared" si="712"/>
        <v>46188</v>
      </c>
      <c r="U2479" s="10"/>
      <c r="V2479" s="10"/>
      <c r="W2479" s="10"/>
      <c r="X2479" s="45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ht="12.75" x14ac:dyDescent="0.2">
      <c r="A2480" s="162">
        <f t="shared" si="704"/>
        <v>46097</v>
      </c>
      <c r="B2480" s="163" t="str">
        <f t="shared" ca="1" si="713"/>
        <v>n.d</v>
      </c>
      <c r="C2480" s="164">
        <f t="shared" si="705"/>
        <v>91090</v>
      </c>
      <c r="D2480" s="154">
        <f ca="1">IF(A2480&lt;$B$1,VLOOKUP(A2480,[1]DI!$A$4:$B$15000,2,FALSE),0)</f>
        <v>0</v>
      </c>
      <c r="E2480" s="166">
        <f t="shared" ca="1" si="714"/>
        <v>1</v>
      </c>
      <c r="F2480" s="166">
        <f ca="1">(TRUNC(PRODUCT($E$12:$E2479),16))</f>
        <v>1.51318098795413</v>
      </c>
      <c r="G2480" s="166">
        <f t="shared" ca="1" si="715"/>
        <v>1.51318098795413</v>
      </c>
      <c r="H2480" s="166">
        <f t="shared" ca="1" si="716"/>
        <v>1</v>
      </c>
      <c r="I2480" s="165">
        <f t="shared" si="706"/>
        <v>1.7999999999999999E-2</v>
      </c>
      <c r="J2480" s="167">
        <f t="shared" si="707"/>
        <v>46006</v>
      </c>
      <c r="K2480" s="168">
        <f t="shared" si="708"/>
        <v>61</v>
      </c>
      <c r="L2480" s="169">
        <f t="shared" si="709"/>
        <v>61</v>
      </c>
      <c r="M2480" s="170">
        <f t="shared" si="699"/>
        <v>1.0043277310000001</v>
      </c>
      <c r="N2480" s="170">
        <f t="shared" ca="1" si="700"/>
        <v>1.0043277310000001</v>
      </c>
      <c r="O2480" s="169">
        <f t="shared" si="710"/>
        <v>0</v>
      </c>
      <c r="P2480" s="166">
        <f t="shared" ca="1" si="701"/>
        <v>394.21301678999998</v>
      </c>
      <c r="Q2480" s="171">
        <f t="shared" si="702"/>
        <v>0</v>
      </c>
      <c r="R2480" s="166">
        <f t="shared" si="703"/>
        <v>0</v>
      </c>
      <c r="S2480" s="172" t="str">
        <f t="shared" si="711"/>
        <v>A+J=</v>
      </c>
      <c r="T2480" s="167">
        <f t="shared" si="712"/>
        <v>46188</v>
      </c>
      <c r="U2480" s="10"/>
      <c r="V2480" s="10"/>
      <c r="W2480" s="10"/>
      <c r="X2480" s="45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ht="12.75" x14ac:dyDescent="0.2">
      <c r="A2481" s="162">
        <f t="shared" si="704"/>
        <v>46098</v>
      </c>
      <c r="B2481" s="163" t="str">
        <f t="shared" ca="1" si="713"/>
        <v>n.d</v>
      </c>
      <c r="C2481" s="164">
        <f t="shared" si="705"/>
        <v>91090</v>
      </c>
      <c r="D2481" s="154">
        <f ca="1">IF(A2481&lt;$B$1,VLOOKUP(A2481,[1]DI!$A$4:$B$15000,2,FALSE),0)</f>
        <v>0</v>
      </c>
      <c r="E2481" s="166">
        <f t="shared" ca="1" si="714"/>
        <v>1</v>
      </c>
      <c r="F2481" s="166">
        <f ca="1">(TRUNC(PRODUCT($E$12:$E2480),16))</f>
        <v>1.51318098795413</v>
      </c>
      <c r="G2481" s="166">
        <f t="shared" ca="1" si="715"/>
        <v>1.51318098795413</v>
      </c>
      <c r="H2481" s="166">
        <f t="shared" ca="1" si="716"/>
        <v>1</v>
      </c>
      <c r="I2481" s="165">
        <f t="shared" si="706"/>
        <v>1.7999999999999999E-2</v>
      </c>
      <c r="J2481" s="167">
        <f t="shared" si="707"/>
        <v>46006</v>
      </c>
      <c r="K2481" s="168">
        <f t="shared" si="708"/>
        <v>62</v>
      </c>
      <c r="L2481" s="169">
        <f t="shared" si="709"/>
        <v>62</v>
      </c>
      <c r="M2481" s="170">
        <f t="shared" si="699"/>
        <v>1.004398833</v>
      </c>
      <c r="N2481" s="170">
        <f t="shared" ca="1" si="700"/>
        <v>1.004398833</v>
      </c>
      <c r="O2481" s="169">
        <f t="shared" si="710"/>
        <v>0</v>
      </c>
      <c r="P2481" s="166">
        <f t="shared" ca="1" si="701"/>
        <v>400.68969795999999</v>
      </c>
      <c r="Q2481" s="171">
        <f t="shared" si="702"/>
        <v>0</v>
      </c>
      <c r="R2481" s="166">
        <f t="shared" si="703"/>
        <v>0</v>
      </c>
      <c r="S2481" s="172" t="str">
        <f t="shared" si="711"/>
        <v>A+J=</v>
      </c>
      <c r="T2481" s="167">
        <f t="shared" si="712"/>
        <v>46188</v>
      </c>
      <c r="U2481" s="10"/>
      <c r="V2481" s="10"/>
      <c r="W2481" s="10"/>
      <c r="X2481" s="45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ht="12.75" x14ac:dyDescent="0.2">
      <c r="A2482" s="162">
        <f t="shared" si="704"/>
        <v>46099</v>
      </c>
      <c r="B2482" s="163" t="str">
        <f t="shared" ca="1" si="713"/>
        <v>n.d</v>
      </c>
      <c r="C2482" s="164">
        <f t="shared" si="705"/>
        <v>91090</v>
      </c>
      <c r="D2482" s="154">
        <f ca="1">IF(A2482&lt;$B$1,VLOOKUP(A2482,[1]DI!$A$4:$B$15000,2,FALSE),0)</f>
        <v>0</v>
      </c>
      <c r="E2482" s="166">
        <f t="shared" ca="1" si="714"/>
        <v>1</v>
      </c>
      <c r="F2482" s="166">
        <f ca="1">(TRUNC(PRODUCT($E$12:$E2481),16))</f>
        <v>1.51318098795413</v>
      </c>
      <c r="G2482" s="166">
        <f t="shared" ca="1" si="715"/>
        <v>1.51318098795413</v>
      </c>
      <c r="H2482" s="166">
        <f t="shared" ca="1" si="716"/>
        <v>1</v>
      </c>
      <c r="I2482" s="165">
        <f t="shared" si="706"/>
        <v>1.7999999999999999E-2</v>
      </c>
      <c r="J2482" s="167">
        <f t="shared" si="707"/>
        <v>46006</v>
      </c>
      <c r="K2482" s="168">
        <f t="shared" si="708"/>
        <v>63</v>
      </c>
      <c r="L2482" s="169">
        <f t="shared" si="709"/>
        <v>63</v>
      </c>
      <c r="M2482" s="170">
        <f t="shared" si="699"/>
        <v>1.0044699399999999</v>
      </c>
      <c r="N2482" s="170">
        <f t="shared" ca="1" si="700"/>
        <v>1.0044699399999999</v>
      </c>
      <c r="O2482" s="169">
        <f t="shared" si="710"/>
        <v>0</v>
      </c>
      <c r="P2482" s="166">
        <f t="shared" ca="1" si="701"/>
        <v>407.16683459000001</v>
      </c>
      <c r="Q2482" s="171">
        <f t="shared" si="702"/>
        <v>0</v>
      </c>
      <c r="R2482" s="166">
        <f t="shared" si="703"/>
        <v>0</v>
      </c>
      <c r="S2482" s="172" t="str">
        <f t="shared" si="711"/>
        <v>A+J=</v>
      </c>
      <c r="T2482" s="167">
        <f t="shared" si="712"/>
        <v>46188</v>
      </c>
      <c r="U2482" s="10"/>
      <c r="V2482" s="10"/>
      <c r="W2482" s="10"/>
      <c r="X2482" s="45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ht="12.75" x14ac:dyDescent="0.2">
      <c r="A2483" s="162">
        <f t="shared" si="704"/>
        <v>46100</v>
      </c>
      <c r="B2483" s="163" t="str">
        <f t="shared" ca="1" si="713"/>
        <v>n.d</v>
      </c>
      <c r="C2483" s="164">
        <f t="shared" si="705"/>
        <v>91090</v>
      </c>
      <c r="D2483" s="154">
        <f ca="1">IF(A2483&lt;$B$1,VLOOKUP(A2483,[1]DI!$A$4:$B$15000,2,FALSE),0)</f>
        <v>0</v>
      </c>
      <c r="E2483" s="166">
        <f t="shared" ca="1" si="714"/>
        <v>1</v>
      </c>
      <c r="F2483" s="166">
        <f ca="1">(TRUNC(PRODUCT($E$12:$E2482),16))</f>
        <v>1.51318098795413</v>
      </c>
      <c r="G2483" s="166">
        <f t="shared" ca="1" si="715"/>
        <v>1.51318098795413</v>
      </c>
      <c r="H2483" s="166">
        <f t="shared" ca="1" si="716"/>
        <v>1</v>
      </c>
      <c r="I2483" s="165">
        <f t="shared" si="706"/>
        <v>1.7999999999999999E-2</v>
      </c>
      <c r="J2483" s="167">
        <f t="shared" si="707"/>
        <v>46006</v>
      </c>
      <c r="K2483" s="168">
        <f t="shared" si="708"/>
        <v>64</v>
      </c>
      <c r="L2483" s="169">
        <f t="shared" si="709"/>
        <v>64</v>
      </c>
      <c r="M2483" s="170">
        <f t="shared" si="699"/>
        <v>1.004541052</v>
      </c>
      <c r="N2483" s="170">
        <f t="shared" ca="1" si="700"/>
        <v>1.004541052</v>
      </c>
      <c r="O2483" s="169">
        <f t="shared" si="710"/>
        <v>0</v>
      </c>
      <c r="P2483" s="166">
        <f t="shared" ca="1" si="701"/>
        <v>413.64442666999997</v>
      </c>
      <c r="Q2483" s="171">
        <f t="shared" si="702"/>
        <v>0</v>
      </c>
      <c r="R2483" s="166">
        <f t="shared" si="703"/>
        <v>0</v>
      </c>
      <c r="S2483" s="172" t="str">
        <f t="shared" si="711"/>
        <v>A+J=</v>
      </c>
      <c r="T2483" s="167">
        <f t="shared" si="712"/>
        <v>46188</v>
      </c>
      <c r="U2483" s="10"/>
      <c r="V2483" s="10"/>
      <c r="W2483" s="10"/>
      <c r="X2483" s="45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ht="12.75" x14ac:dyDescent="0.2">
      <c r="A2484" s="162">
        <f t="shared" si="704"/>
        <v>46101</v>
      </c>
      <c r="B2484" s="163" t="str">
        <f t="shared" ca="1" si="713"/>
        <v>n.d</v>
      </c>
      <c r="C2484" s="164">
        <f t="shared" si="705"/>
        <v>91090</v>
      </c>
      <c r="D2484" s="154">
        <f ca="1">IF(A2484&lt;$B$1,VLOOKUP(A2484,[1]DI!$A$4:$B$15000,2,FALSE),0)</f>
        <v>0</v>
      </c>
      <c r="E2484" s="166">
        <f t="shared" ca="1" si="714"/>
        <v>1</v>
      </c>
      <c r="F2484" s="166">
        <f ca="1">(TRUNC(PRODUCT($E$12:$E2483),16))</f>
        <v>1.51318098795413</v>
      </c>
      <c r="G2484" s="166">
        <f t="shared" ca="1" si="715"/>
        <v>1.51318098795413</v>
      </c>
      <c r="H2484" s="166">
        <f t="shared" ca="1" si="716"/>
        <v>1</v>
      </c>
      <c r="I2484" s="165">
        <f t="shared" si="706"/>
        <v>1.7999999999999999E-2</v>
      </c>
      <c r="J2484" s="167">
        <f t="shared" si="707"/>
        <v>46006</v>
      </c>
      <c r="K2484" s="168">
        <f t="shared" si="708"/>
        <v>65</v>
      </c>
      <c r="L2484" s="169">
        <f t="shared" si="709"/>
        <v>65</v>
      </c>
      <c r="M2484" s="170">
        <f t="shared" si="699"/>
        <v>1.0046121699999999</v>
      </c>
      <c r="N2484" s="170">
        <f t="shared" ca="1" si="700"/>
        <v>1.0046121699999999</v>
      </c>
      <c r="O2484" s="169">
        <f t="shared" si="710"/>
        <v>0</v>
      </c>
      <c r="P2484" s="166">
        <f t="shared" ca="1" si="701"/>
        <v>420.12256529000001</v>
      </c>
      <c r="Q2484" s="171">
        <f t="shared" si="702"/>
        <v>0</v>
      </c>
      <c r="R2484" s="166">
        <f t="shared" si="703"/>
        <v>0</v>
      </c>
      <c r="S2484" s="172" t="str">
        <f t="shared" si="711"/>
        <v>A+J=</v>
      </c>
      <c r="T2484" s="167">
        <f t="shared" si="712"/>
        <v>46188</v>
      </c>
      <c r="U2484" s="10"/>
      <c r="V2484" s="10"/>
      <c r="W2484" s="10"/>
      <c r="X2484" s="45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ht="12.75" x14ac:dyDescent="0.2">
      <c r="A2485" s="162">
        <f t="shared" si="704"/>
        <v>46102</v>
      </c>
      <c r="B2485" s="163" t="str">
        <f t="shared" ca="1" si="713"/>
        <v>n.d</v>
      </c>
      <c r="C2485" s="164">
        <f t="shared" si="705"/>
        <v>91090</v>
      </c>
      <c r="D2485" s="154">
        <f ca="1">IF(A2485&lt;$B$1,VLOOKUP(A2485,[1]DI!$A$4:$B$15000,2,FALSE),0)</f>
        <v>0</v>
      </c>
      <c r="E2485" s="166">
        <f t="shared" ca="1" si="714"/>
        <v>1</v>
      </c>
      <c r="F2485" s="166">
        <f ca="1">(TRUNC(PRODUCT($E$12:$E2484),16))</f>
        <v>1.51318098795413</v>
      </c>
      <c r="G2485" s="166">
        <f t="shared" ca="1" si="715"/>
        <v>1.51318098795413</v>
      </c>
      <c r="H2485" s="166">
        <f t="shared" ca="1" si="716"/>
        <v>1</v>
      </c>
      <c r="I2485" s="165">
        <f t="shared" si="706"/>
        <v>1.7999999999999999E-2</v>
      </c>
      <c r="J2485" s="167">
        <f t="shared" si="707"/>
        <v>46006</v>
      </c>
      <c r="K2485" s="168">
        <f t="shared" si="708"/>
        <v>65</v>
      </c>
      <c r="L2485" s="169">
        <f t="shared" si="709"/>
        <v>66</v>
      </c>
      <c r="M2485" s="170">
        <f t="shared" si="699"/>
        <v>1.004683292</v>
      </c>
      <c r="N2485" s="170">
        <f t="shared" ca="1" si="700"/>
        <v>1.004683292</v>
      </c>
      <c r="O2485" s="169">
        <f t="shared" si="710"/>
        <v>0</v>
      </c>
      <c r="P2485" s="166">
        <f t="shared" ca="1" si="701"/>
        <v>426.60106826999998</v>
      </c>
      <c r="Q2485" s="171">
        <f t="shared" si="702"/>
        <v>0</v>
      </c>
      <c r="R2485" s="166">
        <f t="shared" si="703"/>
        <v>0</v>
      </c>
      <c r="S2485" s="172" t="str">
        <f t="shared" si="711"/>
        <v>A+J=</v>
      </c>
      <c r="T2485" s="167">
        <f t="shared" si="712"/>
        <v>46188</v>
      </c>
      <c r="U2485" s="10"/>
      <c r="V2485" s="10"/>
      <c r="W2485" s="10"/>
      <c r="X2485" s="45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ht="12.75" x14ac:dyDescent="0.2">
      <c r="A2486" s="162">
        <f t="shared" si="704"/>
        <v>46103</v>
      </c>
      <c r="B2486" s="163" t="str">
        <f t="shared" ca="1" si="713"/>
        <v>n.d</v>
      </c>
      <c r="C2486" s="164">
        <f t="shared" si="705"/>
        <v>91090</v>
      </c>
      <c r="D2486" s="154">
        <f ca="1">IF(A2486&lt;$B$1,VLOOKUP(A2486,[1]DI!$A$4:$B$15000,2,FALSE),0)</f>
        <v>0</v>
      </c>
      <c r="E2486" s="166">
        <f t="shared" ca="1" si="714"/>
        <v>1</v>
      </c>
      <c r="F2486" s="166">
        <f ca="1">(TRUNC(PRODUCT($E$12:$E2485),16))</f>
        <v>1.51318098795413</v>
      </c>
      <c r="G2486" s="166">
        <f t="shared" ca="1" si="715"/>
        <v>1.51318098795413</v>
      </c>
      <c r="H2486" s="166">
        <f t="shared" ca="1" si="716"/>
        <v>1</v>
      </c>
      <c r="I2486" s="165">
        <f t="shared" si="706"/>
        <v>1.7999999999999999E-2</v>
      </c>
      <c r="J2486" s="167">
        <f t="shared" si="707"/>
        <v>46006</v>
      </c>
      <c r="K2486" s="168">
        <f t="shared" si="708"/>
        <v>65</v>
      </c>
      <c r="L2486" s="169">
        <f t="shared" si="709"/>
        <v>66</v>
      </c>
      <c r="M2486" s="170">
        <f t="shared" si="699"/>
        <v>1.004683292</v>
      </c>
      <c r="N2486" s="170">
        <f t="shared" ca="1" si="700"/>
        <v>1.004683292</v>
      </c>
      <c r="O2486" s="169">
        <f t="shared" si="710"/>
        <v>0</v>
      </c>
      <c r="P2486" s="166">
        <f t="shared" ca="1" si="701"/>
        <v>426.60106826999998</v>
      </c>
      <c r="Q2486" s="171">
        <f t="shared" si="702"/>
        <v>0</v>
      </c>
      <c r="R2486" s="166">
        <f t="shared" si="703"/>
        <v>0</v>
      </c>
      <c r="S2486" s="172" t="str">
        <f t="shared" si="711"/>
        <v>A+J=</v>
      </c>
      <c r="T2486" s="167">
        <f t="shared" si="712"/>
        <v>46188</v>
      </c>
      <c r="U2486" s="10"/>
      <c r="V2486" s="10"/>
      <c r="W2486" s="10"/>
      <c r="X2486" s="45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ht="12.75" x14ac:dyDescent="0.2">
      <c r="A2487" s="162">
        <f t="shared" si="704"/>
        <v>46104</v>
      </c>
      <c r="B2487" s="163" t="str">
        <f t="shared" ca="1" si="713"/>
        <v>n.d</v>
      </c>
      <c r="C2487" s="164">
        <f t="shared" si="705"/>
        <v>91090</v>
      </c>
      <c r="D2487" s="154">
        <f ca="1">IF(A2487&lt;$B$1,VLOOKUP(A2487,[1]DI!$A$4:$B$15000,2,FALSE),0)</f>
        <v>0</v>
      </c>
      <c r="E2487" s="166">
        <f t="shared" ca="1" si="714"/>
        <v>1</v>
      </c>
      <c r="F2487" s="166">
        <f ca="1">(TRUNC(PRODUCT($E$12:$E2486),16))</f>
        <v>1.51318098795413</v>
      </c>
      <c r="G2487" s="166">
        <f t="shared" ca="1" si="715"/>
        <v>1.51318098795413</v>
      </c>
      <c r="H2487" s="166">
        <f t="shared" ca="1" si="716"/>
        <v>1</v>
      </c>
      <c r="I2487" s="165">
        <f t="shared" si="706"/>
        <v>1.7999999999999999E-2</v>
      </c>
      <c r="J2487" s="167">
        <f t="shared" si="707"/>
        <v>46006</v>
      </c>
      <c r="K2487" s="168">
        <f t="shared" si="708"/>
        <v>66</v>
      </c>
      <c r="L2487" s="169">
        <f t="shared" si="709"/>
        <v>66</v>
      </c>
      <c r="M2487" s="170">
        <f t="shared" si="699"/>
        <v>1.004683292</v>
      </c>
      <c r="N2487" s="170">
        <f t="shared" ca="1" si="700"/>
        <v>1.004683292</v>
      </c>
      <c r="O2487" s="169">
        <f t="shared" si="710"/>
        <v>0</v>
      </c>
      <c r="P2487" s="166">
        <f t="shared" ca="1" si="701"/>
        <v>426.60106826999998</v>
      </c>
      <c r="Q2487" s="171">
        <f t="shared" si="702"/>
        <v>0</v>
      </c>
      <c r="R2487" s="166">
        <f t="shared" si="703"/>
        <v>0</v>
      </c>
      <c r="S2487" s="172" t="str">
        <f t="shared" si="711"/>
        <v>A+J=</v>
      </c>
      <c r="T2487" s="167">
        <f t="shared" si="712"/>
        <v>46188</v>
      </c>
      <c r="U2487" s="10"/>
      <c r="V2487" s="10"/>
      <c r="W2487" s="10"/>
      <c r="X2487" s="45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ht="12.75" x14ac:dyDescent="0.2">
      <c r="A2488" s="162">
        <f t="shared" si="704"/>
        <v>46105</v>
      </c>
      <c r="B2488" s="163" t="str">
        <f t="shared" ca="1" si="713"/>
        <v>n.d</v>
      </c>
      <c r="C2488" s="164">
        <f t="shared" si="705"/>
        <v>91090</v>
      </c>
      <c r="D2488" s="154">
        <f ca="1">IF(A2488&lt;$B$1,VLOOKUP(A2488,[1]DI!$A$4:$B$15000,2,FALSE),0)</f>
        <v>0</v>
      </c>
      <c r="E2488" s="166">
        <f t="shared" ca="1" si="714"/>
        <v>1</v>
      </c>
      <c r="F2488" s="166">
        <f ca="1">(TRUNC(PRODUCT($E$12:$E2487),16))</f>
        <v>1.51318098795413</v>
      </c>
      <c r="G2488" s="166">
        <f t="shared" ca="1" si="715"/>
        <v>1.51318098795413</v>
      </c>
      <c r="H2488" s="166">
        <f t="shared" ca="1" si="716"/>
        <v>1</v>
      </c>
      <c r="I2488" s="165">
        <f t="shared" si="706"/>
        <v>1.7999999999999999E-2</v>
      </c>
      <c r="J2488" s="167">
        <f t="shared" si="707"/>
        <v>46006</v>
      </c>
      <c r="K2488" s="168">
        <f t="shared" si="708"/>
        <v>67</v>
      </c>
      <c r="L2488" s="169">
        <f t="shared" si="709"/>
        <v>67</v>
      </c>
      <c r="M2488" s="170">
        <f t="shared" si="699"/>
        <v>1.004754419</v>
      </c>
      <c r="N2488" s="170">
        <f t="shared" ca="1" si="700"/>
        <v>1.004754419</v>
      </c>
      <c r="O2488" s="169">
        <f t="shared" si="710"/>
        <v>0</v>
      </c>
      <c r="P2488" s="166">
        <f t="shared" ca="1" si="701"/>
        <v>433.08002670000002</v>
      </c>
      <c r="Q2488" s="171">
        <f t="shared" si="702"/>
        <v>0</v>
      </c>
      <c r="R2488" s="166">
        <f t="shared" si="703"/>
        <v>0</v>
      </c>
      <c r="S2488" s="172" t="str">
        <f t="shared" si="711"/>
        <v>A+J=</v>
      </c>
      <c r="T2488" s="167">
        <f t="shared" si="712"/>
        <v>46188</v>
      </c>
      <c r="U2488" s="10"/>
      <c r="V2488" s="10"/>
      <c r="W2488" s="10"/>
      <c r="X2488" s="45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ht="12.75" x14ac:dyDescent="0.2">
      <c r="A2489" s="162">
        <f t="shared" si="704"/>
        <v>46106</v>
      </c>
      <c r="B2489" s="163" t="str">
        <f t="shared" ca="1" si="713"/>
        <v>n.d</v>
      </c>
      <c r="C2489" s="164">
        <f t="shared" si="705"/>
        <v>91090</v>
      </c>
      <c r="D2489" s="154">
        <f ca="1">IF(A2489&lt;$B$1,VLOOKUP(A2489,[1]DI!$A$4:$B$15000,2,FALSE),0)</f>
        <v>0</v>
      </c>
      <c r="E2489" s="166">
        <f t="shared" ca="1" si="714"/>
        <v>1</v>
      </c>
      <c r="F2489" s="166">
        <f ca="1">(TRUNC(PRODUCT($E$12:$E2488),16))</f>
        <v>1.51318098795413</v>
      </c>
      <c r="G2489" s="166">
        <f t="shared" ca="1" si="715"/>
        <v>1.51318098795413</v>
      </c>
      <c r="H2489" s="166">
        <f t="shared" ca="1" si="716"/>
        <v>1</v>
      </c>
      <c r="I2489" s="165">
        <f t="shared" si="706"/>
        <v>1.7999999999999999E-2</v>
      </c>
      <c r="J2489" s="167">
        <f t="shared" si="707"/>
        <v>46006</v>
      </c>
      <c r="K2489" s="168">
        <f t="shared" si="708"/>
        <v>68</v>
      </c>
      <c r="L2489" s="169">
        <f t="shared" si="709"/>
        <v>68</v>
      </c>
      <c r="M2489" s="170">
        <f t="shared" si="699"/>
        <v>1.004825552</v>
      </c>
      <c r="N2489" s="170">
        <f t="shared" ca="1" si="700"/>
        <v>1.004825552</v>
      </c>
      <c r="O2489" s="169">
        <f t="shared" si="710"/>
        <v>0</v>
      </c>
      <c r="P2489" s="166">
        <f t="shared" ca="1" si="701"/>
        <v>439.55953168000002</v>
      </c>
      <c r="Q2489" s="171">
        <f t="shared" si="702"/>
        <v>0</v>
      </c>
      <c r="R2489" s="166">
        <f t="shared" si="703"/>
        <v>0</v>
      </c>
      <c r="S2489" s="172" t="str">
        <f t="shared" si="711"/>
        <v>A+J=</v>
      </c>
      <c r="T2489" s="167">
        <f t="shared" si="712"/>
        <v>46188</v>
      </c>
      <c r="U2489" s="10"/>
      <c r="V2489" s="10"/>
      <c r="W2489" s="10"/>
      <c r="X2489" s="45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ht="12.75" x14ac:dyDescent="0.2">
      <c r="A2490" s="162">
        <f t="shared" si="704"/>
        <v>46107</v>
      </c>
      <c r="B2490" s="163" t="str">
        <f t="shared" ca="1" si="713"/>
        <v>n.d</v>
      </c>
      <c r="C2490" s="164">
        <f t="shared" si="705"/>
        <v>91090</v>
      </c>
      <c r="D2490" s="154">
        <f ca="1">IF(A2490&lt;$B$1,VLOOKUP(A2490,[1]DI!$A$4:$B$15000,2,FALSE),0)</f>
        <v>0</v>
      </c>
      <c r="E2490" s="166">
        <f t="shared" ca="1" si="714"/>
        <v>1</v>
      </c>
      <c r="F2490" s="166">
        <f ca="1">(TRUNC(PRODUCT($E$12:$E2489),16))</f>
        <v>1.51318098795413</v>
      </c>
      <c r="G2490" s="166">
        <f t="shared" ca="1" si="715"/>
        <v>1.51318098795413</v>
      </c>
      <c r="H2490" s="166">
        <f t="shared" ca="1" si="716"/>
        <v>1</v>
      </c>
      <c r="I2490" s="165">
        <f t="shared" si="706"/>
        <v>1.7999999999999999E-2</v>
      </c>
      <c r="J2490" s="167">
        <f t="shared" si="707"/>
        <v>46006</v>
      </c>
      <c r="K2490" s="168">
        <f t="shared" si="708"/>
        <v>69</v>
      </c>
      <c r="L2490" s="169">
        <f t="shared" si="709"/>
        <v>69</v>
      </c>
      <c r="M2490" s="170">
        <f t="shared" si="699"/>
        <v>1.004896689</v>
      </c>
      <c r="N2490" s="170">
        <f t="shared" ca="1" si="700"/>
        <v>1.004896689</v>
      </c>
      <c r="O2490" s="169">
        <f t="shared" si="710"/>
        <v>0</v>
      </c>
      <c r="P2490" s="166">
        <f t="shared" ca="1" si="701"/>
        <v>446.039401</v>
      </c>
      <c r="Q2490" s="171">
        <f t="shared" si="702"/>
        <v>0</v>
      </c>
      <c r="R2490" s="166">
        <f t="shared" si="703"/>
        <v>0</v>
      </c>
      <c r="S2490" s="172" t="str">
        <f t="shared" si="711"/>
        <v>A+J=</v>
      </c>
      <c r="T2490" s="167">
        <f t="shared" si="712"/>
        <v>46188</v>
      </c>
      <c r="U2490" s="10"/>
      <c r="V2490" s="10"/>
      <c r="W2490" s="10"/>
      <c r="X2490" s="45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ht="12.75" x14ac:dyDescent="0.2">
      <c r="A2491" s="162">
        <f t="shared" si="704"/>
        <v>46108</v>
      </c>
      <c r="B2491" s="163" t="str">
        <f t="shared" ca="1" si="713"/>
        <v>n.d</v>
      </c>
      <c r="C2491" s="164">
        <f t="shared" si="705"/>
        <v>91090</v>
      </c>
      <c r="D2491" s="154">
        <f ca="1">IF(A2491&lt;$B$1,VLOOKUP(A2491,[1]DI!$A$4:$B$15000,2,FALSE),0)</f>
        <v>0</v>
      </c>
      <c r="E2491" s="166">
        <f t="shared" ca="1" si="714"/>
        <v>1</v>
      </c>
      <c r="F2491" s="166">
        <f ca="1">(TRUNC(PRODUCT($E$12:$E2490),16))</f>
        <v>1.51318098795413</v>
      </c>
      <c r="G2491" s="166">
        <f t="shared" ca="1" si="715"/>
        <v>1.51318098795413</v>
      </c>
      <c r="H2491" s="166">
        <f t="shared" ca="1" si="716"/>
        <v>1</v>
      </c>
      <c r="I2491" s="165">
        <f t="shared" si="706"/>
        <v>1.7999999999999999E-2</v>
      </c>
      <c r="J2491" s="167">
        <f t="shared" si="707"/>
        <v>46006</v>
      </c>
      <c r="K2491" s="168">
        <f t="shared" si="708"/>
        <v>70</v>
      </c>
      <c r="L2491" s="169">
        <f t="shared" si="709"/>
        <v>70</v>
      </c>
      <c r="M2491" s="170">
        <f t="shared" si="699"/>
        <v>1.0049678319999999</v>
      </c>
      <c r="N2491" s="170">
        <f t="shared" ca="1" si="700"/>
        <v>1.0049678319999999</v>
      </c>
      <c r="O2491" s="169">
        <f t="shared" si="710"/>
        <v>0</v>
      </c>
      <c r="P2491" s="166">
        <f t="shared" ca="1" si="701"/>
        <v>452.51981687</v>
      </c>
      <c r="Q2491" s="171">
        <f t="shared" si="702"/>
        <v>0</v>
      </c>
      <c r="R2491" s="166">
        <f t="shared" si="703"/>
        <v>0</v>
      </c>
      <c r="S2491" s="172" t="str">
        <f t="shared" si="711"/>
        <v>A+J=</v>
      </c>
      <c r="T2491" s="167">
        <f t="shared" si="712"/>
        <v>46188</v>
      </c>
      <c r="U2491" s="10"/>
      <c r="V2491" s="10"/>
      <c r="W2491" s="10"/>
      <c r="X2491" s="45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ht="12.75" x14ac:dyDescent="0.2">
      <c r="A2492" s="162">
        <f t="shared" si="704"/>
        <v>46109</v>
      </c>
      <c r="B2492" s="163" t="str">
        <f t="shared" ca="1" si="713"/>
        <v>n.d</v>
      </c>
      <c r="C2492" s="164">
        <f t="shared" si="705"/>
        <v>91090</v>
      </c>
      <c r="D2492" s="154">
        <f ca="1">IF(A2492&lt;$B$1,VLOOKUP(A2492,[1]DI!$A$4:$B$15000,2,FALSE),0)</f>
        <v>0</v>
      </c>
      <c r="E2492" s="166">
        <f t="shared" ca="1" si="714"/>
        <v>1</v>
      </c>
      <c r="F2492" s="166">
        <f ca="1">(TRUNC(PRODUCT($E$12:$E2491),16))</f>
        <v>1.51318098795413</v>
      </c>
      <c r="G2492" s="166">
        <f t="shared" ca="1" si="715"/>
        <v>1.51318098795413</v>
      </c>
      <c r="H2492" s="166">
        <f t="shared" ca="1" si="716"/>
        <v>1</v>
      </c>
      <c r="I2492" s="165">
        <f t="shared" si="706"/>
        <v>1.7999999999999999E-2</v>
      </c>
      <c r="J2492" s="167">
        <f t="shared" si="707"/>
        <v>46006</v>
      </c>
      <c r="K2492" s="168">
        <f t="shared" si="708"/>
        <v>70</v>
      </c>
      <c r="L2492" s="169">
        <f t="shared" si="709"/>
        <v>71</v>
      </c>
      <c r="M2492" s="170">
        <f t="shared" si="699"/>
        <v>1.0050389790000001</v>
      </c>
      <c r="N2492" s="170">
        <f t="shared" ca="1" si="700"/>
        <v>1.0050389790000001</v>
      </c>
      <c r="O2492" s="169">
        <f t="shared" si="710"/>
        <v>0</v>
      </c>
      <c r="P2492" s="166">
        <f t="shared" ca="1" si="701"/>
        <v>459.00059711</v>
      </c>
      <c r="Q2492" s="171">
        <f t="shared" si="702"/>
        <v>0</v>
      </c>
      <c r="R2492" s="166">
        <f t="shared" si="703"/>
        <v>0</v>
      </c>
      <c r="S2492" s="172" t="str">
        <f t="shared" si="711"/>
        <v>A+J=</v>
      </c>
      <c r="T2492" s="167">
        <f t="shared" si="712"/>
        <v>46188</v>
      </c>
      <c r="U2492" s="10"/>
      <c r="V2492" s="10"/>
      <c r="W2492" s="10"/>
      <c r="X2492" s="45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ht="12.75" x14ac:dyDescent="0.2">
      <c r="A2493" s="162">
        <f t="shared" si="704"/>
        <v>46110</v>
      </c>
      <c r="B2493" s="163" t="str">
        <f t="shared" ca="1" si="713"/>
        <v>n.d</v>
      </c>
      <c r="C2493" s="164">
        <f t="shared" si="705"/>
        <v>91090</v>
      </c>
      <c r="D2493" s="154">
        <f ca="1">IF(A2493&lt;$B$1,VLOOKUP(A2493,[1]DI!$A$4:$B$15000,2,FALSE),0)</f>
        <v>0</v>
      </c>
      <c r="E2493" s="166">
        <f t="shared" ca="1" si="714"/>
        <v>1</v>
      </c>
      <c r="F2493" s="166">
        <f ca="1">(TRUNC(PRODUCT($E$12:$E2492),16))</f>
        <v>1.51318098795413</v>
      </c>
      <c r="G2493" s="166">
        <f t="shared" ca="1" si="715"/>
        <v>1.51318098795413</v>
      </c>
      <c r="H2493" s="166">
        <f t="shared" ca="1" si="716"/>
        <v>1</v>
      </c>
      <c r="I2493" s="165">
        <f t="shared" si="706"/>
        <v>1.7999999999999999E-2</v>
      </c>
      <c r="J2493" s="167">
        <f t="shared" si="707"/>
        <v>46006</v>
      </c>
      <c r="K2493" s="168">
        <f t="shared" si="708"/>
        <v>70</v>
      </c>
      <c r="L2493" s="169">
        <f t="shared" si="709"/>
        <v>71</v>
      </c>
      <c r="M2493" s="170">
        <f t="shared" si="699"/>
        <v>1.0050389790000001</v>
      </c>
      <c r="N2493" s="170">
        <f t="shared" ca="1" si="700"/>
        <v>1.0050389790000001</v>
      </c>
      <c r="O2493" s="169">
        <f t="shared" si="710"/>
        <v>0</v>
      </c>
      <c r="P2493" s="166">
        <f t="shared" ca="1" si="701"/>
        <v>459.00059711</v>
      </c>
      <c r="Q2493" s="171">
        <f t="shared" si="702"/>
        <v>0</v>
      </c>
      <c r="R2493" s="166">
        <f t="shared" si="703"/>
        <v>0</v>
      </c>
      <c r="S2493" s="172" t="str">
        <f t="shared" si="711"/>
        <v>A+J=</v>
      </c>
      <c r="T2493" s="167">
        <f t="shared" si="712"/>
        <v>46188</v>
      </c>
      <c r="U2493" s="10"/>
      <c r="V2493" s="10"/>
      <c r="W2493" s="10"/>
      <c r="X2493" s="45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ht="12.75" x14ac:dyDescent="0.2">
      <c r="A2494" s="162">
        <f t="shared" si="704"/>
        <v>46111</v>
      </c>
      <c r="B2494" s="163" t="str">
        <f t="shared" ca="1" si="713"/>
        <v>n.d</v>
      </c>
      <c r="C2494" s="164">
        <f t="shared" si="705"/>
        <v>91090</v>
      </c>
      <c r="D2494" s="154">
        <f ca="1">IF(A2494&lt;$B$1,VLOOKUP(A2494,[1]DI!$A$4:$B$15000,2,FALSE),0)</f>
        <v>0</v>
      </c>
      <c r="E2494" s="166">
        <f t="shared" ca="1" si="714"/>
        <v>1</v>
      </c>
      <c r="F2494" s="166">
        <f ca="1">(TRUNC(PRODUCT($E$12:$E2493),16))</f>
        <v>1.51318098795413</v>
      </c>
      <c r="G2494" s="166">
        <f t="shared" ca="1" si="715"/>
        <v>1.51318098795413</v>
      </c>
      <c r="H2494" s="166">
        <f t="shared" ca="1" si="716"/>
        <v>1</v>
      </c>
      <c r="I2494" s="165">
        <f t="shared" si="706"/>
        <v>1.7999999999999999E-2</v>
      </c>
      <c r="J2494" s="167">
        <f t="shared" si="707"/>
        <v>46006</v>
      </c>
      <c r="K2494" s="168">
        <f t="shared" si="708"/>
        <v>71</v>
      </c>
      <c r="L2494" s="169">
        <f t="shared" si="709"/>
        <v>71</v>
      </c>
      <c r="M2494" s="170">
        <f t="shared" si="699"/>
        <v>1.0050389790000001</v>
      </c>
      <c r="N2494" s="170">
        <f t="shared" ca="1" si="700"/>
        <v>1.0050389790000001</v>
      </c>
      <c r="O2494" s="169">
        <f t="shared" si="710"/>
        <v>0</v>
      </c>
      <c r="P2494" s="166">
        <f t="shared" ca="1" si="701"/>
        <v>459.00059711</v>
      </c>
      <c r="Q2494" s="171">
        <f t="shared" si="702"/>
        <v>0</v>
      </c>
      <c r="R2494" s="166">
        <f t="shared" si="703"/>
        <v>0</v>
      </c>
      <c r="S2494" s="172" t="str">
        <f t="shared" si="711"/>
        <v>A+J=</v>
      </c>
      <c r="T2494" s="167">
        <f t="shared" si="712"/>
        <v>46188</v>
      </c>
      <c r="U2494" s="10"/>
      <c r="V2494" s="10"/>
      <c r="W2494" s="10"/>
      <c r="X2494" s="45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ht="12.75" x14ac:dyDescent="0.2">
      <c r="A2495" s="162">
        <f t="shared" si="704"/>
        <v>46112</v>
      </c>
      <c r="B2495" s="163" t="str">
        <f t="shared" ca="1" si="713"/>
        <v>n.d</v>
      </c>
      <c r="C2495" s="164">
        <f t="shared" si="705"/>
        <v>91090</v>
      </c>
      <c r="D2495" s="154">
        <f ca="1">IF(A2495&lt;$B$1,VLOOKUP(A2495,[1]DI!$A$4:$B$15000,2,FALSE),0)</f>
        <v>0</v>
      </c>
      <c r="E2495" s="166">
        <f t="shared" ca="1" si="714"/>
        <v>1</v>
      </c>
      <c r="F2495" s="166">
        <f ca="1">(TRUNC(PRODUCT($E$12:$E2494),16))</f>
        <v>1.51318098795413</v>
      </c>
      <c r="G2495" s="166">
        <f t="shared" ca="1" si="715"/>
        <v>1.51318098795413</v>
      </c>
      <c r="H2495" s="166">
        <f t="shared" ca="1" si="716"/>
        <v>1</v>
      </c>
      <c r="I2495" s="165">
        <f t="shared" si="706"/>
        <v>1.7999999999999999E-2</v>
      </c>
      <c r="J2495" s="167">
        <f t="shared" si="707"/>
        <v>46006</v>
      </c>
      <c r="K2495" s="168">
        <f t="shared" si="708"/>
        <v>72</v>
      </c>
      <c r="L2495" s="169">
        <f t="shared" si="709"/>
        <v>72</v>
      </c>
      <c r="M2495" s="170">
        <f t="shared" si="699"/>
        <v>1.005110132</v>
      </c>
      <c r="N2495" s="170">
        <f t="shared" ca="1" si="700"/>
        <v>1.005110132</v>
      </c>
      <c r="O2495" s="169">
        <f t="shared" si="710"/>
        <v>0</v>
      </c>
      <c r="P2495" s="166">
        <f t="shared" ca="1" si="701"/>
        <v>465.48192387</v>
      </c>
      <c r="Q2495" s="171">
        <f t="shared" si="702"/>
        <v>0</v>
      </c>
      <c r="R2495" s="166">
        <f t="shared" si="703"/>
        <v>0</v>
      </c>
      <c r="S2495" s="172" t="str">
        <f t="shared" si="711"/>
        <v>A+J=</v>
      </c>
      <c r="T2495" s="167">
        <f t="shared" si="712"/>
        <v>46188</v>
      </c>
      <c r="U2495" s="10"/>
      <c r="V2495" s="10"/>
      <c r="W2495" s="10"/>
      <c r="X2495" s="45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ht="12.75" x14ac:dyDescent="0.2">
      <c r="A2496" s="162">
        <f t="shared" si="704"/>
        <v>46113</v>
      </c>
      <c r="B2496" s="163" t="str">
        <f t="shared" ca="1" si="713"/>
        <v>n.d</v>
      </c>
      <c r="C2496" s="164">
        <f t="shared" si="705"/>
        <v>91090</v>
      </c>
      <c r="D2496" s="154">
        <f ca="1">IF(A2496&lt;$B$1,VLOOKUP(A2496,[1]DI!$A$4:$B$15000,2,FALSE),0)</f>
        <v>0</v>
      </c>
      <c r="E2496" s="166">
        <f t="shared" ca="1" si="714"/>
        <v>1</v>
      </c>
      <c r="F2496" s="166">
        <f ca="1">(TRUNC(PRODUCT($E$12:$E2495),16))</f>
        <v>1.51318098795413</v>
      </c>
      <c r="G2496" s="166">
        <f t="shared" ca="1" si="715"/>
        <v>1.51318098795413</v>
      </c>
      <c r="H2496" s="166">
        <f t="shared" ca="1" si="716"/>
        <v>1</v>
      </c>
      <c r="I2496" s="165">
        <f t="shared" si="706"/>
        <v>1.7999999999999999E-2</v>
      </c>
      <c r="J2496" s="167">
        <f t="shared" si="707"/>
        <v>46006</v>
      </c>
      <c r="K2496" s="168">
        <f t="shared" si="708"/>
        <v>73</v>
      </c>
      <c r="L2496" s="169">
        <f t="shared" si="709"/>
        <v>73</v>
      </c>
      <c r="M2496" s="170">
        <f t="shared" si="699"/>
        <v>1.005181289</v>
      </c>
      <c r="N2496" s="170">
        <f t="shared" ca="1" si="700"/>
        <v>1.005181289</v>
      </c>
      <c r="O2496" s="169">
        <f t="shared" si="710"/>
        <v>0</v>
      </c>
      <c r="P2496" s="166">
        <f t="shared" ca="1" si="701"/>
        <v>471.96361501000001</v>
      </c>
      <c r="Q2496" s="171">
        <f t="shared" si="702"/>
        <v>0</v>
      </c>
      <c r="R2496" s="166">
        <f t="shared" si="703"/>
        <v>0</v>
      </c>
      <c r="S2496" s="172" t="str">
        <f t="shared" si="711"/>
        <v>A+J=</v>
      </c>
      <c r="T2496" s="167">
        <f t="shared" si="712"/>
        <v>46188</v>
      </c>
      <c r="U2496" s="10"/>
      <c r="V2496" s="10"/>
      <c r="W2496" s="10"/>
      <c r="X2496" s="45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ht="12.75" x14ac:dyDescent="0.2">
      <c r="A2497" s="162">
        <f t="shared" si="704"/>
        <v>46114</v>
      </c>
      <c r="B2497" s="163" t="str">
        <f t="shared" ca="1" si="713"/>
        <v>n.d</v>
      </c>
      <c r="C2497" s="164">
        <f t="shared" si="705"/>
        <v>91090</v>
      </c>
      <c r="D2497" s="154">
        <f ca="1">IF(A2497&lt;$B$1,VLOOKUP(A2497,[1]DI!$A$4:$B$15000,2,FALSE),0)</f>
        <v>0</v>
      </c>
      <c r="E2497" s="166">
        <f t="shared" ca="1" si="714"/>
        <v>1</v>
      </c>
      <c r="F2497" s="166">
        <f ca="1">(TRUNC(PRODUCT($E$12:$E2496),16))</f>
        <v>1.51318098795413</v>
      </c>
      <c r="G2497" s="166">
        <f t="shared" ca="1" si="715"/>
        <v>1.51318098795413</v>
      </c>
      <c r="H2497" s="166">
        <f t="shared" ca="1" si="716"/>
        <v>1</v>
      </c>
      <c r="I2497" s="165">
        <f t="shared" si="706"/>
        <v>1.7999999999999999E-2</v>
      </c>
      <c r="J2497" s="167">
        <f t="shared" si="707"/>
        <v>46006</v>
      </c>
      <c r="K2497" s="168">
        <f t="shared" si="708"/>
        <v>74</v>
      </c>
      <c r="L2497" s="169">
        <f t="shared" si="709"/>
        <v>74</v>
      </c>
      <c r="M2497" s="170">
        <f t="shared" si="699"/>
        <v>1.0052524519999999</v>
      </c>
      <c r="N2497" s="170">
        <f t="shared" ca="1" si="700"/>
        <v>1.0052524519999999</v>
      </c>
      <c r="O2497" s="169">
        <f t="shared" si="710"/>
        <v>0</v>
      </c>
      <c r="P2497" s="166">
        <f t="shared" ca="1" si="701"/>
        <v>478.44585267000002</v>
      </c>
      <c r="Q2497" s="171">
        <f t="shared" si="702"/>
        <v>0</v>
      </c>
      <c r="R2497" s="166">
        <f t="shared" si="703"/>
        <v>0</v>
      </c>
      <c r="S2497" s="172" t="str">
        <f t="shared" si="711"/>
        <v>A+J=</v>
      </c>
      <c r="T2497" s="167">
        <f t="shared" si="712"/>
        <v>46188</v>
      </c>
      <c r="U2497" s="10"/>
      <c r="V2497" s="10"/>
      <c r="W2497" s="10"/>
      <c r="X2497" s="45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ht="12.75" x14ac:dyDescent="0.2">
      <c r="A2498" s="162">
        <f t="shared" si="704"/>
        <v>46115</v>
      </c>
      <c r="B2498" s="163" t="str">
        <f t="shared" ca="1" si="713"/>
        <v>n.d</v>
      </c>
      <c r="C2498" s="164">
        <f t="shared" si="705"/>
        <v>91090</v>
      </c>
      <c r="D2498" s="154">
        <f ca="1">IF(A2498&lt;$B$1,VLOOKUP(A2498,[1]DI!$A$4:$B$15000,2,FALSE),0)</f>
        <v>0</v>
      </c>
      <c r="E2498" s="166">
        <f t="shared" ca="1" si="714"/>
        <v>1</v>
      </c>
      <c r="F2498" s="166">
        <f ca="1">(TRUNC(PRODUCT($E$12:$E2497),16))</f>
        <v>1.51318098795413</v>
      </c>
      <c r="G2498" s="166">
        <f t="shared" ca="1" si="715"/>
        <v>1.51318098795413</v>
      </c>
      <c r="H2498" s="166">
        <f t="shared" ca="1" si="716"/>
        <v>1</v>
      </c>
      <c r="I2498" s="165">
        <f t="shared" si="706"/>
        <v>1.7999999999999999E-2</v>
      </c>
      <c r="J2498" s="167">
        <f t="shared" si="707"/>
        <v>46006</v>
      </c>
      <c r="K2498" s="168">
        <f t="shared" si="708"/>
        <v>74</v>
      </c>
      <c r="L2498" s="169">
        <f t="shared" si="709"/>
        <v>75</v>
      </c>
      <c r="M2498" s="170">
        <f t="shared" si="699"/>
        <v>1.00532362</v>
      </c>
      <c r="N2498" s="170">
        <f t="shared" ca="1" si="700"/>
        <v>1.00532362</v>
      </c>
      <c r="O2498" s="169">
        <f t="shared" si="710"/>
        <v>0</v>
      </c>
      <c r="P2498" s="166">
        <f t="shared" ca="1" si="701"/>
        <v>484.92854578999999</v>
      </c>
      <c r="Q2498" s="171">
        <f t="shared" si="702"/>
        <v>0</v>
      </c>
      <c r="R2498" s="166">
        <f t="shared" si="703"/>
        <v>0</v>
      </c>
      <c r="S2498" s="172" t="str">
        <f t="shared" si="711"/>
        <v>A+J=</v>
      </c>
      <c r="T2498" s="167">
        <f t="shared" si="712"/>
        <v>46188</v>
      </c>
      <c r="U2498" s="10"/>
      <c r="V2498" s="10"/>
      <c r="W2498" s="10"/>
      <c r="X2498" s="45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ht="12.75" x14ac:dyDescent="0.2">
      <c r="A2499" s="162">
        <f t="shared" si="704"/>
        <v>46116</v>
      </c>
      <c r="B2499" s="163" t="str">
        <f t="shared" ca="1" si="713"/>
        <v>n.d</v>
      </c>
      <c r="C2499" s="164">
        <f t="shared" si="705"/>
        <v>91090</v>
      </c>
      <c r="D2499" s="154">
        <f ca="1">IF(A2499&lt;$B$1,VLOOKUP(A2499,[1]DI!$A$4:$B$15000,2,FALSE),0)</f>
        <v>0</v>
      </c>
      <c r="E2499" s="166">
        <f t="shared" ca="1" si="714"/>
        <v>1</v>
      </c>
      <c r="F2499" s="166">
        <f ca="1">(TRUNC(PRODUCT($E$12:$E2498),16))</f>
        <v>1.51318098795413</v>
      </c>
      <c r="G2499" s="166">
        <f t="shared" ca="1" si="715"/>
        <v>1.51318098795413</v>
      </c>
      <c r="H2499" s="166">
        <f t="shared" ca="1" si="716"/>
        <v>1</v>
      </c>
      <c r="I2499" s="165">
        <f t="shared" si="706"/>
        <v>1.7999999999999999E-2</v>
      </c>
      <c r="J2499" s="167">
        <f t="shared" si="707"/>
        <v>46006</v>
      </c>
      <c r="K2499" s="168">
        <f t="shared" si="708"/>
        <v>74</v>
      </c>
      <c r="L2499" s="169">
        <f t="shared" si="709"/>
        <v>75</v>
      </c>
      <c r="M2499" s="170">
        <f t="shared" si="699"/>
        <v>1.00532362</v>
      </c>
      <c r="N2499" s="170">
        <f t="shared" ca="1" si="700"/>
        <v>1.00532362</v>
      </c>
      <c r="O2499" s="169">
        <f t="shared" si="710"/>
        <v>0</v>
      </c>
      <c r="P2499" s="166">
        <f t="shared" ca="1" si="701"/>
        <v>484.92854578999999</v>
      </c>
      <c r="Q2499" s="171">
        <f t="shared" si="702"/>
        <v>0</v>
      </c>
      <c r="R2499" s="166">
        <f t="shared" si="703"/>
        <v>0</v>
      </c>
      <c r="S2499" s="172" t="str">
        <f t="shared" si="711"/>
        <v>A+J=</v>
      </c>
      <c r="T2499" s="167">
        <f t="shared" si="712"/>
        <v>46188</v>
      </c>
      <c r="U2499" s="10"/>
      <c r="V2499" s="10"/>
      <c r="W2499" s="10"/>
      <c r="X2499" s="45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ht="12.75" x14ac:dyDescent="0.2">
      <c r="A2500" s="162">
        <f t="shared" si="704"/>
        <v>46117</v>
      </c>
      <c r="B2500" s="163" t="str">
        <f t="shared" ca="1" si="713"/>
        <v>n.d</v>
      </c>
      <c r="C2500" s="164">
        <f t="shared" si="705"/>
        <v>91090</v>
      </c>
      <c r="D2500" s="154">
        <f ca="1">IF(A2500&lt;$B$1,VLOOKUP(A2500,[1]DI!$A$4:$B$15000,2,FALSE),0)</f>
        <v>0</v>
      </c>
      <c r="E2500" s="166">
        <f t="shared" ca="1" si="714"/>
        <v>1</v>
      </c>
      <c r="F2500" s="166">
        <f ca="1">(TRUNC(PRODUCT($E$12:$E2499),16))</f>
        <v>1.51318098795413</v>
      </c>
      <c r="G2500" s="166">
        <f t="shared" ca="1" si="715"/>
        <v>1.51318098795413</v>
      </c>
      <c r="H2500" s="166">
        <f t="shared" ca="1" si="716"/>
        <v>1</v>
      </c>
      <c r="I2500" s="165">
        <f t="shared" si="706"/>
        <v>1.7999999999999999E-2</v>
      </c>
      <c r="J2500" s="167">
        <f t="shared" si="707"/>
        <v>46006</v>
      </c>
      <c r="K2500" s="168">
        <f t="shared" si="708"/>
        <v>74</v>
      </c>
      <c r="L2500" s="169">
        <f t="shared" si="709"/>
        <v>75</v>
      </c>
      <c r="M2500" s="170">
        <f t="shared" si="699"/>
        <v>1.00532362</v>
      </c>
      <c r="N2500" s="170">
        <f t="shared" ca="1" si="700"/>
        <v>1.00532362</v>
      </c>
      <c r="O2500" s="169">
        <f t="shared" si="710"/>
        <v>0</v>
      </c>
      <c r="P2500" s="166">
        <f t="shared" ca="1" si="701"/>
        <v>484.92854578999999</v>
      </c>
      <c r="Q2500" s="171">
        <f t="shared" si="702"/>
        <v>0</v>
      </c>
      <c r="R2500" s="166">
        <f t="shared" si="703"/>
        <v>0</v>
      </c>
      <c r="S2500" s="172" t="str">
        <f t="shared" si="711"/>
        <v>A+J=</v>
      </c>
      <c r="T2500" s="167">
        <f t="shared" si="712"/>
        <v>46188</v>
      </c>
      <c r="U2500" s="10"/>
      <c r="V2500" s="10"/>
      <c r="W2500" s="10"/>
      <c r="X2500" s="45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ht="12.75" x14ac:dyDescent="0.2">
      <c r="A2501" s="162">
        <f t="shared" si="704"/>
        <v>46118</v>
      </c>
      <c r="B2501" s="163" t="str">
        <f t="shared" ca="1" si="713"/>
        <v>n.d</v>
      </c>
      <c r="C2501" s="164">
        <f t="shared" si="705"/>
        <v>91090</v>
      </c>
      <c r="D2501" s="154">
        <f ca="1">IF(A2501&lt;$B$1,VLOOKUP(A2501,[1]DI!$A$4:$B$15000,2,FALSE),0)</f>
        <v>0</v>
      </c>
      <c r="E2501" s="166">
        <f t="shared" ca="1" si="714"/>
        <v>1</v>
      </c>
      <c r="F2501" s="166">
        <f ca="1">(TRUNC(PRODUCT($E$12:$E2500),16))</f>
        <v>1.51318098795413</v>
      </c>
      <c r="G2501" s="166">
        <f t="shared" ca="1" si="715"/>
        <v>1.51318098795413</v>
      </c>
      <c r="H2501" s="166">
        <f t="shared" ca="1" si="716"/>
        <v>1</v>
      </c>
      <c r="I2501" s="165">
        <f t="shared" si="706"/>
        <v>1.7999999999999999E-2</v>
      </c>
      <c r="J2501" s="167">
        <f t="shared" si="707"/>
        <v>46006</v>
      </c>
      <c r="K2501" s="168">
        <f t="shared" si="708"/>
        <v>75</v>
      </c>
      <c r="L2501" s="169">
        <f t="shared" si="709"/>
        <v>75</v>
      </c>
      <c r="M2501" s="170">
        <f t="shared" si="699"/>
        <v>1.00532362</v>
      </c>
      <c r="N2501" s="170">
        <f t="shared" ca="1" si="700"/>
        <v>1.00532362</v>
      </c>
      <c r="O2501" s="169">
        <f t="shared" si="710"/>
        <v>0</v>
      </c>
      <c r="P2501" s="166">
        <f t="shared" ca="1" si="701"/>
        <v>484.92854578999999</v>
      </c>
      <c r="Q2501" s="171">
        <f t="shared" si="702"/>
        <v>0</v>
      </c>
      <c r="R2501" s="166">
        <f t="shared" si="703"/>
        <v>0</v>
      </c>
      <c r="S2501" s="172" t="str">
        <f t="shared" si="711"/>
        <v>A+J=</v>
      </c>
      <c r="T2501" s="167">
        <f t="shared" si="712"/>
        <v>46188</v>
      </c>
      <c r="U2501" s="10"/>
      <c r="V2501" s="10"/>
      <c r="W2501" s="10"/>
      <c r="X2501" s="45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ht="12.75" x14ac:dyDescent="0.2">
      <c r="A2502" s="162">
        <f t="shared" si="704"/>
        <v>46119</v>
      </c>
      <c r="B2502" s="163" t="str">
        <f t="shared" ca="1" si="713"/>
        <v>n.d</v>
      </c>
      <c r="C2502" s="164">
        <f t="shared" si="705"/>
        <v>91090</v>
      </c>
      <c r="D2502" s="154">
        <f ca="1">IF(A2502&lt;$B$1,VLOOKUP(A2502,[1]DI!$A$4:$B$15000,2,FALSE),0)</f>
        <v>0</v>
      </c>
      <c r="E2502" s="166">
        <f t="shared" ca="1" si="714"/>
        <v>1</v>
      </c>
      <c r="F2502" s="166">
        <f ca="1">(TRUNC(PRODUCT($E$12:$E2501),16))</f>
        <v>1.51318098795413</v>
      </c>
      <c r="G2502" s="166">
        <f t="shared" ca="1" si="715"/>
        <v>1.51318098795413</v>
      </c>
      <c r="H2502" s="166">
        <f t="shared" ca="1" si="716"/>
        <v>1</v>
      </c>
      <c r="I2502" s="165">
        <f t="shared" si="706"/>
        <v>1.7999999999999999E-2</v>
      </c>
      <c r="J2502" s="167">
        <f t="shared" si="707"/>
        <v>46006</v>
      </c>
      <c r="K2502" s="168">
        <f t="shared" si="708"/>
        <v>76</v>
      </c>
      <c r="L2502" s="169">
        <f t="shared" si="709"/>
        <v>76</v>
      </c>
      <c r="M2502" s="170">
        <f t="shared" si="699"/>
        <v>1.005394793</v>
      </c>
      <c r="N2502" s="170">
        <f t="shared" ca="1" si="700"/>
        <v>1.005394793</v>
      </c>
      <c r="O2502" s="169">
        <f t="shared" si="710"/>
        <v>0</v>
      </c>
      <c r="P2502" s="166">
        <f t="shared" ca="1" si="701"/>
        <v>491.41169437000002</v>
      </c>
      <c r="Q2502" s="171">
        <f t="shared" si="702"/>
        <v>0</v>
      </c>
      <c r="R2502" s="166">
        <f t="shared" si="703"/>
        <v>0</v>
      </c>
      <c r="S2502" s="172" t="str">
        <f t="shared" si="711"/>
        <v>A+J=</v>
      </c>
      <c r="T2502" s="167">
        <f t="shared" si="712"/>
        <v>46188</v>
      </c>
      <c r="U2502" s="10"/>
      <c r="V2502" s="10"/>
      <c r="W2502" s="10"/>
      <c r="X2502" s="45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ht="12.75" x14ac:dyDescent="0.2">
      <c r="A2503" s="162">
        <f t="shared" si="704"/>
        <v>46120</v>
      </c>
      <c r="B2503" s="163" t="str">
        <f t="shared" ca="1" si="713"/>
        <v>n.d</v>
      </c>
      <c r="C2503" s="164">
        <f t="shared" si="705"/>
        <v>91090</v>
      </c>
      <c r="D2503" s="154">
        <f ca="1">IF(A2503&lt;$B$1,VLOOKUP(A2503,[1]DI!$A$4:$B$15000,2,FALSE),0)</f>
        <v>0</v>
      </c>
      <c r="E2503" s="166">
        <f t="shared" ca="1" si="714"/>
        <v>1</v>
      </c>
      <c r="F2503" s="166">
        <f ca="1">(TRUNC(PRODUCT($E$12:$E2502),16))</f>
        <v>1.51318098795413</v>
      </c>
      <c r="G2503" s="166">
        <f t="shared" ca="1" si="715"/>
        <v>1.51318098795413</v>
      </c>
      <c r="H2503" s="166">
        <f t="shared" ca="1" si="716"/>
        <v>1</v>
      </c>
      <c r="I2503" s="165">
        <f t="shared" si="706"/>
        <v>1.7999999999999999E-2</v>
      </c>
      <c r="J2503" s="167">
        <f t="shared" si="707"/>
        <v>46006</v>
      </c>
      <c r="K2503" s="168">
        <f t="shared" si="708"/>
        <v>77</v>
      </c>
      <c r="L2503" s="169">
        <f t="shared" si="709"/>
        <v>77</v>
      </c>
      <c r="M2503" s="170">
        <f t="shared" si="699"/>
        <v>1.0054659699999999</v>
      </c>
      <c r="N2503" s="170">
        <f t="shared" ca="1" si="700"/>
        <v>1.0054659699999999</v>
      </c>
      <c r="O2503" s="169">
        <f t="shared" si="710"/>
        <v>0</v>
      </c>
      <c r="P2503" s="166">
        <f t="shared" ca="1" si="701"/>
        <v>497.89520728999997</v>
      </c>
      <c r="Q2503" s="171">
        <f t="shared" si="702"/>
        <v>0</v>
      </c>
      <c r="R2503" s="166">
        <f t="shared" si="703"/>
        <v>0</v>
      </c>
      <c r="S2503" s="172" t="str">
        <f t="shared" si="711"/>
        <v>A+J=</v>
      </c>
      <c r="T2503" s="167">
        <f t="shared" si="712"/>
        <v>46188</v>
      </c>
      <c r="U2503" s="10"/>
      <c r="V2503" s="10"/>
      <c r="W2503" s="10"/>
      <c r="X2503" s="45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ht="12.75" x14ac:dyDescent="0.2">
      <c r="A2504" s="162">
        <f t="shared" si="704"/>
        <v>46121</v>
      </c>
      <c r="B2504" s="163" t="str">
        <f t="shared" ca="1" si="713"/>
        <v>n.d</v>
      </c>
      <c r="C2504" s="164">
        <f t="shared" si="705"/>
        <v>91090</v>
      </c>
      <c r="D2504" s="154">
        <f ca="1">IF(A2504&lt;$B$1,VLOOKUP(A2504,[1]DI!$A$4:$B$15000,2,FALSE),0)</f>
        <v>0</v>
      </c>
      <c r="E2504" s="166">
        <f t="shared" ca="1" si="714"/>
        <v>1</v>
      </c>
      <c r="F2504" s="166">
        <f ca="1">(TRUNC(PRODUCT($E$12:$E2503),16))</f>
        <v>1.51318098795413</v>
      </c>
      <c r="G2504" s="166">
        <f t="shared" ca="1" si="715"/>
        <v>1.51318098795413</v>
      </c>
      <c r="H2504" s="166">
        <f t="shared" ca="1" si="716"/>
        <v>1</v>
      </c>
      <c r="I2504" s="165">
        <f t="shared" si="706"/>
        <v>1.7999999999999999E-2</v>
      </c>
      <c r="J2504" s="167">
        <f t="shared" si="707"/>
        <v>46006</v>
      </c>
      <c r="K2504" s="168">
        <f t="shared" si="708"/>
        <v>78</v>
      </c>
      <c r="L2504" s="169">
        <f t="shared" si="709"/>
        <v>78</v>
      </c>
      <c r="M2504" s="170">
        <f t="shared" si="699"/>
        <v>1.0055371529999999</v>
      </c>
      <c r="N2504" s="170">
        <f t="shared" ca="1" si="700"/>
        <v>1.0055371529999999</v>
      </c>
      <c r="O2504" s="169">
        <f t="shared" si="710"/>
        <v>0</v>
      </c>
      <c r="P2504" s="166">
        <f t="shared" ca="1" si="701"/>
        <v>504.37926676000001</v>
      </c>
      <c r="Q2504" s="171">
        <f t="shared" si="702"/>
        <v>0</v>
      </c>
      <c r="R2504" s="166">
        <f t="shared" si="703"/>
        <v>0</v>
      </c>
      <c r="S2504" s="172" t="str">
        <f t="shared" si="711"/>
        <v>A+J=</v>
      </c>
      <c r="T2504" s="167">
        <f t="shared" si="712"/>
        <v>46188</v>
      </c>
      <c r="U2504" s="10"/>
      <c r="V2504" s="10"/>
      <c r="W2504" s="10"/>
      <c r="X2504" s="45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ht="12.75" x14ac:dyDescent="0.2">
      <c r="A2505" s="162">
        <f t="shared" si="704"/>
        <v>46122</v>
      </c>
      <c r="B2505" s="163" t="str">
        <f t="shared" ca="1" si="713"/>
        <v>n.d</v>
      </c>
      <c r="C2505" s="164">
        <f t="shared" si="705"/>
        <v>91090</v>
      </c>
      <c r="D2505" s="154">
        <f ca="1">IF(A2505&lt;$B$1,VLOOKUP(A2505,[1]DI!$A$4:$B$15000,2,FALSE),0)</f>
        <v>0</v>
      </c>
      <c r="E2505" s="166">
        <f t="shared" ca="1" si="714"/>
        <v>1</v>
      </c>
      <c r="F2505" s="166">
        <f ca="1">(TRUNC(PRODUCT($E$12:$E2504),16))</f>
        <v>1.51318098795413</v>
      </c>
      <c r="G2505" s="166">
        <f t="shared" ca="1" si="715"/>
        <v>1.51318098795413</v>
      </c>
      <c r="H2505" s="166">
        <f t="shared" ca="1" si="716"/>
        <v>1</v>
      </c>
      <c r="I2505" s="165">
        <f t="shared" si="706"/>
        <v>1.7999999999999999E-2</v>
      </c>
      <c r="J2505" s="167">
        <f t="shared" si="707"/>
        <v>46006</v>
      </c>
      <c r="K2505" s="168">
        <f t="shared" si="708"/>
        <v>79</v>
      </c>
      <c r="L2505" s="169">
        <f t="shared" si="709"/>
        <v>79</v>
      </c>
      <c r="M2505" s="170">
        <f t="shared" si="699"/>
        <v>1.0056083410000001</v>
      </c>
      <c r="N2505" s="170">
        <f t="shared" ca="1" si="700"/>
        <v>1.0056083410000001</v>
      </c>
      <c r="O2505" s="169">
        <f t="shared" si="710"/>
        <v>0</v>
      </c>
      <c r="P2505" s="166">
        <f t="shared" ca="1" si="701"/>
        <v>510.86378169</v>
      </c>
      <c r="Q2505" s="171">
        <f t="shared" si="702"/>
        <v>0</v>
      </c>
      <c r="R2505" s="166">
        <f t="shared" si="703"/>
        <v>0</v>
      </c>
      <c r="S2505" s="172" t="str">
        <f t="shared" si="711"/>
        <v>A+J=</v>
      </c>
      <c r="T2505" s="167">
        <f t="shared" si="712"/>
        <v>46188</v>
      </c>
      <c r="U2505" s="10"/>
      <c r="V2505" s="10"/>
      <c r="W2505" s="10"/>
      <c r="X2505" s="45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ht="12.75" x14ac:dyDescent="0.2">
      <c r="A2506" s="162">
        <f t="shared" si="704"/>
        <v>46123</v>
      </c>
      <c r="B2506" s="163" t="str">
        <f t="shared" ca="1" si="713"/>
        <v>n.d</v>
      </c>
      <c r="C2506" s="164">
        <f t="shared" si="705"/>
        <v>91090</v>
      </c>
      <c r="D2506" s="154">
        <f ca="1">IF(A2506&lt;$B$1,VLOOKUP(A2506,[1]DI!$A$4:$B$15000,2,FALSE),0)</f>
        <v>0</v>
      </c>
      <c r="E2506" s="166">
        <f t="shared" ca="1" si="714"/>
        <v>1</v>
      </c>
      <c r="F2506" s="166">
        <f ca="1">(TRUNC(PRODUCT($E$12:$E2505),16))</f>
        <v>1.51318098795413</v>
      </c>
      <c r="G2506" s="166">
        <f t="shared" ca="1" si="715"/>
        <v>1.51318098795413</v>
      </c>
      <c r="H2506" s="166">
        <f t="shared" ca="1" si="716"/>
        <v>1</v>
      </c>
      <c r="I2506" s="165">
        <f t="shared" si="706"/>
        <v>1.7999999999999999E-2</v>
      </c>
      <c r="J2506" s="167">
        <f t="shared" si="707"/>
        <v>46006</v>
      </c>
      <c r="K2506" s="168">
        <f t="shared" si="708"/>
        <v>79</v>
      </c>
      <c r="L2506" s="169">
        <f t="shared" si="709"/>
        <v>80</v>
      </c>
      <c r="M2506" s="170">
        <f t="shared" si="699"/>
        <v>1.005679534</v>
      </c>
      <c r="N2506" s="170">
        <f t="shared" ca="1" si="700"/>
        <v>1.005679534</v>
      </c>
      <c r="O2506" s="169">
        <f t="shared" si="710"/>
        <v>0</v>
      </c>
      <c r="P2506" s="166">
        <f t="shared" ca="1" si="701"/>
        <v>517.34875205000003</v>
      </c>
      <c r="Q2506" s="171">
        <f t="shared" si="702"/>
        <v>0</v>
      </c>
      <c r="R2506" s="166">
        <f t="shared" si="703"/>
        <v>0</v>
      </c>
      <c r="S2506" s="172" t="str">
        <f t="shared" si="711"/>
        <v>A+J=</v>
      </c>
      <c r="T2506" s="167">
        <f t="shared" si="712"/>
        <v>46188</v>
      </c>
      <c r="U2506" s="10"/>
      <c r="V2506" s="10"/>
      <c r="W2506" s="10"/>
      <c r="X2506" s="45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ht="12.75" x14ac:dyDescent="0.2">
      <c r="A2507" s="162">
        <f t="shared" si="704"/>
        <v>46124</v>
      </c>
      <c r="B2507" s="163" t="str">
        <f t="shared" ca="1" si="713"/>
        <v>n.d</v>
      </c>
      <c r="C2507" s="164">
        <f t="shared" si="705"/>
        <v>91090</v>
      </c>
      <c r="D2507" s="154">
        <f ca="1">IF(A2507&lt;$B$1,VLOOKUP(A2507,[1]DI!$A$4:$B$15000,2,FALSE),0)</f>
        <v>0</v>
      </c>
      <c r="E2507" s="166">
        <f t="shared" ca="1" si="714"/>
        <v>1</v>
      </c>
      <c r="F2507" s="166">
        <f ca="1">(TRUNC(PRODUCT($E$12:$E2506),16))</f>
        <v>1.51318098795413</v>
      </c>
      <c r="G2507" s="166">
        <f t="shared" ca="1" si="715"/>
        <v>1.51318098795413</v>
      </c>
      <c r="H2507" s="166">
        <f t="shared" ca="1" si="716"/>
        <v>1</v>
      </c>
      <c r="I2507" s="165">
        <f t="shared" si="706"/>
        <v>1.7999999999999999E-2</v>
      </c>
      <c r="J2507" s="167">
        <f t="shared" si="707"/>
        <v>46006</v>
      </c>
      <c r="K2507" s="168">
        <f t="shared" si="708"/>
        <v>79</v>
      </c>
      <c r="L2507" s="169">
        <f t="shared" si="709"/>
        <v>80</v>
      </c>
      <c r="M2507" s="170">
        <f t="shared" si="699"/>
        <v>1.005679534</v>
      </c>
      <c r="N2507" s="170">
        <f t="shared" ca="1" si="700"/>
        <v>1.005679534</v>
      </c>
      <c r="O2507" s="169">
        <f t="shared" si="710"/>
        <v>0</v>
      </c>
      <c r="P2507" s="166">
        <f t="shared" ca="1" si="701"/>
        <v>517.34875205000003</v>
      </c>
      <c r="Q2507" s="171">
        <f t="shared" si="702"/>
        <v>0</v>
      </c>
      <c r="R2507" s="166">
        <f t="shared" si="703"/>
        <v>0</v>
      </c>
      <c r="S2507" s="172" t="str">
        <f t="shared" si="711"/>
        <v>A+J=</v>
      </c>
      <c r="T2507" s="167">
        <f t="shared" si="712"/>
        <v>46188</v>
      </c>
      <c r="U2507" s="10"/>
      <c r="V2507" s="10"/>
      <c r="W2507" s="10"/>
      <c r="X2507" s="45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ht="12.75" x14ac:dyDescent="0.2">
      <c r="A2508" s="162">
        <f t="shared" si="704"/>
        <v>46125</v>
      </c>
      <c r="B2508" s="163" t="str">
        <f t="shared" ca="1" si="713"/>
        <v>n.d</v>
      </c>
      <c r="C2508" s="164">
        <f t="shared" si="705"/>
        <v>91090</v>
      </c>
      <c r="D2508" s="154">
        <f ca="1">IF(A2508&lt;$B$1,VLOOKUP(A2508,[1]DI!$A$4:$B$15000,2,FALSE),0)</f>
        <v>0</v>
      </c>
      <c r="E2508" s="166">
        <f t="shared" ca="1" si="714"/>
        <v>1</v>
      </c>
      <c r="F2508" s="166">
        <f ca="1">(TRUNC(PRODUCT($E$12:$E2507),16))</f>
        <v>1.51318098795413</v>
      </c>
      <c r="G2508" s="166">
        <f t="shared" ca="1" si="715"/>
        <v>1.51318098795413</v>
      </c>
      <c r="H2508" s="166">
        <f t="shared" ca="1" si="716"/>
        <v>1</v>
      </c>
      <c r="I2508" s="165">
        <f t="shared" si="706"/>
        <v>1.7999999999999999E-2</v>
      </c>
      <c r="J2508" s="167">
        <f t="shared" si="707"/>
        <v>46006</v>
      </c>
      <c r="K2508" s="168">
        <f t="shared" si="708"/>
        <v>80</v>
      </c>
      <c r="L2508" s="169">
        <f t="shared" si="709"/>
        <v>80</v>
      </c>
      <c r="M2508" s="170">
        <f t="shared" ref="M2508:M2551" si="717">ROUND((I2508+1)^(L2508/252),9)</f>
        <v>1.005679534</v>
      </c>
      <c r="N2508" s="170">
        <f t="shared" ref="N2508:N2551" ca="1" si="718">ROUND(H2508*M2508,9)</f>
        <v>1.005679534</v>
      </c>
      <c r="O2508" s="169">
        <f t="shared" si="710"/>
        <v>0</v>
      </c>
      <c r="P2508" s="166">
        <f t="shared" ref="P2508:P2551" ca="1" si="719">TRUNC(((N2508-1)*C2508),8)</f>
        <v>517.34875205000003</v>
      </c>
      <c r="Q2508" s="171">
        <f t="shared" ref="Q2508:Q2571" si="720">IF($O2508&gt;0,VLOOKUP($O2508,$W$12:$AC$150,7),0)</f>
        <v>0</v>
      </c>
      <c r="R2508" s="166">
        <f t="shared" ref="R2508:R2551" si="721">IF(Q2508&gt;0,TRUNC(Q2508*C$12,8),0)</f>
        <v>0</v>
      </c>
      <c r="S2508" s="172" t="str">
        <f t="shared" si="711"/>
        <v>A+J=</v>
      </c>
      <c r="T2508" s="167">
        <f t="shared" si="712"/>
        <v>46188</v>
      </c>
      <c r="U2508" s="10"/>
      <c r="V2508" s="10"/>
      <c r="W2508" s="10"/>
      <c r="X2508" s="45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ht="12.75" x14ac:dyDescent="0.2">
      <c r="A2509" s="162">
        <f t="shared" ref="A2509:A2571" si="722">(A2508+1)</f>
        <v>46126</v>
      </c>
      <c r="B2509" s="163" t="str">
        <f t="shared" ca="1" si="713"/>
        <v>n.d</v>
      </c>
      <c r="C2509" s="164">
        <f t="shared" ref="C2509:C2551" si="723">(C2508-R2508)</f>
        <v>91090</v>
      </c>
      <c r="D2509" s="154">
        <f ca="1">IF(A2509&lt;$B$1,VLOOKUP(A2509,[1]DI!$A$4:$B$15000,2,FALSE),0)</f>
        <v>0</v>
      </c>
      <c r="E2509" s="166">
        <f t="shared" ca="1" si="714"/>
        <v>1</v>
      </c>
      <c r="F2509" s="166">
        <f ca="1">(TRUNC(PRODUCT($E$12:$E2508),16))</f>
        <v>1.51318098795413</v>
      </c>
      <c r="G2509" s="166">
        <f t="shared" ca="1" si="715"/>
        <v>1.51318098795413</v>
      </c>
      <c r="H2509" s="166">
        <f t="shared" ca="1" si="716"/>
        <v>1</v>
      </c>
      <c r="I2509" s="165">
        <f t="shared" ref="I2509:I2571" si="724">I2508</f>
        <v>1.7999999999999999E-2</v>
      </c>
      <c r="J2509" s="167">
        <f t="shared" ref="J2509:J2551" si="725">IF(O2508&gt;0,VLOOKUP(O2508,W$12:AG$150,2),J2508)</f>
        <v>46006</v>
      </c>
      <c r="K2509" s="168">
        <f t="shared" ref="K2509:K2551" si="726">IF(A2509&gt;J2509,IF(NETWORKDAYS(J2509,A2509,$W$160:$W$544)-1=0,1,NETWORKDAYS(J2509,A2509,$W$160:$W$544)-1),0)</f>
        <v>81</v>
      </c>
      <c r="L2509" s="169">
        <f t="shared" ref="L2509:L2551" si="727">IF(AND(K2509=1,K2508=1),1,IF(K2509&gt;0,IF(K2509=K2508,K2509+1,K2509),0))</f>
        <v>81</v>
      </c>
      <c r="M2509" s="170">
        <f t="shared" si="717"/>
        <v>1.0057507320000001</v>
      </c>
      <c r="N2509" s="170">
        <f t="shared" ca="1" si="718"/>
        <v>1.0057507320000001</v>
      </c>
      <c r="O2509" s="169">
        <f t="shared" ref="O2509:O2551" si="728">IF(VLOOKUP(A2509,X$12:AE$150,8)=VLOOKUP(A2508,X$12:AE$150,8),0,VLOOKUP(A2509,X$12:AE$150,8))</f>
        <v>0</v>
      </c>
      <c r="P2509" s="166">
        <f t="shared" ca="1" si="719"/>
        <v>523.83417787999997</v>
      </c>
      <c r="Q2509" s="171">
        <f t="shared" si="720"/>
        <v>0</v>
      </c>
      <c r="R2509" s="166">
        <f t="shared" si="721"/>
        <v>0</v>
      </c>
      <c r="S2509" s="172" t="str">
        <f t="shared" ref="S2509:S2551" si="729">IF(O2508&gt;0,VLOOKUP(O2508,W$12:AG$150,10),S2508)</f>
        <v>A+J=</v>
      </c>
      <c r="T2509" s="167">
        <f t="shared" ref="T2509:T2551" si="730">IF(O2508&gt;0,VLOOKUP(O2508,W$12:AG$150,11),T2508)</f>
        <v>46188</v>
      </c>
      <c r="U2509" s="10"/>
      <c r="V2509" s="10"/>
      <c r="W2509" s="10"/>
      <c r="X2509" s="45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ht="12.75" x14ac:dyDescent="0.2">
      <c r="A2510" s="162">
        <f t="shared" si="722"/>
        <v>46127</v>
      </c>
      <c r="B2510" s="163" t="str">
        <f t="shared" ref="B2510:B2551" ca="1" si="731">IF(A2510&lt;=TODAY(),C2510+P2510,IF(AND(A2510&gt;TODAY(),A2510&lt;=$B$1),IF(VLOOKUP(TODAY(),$A$10:$D$5000,4,FALSE)=0,"n.d",C2510+P2510),"n.d"))</f>
        <v>n.d</v>
      </c>
      <c r="C2510" s="164">
        <f t="shared" si="723"/>
        <v>91090</v>
      </c>
      <c r="D2510" s="154">
        <f ca="1">IF(A2510&lt;$B$1,VLOOKUP(A2510,[1]DI!$A$4:$B$15000,2,FALSE),0)</f>
        <v>0</v>
      </c>
      <c r="E2510" s="166">
        <f t="shared" ref="E2510:E2551" ca="1" si="732">ROUND(((1+D2510)^(1/252)),8)</f>
        <v>1</v>
      </c>
      <c r="F2510" s="166">
        <f ca="1">(TRUNC(PRODUCT($E$12:$E2509),16))</f>
        <v>1.51318098795413</v>
      </c>
      <c r="G2510" s="166">
        <f t="shared" ref="G2510:G2551" ca="1" si="733">IF(O2509&gt;0,F2509,G2509)</f>
        <v>1.51318098795413</v>
      </c>
      <c r="H2510" s="166">
        <f t="shared" ref="H2510:H2551" ca="1" si="734">ROUND(F2510/G2510,8)</f>
        <v>1</v>
      </c>
      <c r="I2510" s="165">
        <f t="shared" si="724"/>
        <v>1.7999999999999999E-2</v>
      </c>
      <c r="J2510" s="167">
        <f t="shared" si="725"/>
        <v>46006</v>
      </c>
      <c r="K2510" s="168">
        <f t="shared" si="726"/>
        <v>82</v>
      </c>
      <c r="L2510" s="169">
        <f t="shared" si="727"/>
        <v>82</v>
      </c>
      <c r="M2510" s="170">
        <f t="shared" si="717"/>
        <v>1.0058219349999999</v>
      </c>
      <c r="N2510" s="170">
        <f t="shared" ca="1" si="718"/>
        <v>1.0058219349999999</v>
      </c>
      <c r="O2510" s="169">
        <f t="shared" si="728"/>
        <v>0</v>
      </c>
      <c r="P2510" s="166">
        <f t="shared" ca="1" si="719"/>
        <v>530.32005914000001</v>
      </c>
      <c r="Q2510" s="171">
        <f t="shared" si="720"/>
        <v>0</v>
      </c>
      <c r="R2510" s="166">
        <f t="shared" si="721"/>
        <v>0</v>
      </c>
      <c r="S2510" s="172" t="str">
        <f t="shared" si="729"/>
        <v>A+J=</v>
      </c>
      <c r="T2510" s="167">
        <f t="shared" si="730"/>
        <v>46188</v>
      </c>
      <c r="U2510" s="10"/>
      <c r="V2510" s="10"/>
      <c r="W2510" s="10"/>
      <c r="X2510" s="45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ht="12.75" x14ac:dyDescent="0.2">
      <c r="A2511" s="162">
        <f t="shared" si="722"/>
        <v>46128</v>
      </c>
      <c r="B2511" s="163" t="str">
        <f t="shared" ca="1" si="731"/>
        <v>n.d</v>
      </c>
      <c r="C2511" s="164">
        <f t="shared" si="723"/>
        <v>91090</v>
      </c>
      <c r="D2511" s="154">
        <f ca="1">IF(A2511&lt;$B$1,VLOOKUP(A2511,[1]DI!$A$4:$B$15000,2,FALSE),0)</f>
        <v>0</v>
      </c>
      <c r="E2511" s="166">
        <f t="shared" ca="1" si="732"/>
        <v>1</v>
      </c>
      <c r="F2511" s="166">
        <f ca="1">(TRUNC(PRODUCT($E$12:$E2510),16))</f>
        <v>1.51318098795413</v>
      </c>
      <c r="G2511" s="166">
        <f t="shared" ca="1" si="733"/>
        <v>1.51318098795413</v>
      </c>
      <c r="H2511" s="166">
        <f t="shared" ca="1" si="734"/>
        <v>1</v>
      </c>
      <c r="I2511" s="165">
        <f t="shared" si="724"/>
        <v>1.7999999999999999E-2</v>
      </c>
      <c r="J2511" s="167">
        <f t="shared" si="725"/>
        <v>46006</v>
      </c>
      <c r="K2511" s="168">
        <f t="shared" si="726"/>
        <v>83</v>
      </c>
      <c r="L2511" s="169">
        <f t="shared" si="727"/>
        <v>83</v>
      </c>
      <c r="M2511" s="170">
        <f t="shared" si="717"/>
        <v>1.005893143</v>
      </c>
      <c r="N2511" s="170">
        <f t="shared" ca="1" si="718"/>
        <v>1.005893143</v>
      </c>
      <c r="O2511" s="169">
        <f t="shared" si="728"/>
        <v>0</v>
      </c>
      <c r="P2511" s="166">
        <f t="shared" ca="1" si="719"/>
        <v>536.80639585999995</v>
      </c>
      <c r="Q2511" s="171">
        <f t="shared" si="720"/>
        <v>0</v>
      </c>
      <c r="R2511" s="166">
        <f t="shared" si="721"/>
        <v>0</v>
      </c>
      <c r="S2511" s="172" t="str">
        <f t="shared" si="729"/>
        <v>A+J=</v>
      </c>
      <c r="T2511" s="167">
        <f t="shared" si="730"/>
        <v>46188</v>
      </c>
      <c r="U2511" s="10"/>
      <c r="V2511" s="10"/>
      <c r="W2511" s="10"/>
      <c r="X2511" s="45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ht="12.75" x14ac:dyDescent="0.2">
      <c r="A2512" s="162">
        <f t="shared" si="722"/>
        <v>46129</v>
      </c>
      <c r="B2512" s="163" t="str">
        <f t="shared" ca="1" si="731"/>
        <v>n.d</v>
      </c>
      <c r="C2512" s="164">
        <f t="shared" si="723"/>
        <v>91090</v>
      </c>
      <c r="D2512" s="154">
        <f ca="1">IF(A2512&lt;$B$1,VLOOKUP(A2512,[1]DI!$A$4:$B$15000,2,FALSE),0)</f>
        <v>0</v>
      </c>
      <c r="E2512" s="166">
        <f t="shared" ca="1" si="732"/>
        <v>1</v>
      </c>
      <c r="F2512" s="166">
        <f ca="1">(TRUNC(PRODUCT($E$12:$E2511),16))</f>
        <v>1.51318098795413</v>
      </c>
      <c r="G2512" s="166">
        <f t="shared" ca="1" si="733"/>
        <v>1.51318098795413</v>
      </c>
      <c r="H2512" s="166">
        <f t="shared" ca="1" si="734"/>
        <v>1</v>
      </c>
      <c r="I2512" s="165">
        <f t="shared" si="724"/>
        <v>1.7999999999999999E-2</v>
      </c>
      <c r="J2512" s="167">
        <f t="shared" si="725"/>
        <v>46006</v>
      </c>
      <c r="K2512" s="168">
        <f t="shared" si="726"/>
        <v>84</v>
      </c>
      <c r="L2512" s="169">
        <f t="shared" si="727"/>
        <v>84</v>
      </c>
      <c r="M2512" s="170">
        <f t="shared" si="717"/>
        <v>1.005964356</v>
      </c>
      <c r="N2512" s="170">
        <f t="shared" ca="1" si="718"/>
        <v>1.005964356</v>
      </c>
      <c r="O2512" s="169">
        <f t="shared" si="728"/>
        <v>0</v>
      </c>
      <c r="P2512" s="166">
        <f t="shared" ca="1" si="719"/>
        <v>543.29318804000002</v>
      </c>
      <c r="Q2512" s="171">
        <f t="shared" si="720"/>
        <v>0</v>
      </c>
      <c r="R2512" s="166">
        <f t="shared" si="721"/>
        <v>0</v>
      </c>
      <c r="S2512" s="172" t="str">
        <f t="shared" si="729"/>
        <v>A+J=</v>
      </c>
      <c r="T2512" s="167">
        <f t="shared" si="730"/>
        <v>46188</v>
      </c>
      <c r="U2512" s="10"/>
      <c r="V2512" s="10"/>
      <c r="W2512" s="10"/>
      <c r="X2512" s="45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ht="12.75" x14ac:dyDescent="0.2">
      <c r="A2513" s="162">
        <f t="shared" si="722"/>
        <v>46130</v>
      </c>
      <c r="B2513" s="163" t="str">
        <f t="shared" ca="1" si="731"/>
        <v>n.d</v>
      </c>
      <c r="C2513" s="164">
        <f t="shared" si="723"/>
        <v>91090</v>
      </c>
      <c r="D2513" s="154">
        <f ca="1">IF(A2513&lt;$B$1,VLOOKUP(A2513,[1]DI!$A$4:$B$15000,2,FALSE),0)</f>
        <v>0</v>
      </c>
      <c r="E2513" s="166">
        <f t="shared" ca="1" si="732"/>
        <v>1</v>
      </c>
      <c r="F2513" s="166">
        <f ca="1">(TRUNC(PRODUCT($E$12:$E2512),16))</f>
        <v>1.51318098795413</v>
      </c>
      <c r="G2513" s="166">
        <f t="shared" ca="1" si="733"/>
        <v>1.51318098795413</v>
      </c>
      <c r="H2513" s="166">
        <f t="shared" ca="1" si="734"/>
        <v>1</v>
      </c>
      <c r="I2513" s="165">
        <f t="shared" si="724"/>
        <v>1.7999999999999999E-2</v>
      </c>
      <c r="J2513" s="167">
        <f t="shared" si="725"/>
        <v>46006</v>
      </c>
      <c r="K2513" s="168">
        <f t="shared" si="726"/>
        <v>84</v>
      </c>
      <c r="L2513" s="169">
        <f t="shared" si="727"/>
        <v>85</v>
      </c>
      <c r="M2513" s="170">
        <f t="shared" si="717"/>
        <v>1.006035574</v>
      </c>
      <c r="N2513" s="170">
        <f t="shared" ca="1" si="718"/>
        <v>1.006035574</v>
      </c>
      <c r="O2513" s="169">
        <f t="shared" si="728"/>
        <v>0</v>
      </c>
      <c r="P2513" s="166">
        <f t="shared" ca="1" si="719"/>
        <v>549.78043564999996</v>
      </c>
      <c r="Q2513" s="171">
        <f t="shared" si="720"/>
        <v>0</v>
      </c>
      <c r="R2513" s="166">
        <f t="shared" si="721"/>
        <v>0</v>
      </c>
      <c r="S2513" s="172" t="str">
        <f t="shared" si="729"/>
        <v>A+J=</v>
      </c>
      <c r="T2513" s="167">
        <f t="shared" si="730"/>
        <v>46188</v>
      </c>
      <c r="U2513" s="10"/>
      <c r="V2513" s="10"/>
      <c r="W2513" s="10"/>
      <c r="X2513" s="45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ht="12.75" x14ac:dyDescent="0.2">
      <c r="A2514" s="162">
        <f t="shared" si="722"/>
        <v>46131</v>
      </c>
      <c r="B2514" s="163" t="str">
        <f t="shared" ca="1" si="731"/>
        <v>n.d</v>
      </c>
      <c r="C2514" s="164">
        <f t="shared" si="723"/>
        <v>91090</v>
      </c>
      <c r="D2514" s="154">
        <f ca="1">IF(A2514&lt;$B$1,VLOOKUP(A2514,[1]DI!$A$4:$B$15000,2,FALSE),0)</f>
        <v>0</v>
      </c>
      <c r="E2514" s="166">
        <f t="shared" ca="1" si="732"/>
        <v>1</v>
      </c>
      <c r="F2514" s="166">
        <f ca="1">(TRUNC(PRODUCT($E$12:$E2513),16))</f>
        <v>1.51318098795413</v>
      </c>
      <c r="G2514" s="166">
        <f t="shared" ca="1" si="733"/>
        <v>1.51318098795413</v>
      </c>
      <c r="H2514" s="166">
        <f t="shared" ca="1" si="734"/>
        <v>1</v>
      </c>
      <c r="I2514" s="165">
        <f t="shared" si="724"/>
        <v>1.7999999999999999E-2</v>
      </c>
      <c r="J2514" s="167">
        <f t="shared" si="725"/>
        <v>46006</v>
      </c>
      <c r="K2514" s="168">
        <f t="shared" si="726"/>
        <v>84</v>
      </c>
      <c r="L2514" s="169">
        <f t="shared" si="727"/>
        <v>85</v>
      </c>
      <c r="M2514" s="170">
        <f t="shared" si="717"/>
        <v>1.006035574</v>
      </c>
      <c r="N2514" s="170">
        <f t="shared" ca="1" si="718"/>
        <v>1.006035574</v>
      </c>
      <c r="O2514" s="169">
        <f t="shared" si="728"/>
        <v>0</v>
      </c>
      <c r="P2514" s="166">
        <f t="shared" ca="1" si="719"/>
        <v>549.78043564999996</v>
      </c>
      <c r="Q2514" s="171">
        <f t="shared" si="720"/>
        <v>0</v>
      </c>
      <c r="R2514" s="166">
        <f t="shared" si="721"/>
        <v>0</v>
      </c>
      <c r="S2514" s="172" t="str">
        <f t="shared" si="729"/>
        <v>A+J=</v>
      </c>
      <c r="T2514" s="167">
        <f t="shared" si="730"/>
        <v>46188</v>
      </c>
      <c r="U2514" s="10"/>
      <c r="V2514" s="10"/>
      <c r="W2514" s="10"/>
      <c r="X2514" s="45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ht="12.75" x14ac:dyDescent="0.2">
      <c r="A2515" s="162">
        <f t="shared" si="722"/>
        <v>46132</v>
      </c>
      <c r="B2515" s="163" t="str">
        <f t="shared" ca="1" si="731"/>
        <v>n.d</v>
      </c>
      <c r="C2515" s="164">
        <f t="shared" si="723"/>
        <v>91090</v>
      </c>
      <c r="D2515" s="154">
        <f ca="1">IF(A2515&lt;$B$1,VLOOKUP(A2515,[1]DI!$A$4:$B$15000,2,FALSE),0)</f>
        <v>0</v>
      </c>
      <c r="E2515" s="166">
        <f t="shared" ca="1" si="732"/>
        <v>1</v>
      </c>
      <c r="F2515" s="166">
        <f ca="1">(TRUNC(PRODUCT($E$12:$E2514),16))</f>
        <v>1.51318098795413</v>
      </c>
      <c r="G2515" s="166">
        <f t="shared" ca="1" si="733"/>
        <v>1.51318098795413</v>
      </c>
      <c r="H2515" s="166">
        <f t="shared" ca="1" si="734"/>
        <v>1</v>
      </c>
      <c r="I2515" s="165">
        <f t="shared" si="724"/>
        <v>1.7999999999999999E-2</v>
      </c>
      <c r="J2515" s="167">
        <f t="shared" si="725"/>
        <v>46006</v>
      </c>
      <c r="K2515" s="168">
        <f t="shared" si="726"/>
        <v>85</v>
      </c>
      <c r="L2515" s="169">
        <f t="shared" si="727"/>
        <v>85</v>
      </c>
      <c r="M2515" s="170">
        <f t="shared" si="717"/>
        <v>1.006035574</v>
      </c>
      <c r="N2515" s="170">
        <f t="shared" ca="1" si="718"/>
        <v>1.006035574</v>
      </c>
      <c r="O2515" s="169">
        <f t="shared" si="728"/>
        <v>0</v>
      </c>
      <c r="P2515" s="166">
        <f t="shared" ca="1" si="719"/>
        <v>549.78043564999996</v>
      </c>
      <c r="Q2515" s="171">
        <f t="shared" si="720"/>
        <v>0</v>
      </c>
      <c r="R2515" s="166">
        <f t="shared" si="721"/>
        <v>0</v>
      </c>
      <c r="S2515" s="172" t="str">
        <f t="shared" si="729"/>
        <v>A+J=</v>
      </c>
      <c r="T2515" s="167">
        <f t="shared" si="730"/>
        <v>46188</v>
      </c>
      <c r="U2515" s="10"/>
      <c r="V2515" s="10"/>
      <c r="W2515" s="10"/>
      <c r="X2515" s="45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ht="12.75" x14ac:dyDescent="0.2">
      <c r="A2516" s="162">
        <f t="shared" si="722"/>
        <v>46133</v>
      </c>
      <c r="B2516" s="163" t="str">
        <f t="shared" ca="1" si="731"/>
        <v>n.d</v>
      </c>
      <c r="C2516" s="164">
        <f t="shared" si="723"/>
        <v>91090</v>
      </c>
      <c r="D2516" s="154">
        <f ca="1">IF(A2516&lt;$B$1,VLOOKUP(A2516,[1]DI!$A$4:$B$15000,2,FALSE),0)</f>
        <v>0</v>
      </c>
      <c r="E2516" s="166">
        <f t="shared" ca="1" si="732"/>
        <v>1</v>
      </c>
      <c r="F2516" s="166">
        <f ca="1">(TRUNC(PRODUCT($E$12:$E2515),16))</f>
        <v>1.51318098795413</v>
      </c>
      <c r="G2516" s="166">
        <f t="shared" ca="1" si="733"/>
        <v>1.51318098795413</v>
      </c>
      <c r="H2516" s="166">
        <f t="shared" ca="1" si="734"/>
        <v>1</v>
      </c>
      <c r="I2516" s="165">
        <f t="shared" si="724"/>
        <v>1.7999999999999999E-2</v>
      </c>
      <c r="J2516" s="167">
        <f t="shared" si="725"/>
        <v>46006</v>
      </c>
      <c r="K2516" s="168">
        <f t="shared" si="726"/>
        <v>85</v>
      </c>
      <c r="L2516" s="169">
        <f t="shared" si="727"/>
        <v>86</v>
      </c>
      <c r="M2516" s="170">
        <f t="shared" si="717"/>
        <v>1.0061067969999999</v>
      </c>
      <c r="N2516" s="170">
        <f t="shared" ca="1" si="718"/>
        <v>1.0061067969999999</v>
      </c>
      <c r="O2516" s="169">
        <f t="shared" si="728"/>
        <v>0</v>
      </c>
      <c r="P2516" s="166">
        <f t="shared" ca="1" si="719"/>
        <v>556.26813872000002</v>
      </c>
      <c r="Q2516" s="171">
        <f t="shared" si="720"/>
        <v>0</v>
      </c>
      <c r="R2516" s="166">
        <f t="shared" si="721"/>
        <v>0</v>
      </c>
      <c r="S2516" s="172" t="str">
        <f t="shared" si="729"/>
        <v>A+J=</v>
      </c>
      <c r="T2516" s="167">
        <f t="shared" si="730"/>
        <v>46188</v>
      </c>
      <c r="U2516" s="10"/>
      <c r="V2516" s="10"/>
      <c r="W2516" s="10"/>
      <c r="X2516" s="45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ht="12.75" x14ac:dyDescent="0.2">
      <c r="A2517" s="162">
        <f t="shared" si="722"/>
        <v>46134</v>
      </c>
      <c r="B2517" s="163" t="str">
        <f t="shared" ca="1" si="731"/>
        <v>n.d</v>
      </c>
      <c r="C2517" s="164">
        <f t="shared" si="723"/>
        <v>91090</v>
      </c>
      <c r="D2517" s="154">
        <f ca="1">IF(A2517&lt;$B$1,VLOOKUP(A2517,[1]DI!$A$4:$B$15000,2,FALSE),0)</f>
        <v>0</v>
      </c>
      <c r="E2517" s="166">
        <f t="shared" ca="1" si="732"/>
        <v>1</v>
      </c>
      <c r="F2517" s="166">
        <f ca="1">(TRUNC(PRODUCT($E$12:$E2516),16))</f>
        <v>1.51318098795413</v>
      </c>
      <c r="G2517" s="166">
        <f t="shared" ca="1" si="733"/>
        <v>1.51318098795413</v>
      </c>
      <c r="H2517" s="166">
        <f t="shared" ca="1" si="734"/>
        <v>1</v>
      </c>
      <c r="I2517" s="165">
        <f t="shared" si="724"/>
        <v>1.7999999999999999E-2</v>
      </c>
      <c r="J2517" s="167">
        <f t="shared" si="725"/>
        <v>46006</v>
      </c>
      <c r="K2517" s="168">
        <f t="shared" si="726"/>
        <v>86</v>
      </c>
      <c r="L2517" s="169">
        <f t="shared" si="727"/>
        <v>86</v>
      </c>
      <c r="M2517" s="170">
        <f t="shared" si="717"/>
        <v>1.0061067969999999</v>
      </c>
      <c r="N2517" s="170">
        <f t="shared" ca="1" si="718"/>
        <v>1.0061067969999999</v>
      </c>
      <c r="O2517" s="169">
        <f t="shared" si="728"/>
        <v>0</v>
      </c>
      <c r="P2517" s="166">
        <f t="shared" ca="1" si="719"/>
        <v>556.26813872000002</v>
      </c>
      <c r="Q2517" s="171">
        <f t="shared" si="720"/>
        <v>0</v>
      </c>
      <c r="R2517" s="166">
        <f t="shared" si="721"/>
        <v>0</v>
      </c>
      <c r="S2517" s="172" t="str">
        <f t="shared" si="729"/>
        <v>A+J=</v>
      </c>
      <c r="T2517" s="167">
        <f t="shared" si="730"/>
        <v>46188</v>
      </c>
      <c r="U2517" s="10"/>
      <c r="V2517" s="10"/>
      <c r="W2517" s="10"/>
      <c r="X2517" s="45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ht="12.75" x14ac:dyDescent="0.2">
      <c r="A2518" s="162">
        <f t="shared" si="722"/>
        <v>46135</v>
      </c>
      <c r="B2518" s="163" t="str">
        <f t="shared" ca="1" si="731"/>
        <v>n.d</v>
      </c>
      <c r="C2518" s="164">
        <f t="shared" si="723"/>
        <v>91090</v>
      </c>
      <c r="D2518" s="154">
        <f ca="1">IF(A2518&lt;$B$1,VLOOKUP(A2518,[1]DI!$A$4:$B$15000,2,FALSE),0)</f>
        <v>0</v>
      </c>
      <c r="E2518" s="166">
        <f t="shared" ca="1" si="732"/>
        <v>1</v>
      </c>
      <c r="F2518" s="166">
        <f ca="1">(TRUNC(PRODUCT($E$12:$E2517),16))</f>
        <v>1.51318098795413</v>
      </c>
      <c r="G2518" s="166">
        <f t="shared" ca="1" si="733"/>
        <v>1.51318098795413</v>
      </c>
      <c r="H2518" s="166">
        <f t="shared" ca="1" si="734"/>
        <v>1</v>
      </c>
      <c r="I2518" s="165">
        <f t="shared" si="724"/>
        <v>1.7999999999999999E-2</v>
      </c>
      <c r="J2518" s="167">
        <f t="shared" si="725"/>
        <v>46006</v>
      </c>
      <c r="K2518" s="168">
        <f t="shared" si="726"/>
        <v>87</v>
      </c>
      <c r="L2518" s="169">
        <f t="shared" si="727"/>
        <v>87</v>
      </c>
      <c r="M2518" s="170">
        <f t="shared" si="717"/>
        <v>1.0061780250000001</v>
      </c>
      <c r="N2518" s="170">
        <f t="shared" ca="1" si="718"/>
        <v>1.0061780250000001</v>
      </c>
      <c r="O2518" s="169">
        <f t="shared" si="728"/>
        <v>0</v>
      </c>
      <c r="P2518" s="166">
        <f t="shared" ca="1" si="719"/>
        <v>562.75629724999999</v>
      </c>
      <c r="Q2518" s="171">
        <f t="shared" si="720"/>
        <v>0</v>
      </c>
      <c r="R2518" s="166">
        <f t="shared" si="721"/>
        <v>0</v>
      </c>
      <c r="S2518" s="172" t="str">
        <f t="shared" si="729"/>
        <v>A+J=</v>
      </c>
      <c r="T2518" s="167">
        <f t="shared" si="730"/>
        <v>46188</v>
      </c>
      <c r="U2518" s="10"/>
      <c r="V2518" s="10"/>
      <c r="W2518" s="10"/>
      <c r="X2518" s="45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ht="12.75" x14ac:dyDescent="0.2">
      <c r="A2519" s="162">
        <f t="shared" si="722"/>
        <v>46136</v>
      </c>
      <c r="B2519" s="163" t="str">
        <f t="shared" ca="1" si="731"/>
        <v>n.d</v>
      </c>
      <c r="C2519" s="164">
        <f t="shared" si="723"/>
        <v>91090</v>
      </c>
      <c r="D2519" s="154">
        <f ca="1">IF(A2519&lt;$B$1,VLOOKUP(A2519,[1]DI!$A$4:$B$15000,2,FALSE),0)</f>
        <v>0</v>
      </c>
      <c r="E2519" s="166">
        <f t="shared" ca="1" si="732"/>
        <v>1</v>
      </c>
      <c r="F2519" s="166">
        <f ca="1">(TRUNC(PRODUCT($E$12:$E2518),16))</f>
        <v>1.51318098795413</v>
      </c>
      <c r="G2519" s="166">
        <f t="shared" ca="1" si="733"/>
        <v>1.51318098795413</v>
      </c>
      <c r="H2519" s="166">
        <f t="shared" ca="1" si="734"/>
        <v>1</v>
      </c>
      <c r="I2519" s="165">
        <f t="shared" si="724"/>
        <v>1.7999999999999999E-2</v>
      </c>
      <c r="J2519" s="167">
        <f t="shared" si="725"/>
        <v>46006</v>
      </c>
      <c r="K2519" s="168">
        <f t="shared" si="726"/>
        <v>88</v>
      </c>
      <c r="L2519" s="169">
        <f t="shared" si="727"/>
        <v>88</v>
      </c>
      <c r="M2519" s="170">
        <f t="shared" si="717"/>
        <v>1.006249258</v>
      </c>
      <c r="N2519" s="170">
        <f t="shared" ca="1" si="718"/>
        <v>1.006249258</v>
      </c>
      <c r="O2519" s="169">
        <f t="shared" si="728"/>
        <v>0</v>
      </c>
      <c r="P2519" s="166">
        <f t="shared" ca="1" si="719"/>
        <v>569.24491121000005</v>
      </c>
      <c r="Q2519" s="171">
        <f t="shared" si="720"/>
        <v>0</v>
      </c>
      <c r="R2519" s="166">
        <f t="shared" si="721"/>
        <v>0</v>
      </c>
      <c r="S2519" s="172" t="str">
        <f t="shared" si="729"/>
        <v>A+J=</v>
      </c>
      <c r="T2519" s="167">
        <f t="shared" si="730"/>
        <v>46188</v>
      </c>
      <c r="U2519" s="10"/>
      <c r="V2519" s="10"/>
      <c r="W2519" s="10"/>
      <c r="X2519" s="45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ht="12.75" x14ac:dyDescent="0.2">
      <c r="A2520" s="162">
        <f t="shared" si="722"/>
        <v>46137</v>
      </c>
      <c r="B2520" s="163" t="str">
        <f t="shared" ca="1" si="731"/>
        <v>n.d</v>
      </c>
      <c r="C2520" s="164">
        <f t="shared" si="723"/>
        <v>91090</v>
      </c>
      <c r="D2520" s="154">
        <f ca="1">IF(A2520&lt;$B$1,VLOOKUP(A2520,[1]DI!$A$4:$B$15000,2,FALSE),0)</f>
        <v>0</v>
      </c>
      <c r="E2520" s="166">
        <f t="shared" ca="1" si="732"/>
        <v>1</v>
      </c>
      <c r="F2520" s="166">
        <f ca="1">(TRUNC(PRODUCT($E$12:$E2519),16))</f>
        <v>1.51318098795413</v>
      </c>
      <c r="G2520" s="166">
        <f t="shared" ca="1" si="733"/>
        <v>1.51318098795413</v>
      </c>
      <c r="H2520" s="166">
        <f t="shared" ca="1" si="734"/>
        <v>1</v>
      </c>
      <c r="I2520" s="165">
        <f t="shared" si="724"/>
        <v>1.7999999999999999E-2</v>
      </c>
      <c r="J2520" s="167">
        <f t="shared" si="725"/>
        <v>46006</v>
      </c>
      <c r="K2520" s="168">
        <f t="shared" si="726"/>
        <v>88</v>
      </c>
      <c r="L2520" s="169">
        <f t="shared" si="727"/>
        <v>89</v>
      </c>
      <c r="M2520" s="170">
        <f t="shared" si="717"/>
        <v>1.0063204969999999</v>
      </c>
      <c r="N2520" s="170">
        <f t="shared" ca="1" si="718"/>
        <v>1.0063204969999999</v>
      </c>
      <c r="O2520" s="169">
        <f t="shared" si="728"/>
        <v>0</v>
      </c>
      <c r="P2520" s="166">
        <f t="shared" ca="1" si="719"/>
        <v>575.73407171999997</v>
      </c>
      <c r="Q2520" s="171">
        <f t="shared" si="720"/>
        <v>0</v>
      </c>
      <c r="R2520" s="166">
        <f t="shared" si="721"/>
        <v>0</v>
      </c>
      <c r="S2520" s="172" t="str">
        <f t="shared" si="729"/>
        <v>A+J=</v>
      </c>
      <c r="T2520" s="167">
        <f t="shared" si="730"/>
        <v>46188</v>
      </c>
      <c r="U2520" s="10"/>
      <c r="V2520" s="10"/>
      <c r="W2520" s="10"/>
      <c r="X2520" s="45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ht="12.75" x14ac:dyDescent="0.2">
      <c r="A2521" s="162">
        <f t="shared" si="722"/>
        <v>46138</v>
      </c>
      <c r="B2521" s="163" t="str">
        <f t="shared" ca="1" si="731"/>
        <v>n.d</v>
      </c>
      <c r="C2521" s="164">
        <f t="shared" si="723"/>
        <v>91090</v>
      </c>
      <c r="D2521" s="154">
        <f ca="1">IF(A2521&lt;$B$1,VLOOKUP(A2521,[1]DI!$A$4:$B$15000,2,FALSE),0)</f>
        <v>0</v>
      </c>
      <c r="E2521" s="166">
        <f t="shared" ca="1" si="732"/>
        <v>1</v>
      </c>
      <c r="F2521" s="166">
        <f ca="1">(TRUNC(PRODUCT($E$12:$E2520),16))</f>
        <v>1.51318098795413</v>
      </c>
      <c r="G2521" s="166">
        <f t="shared" ca="1" si="733"/>
        <v>1.51318098795413</v>
      </c>
      <c r="H2521" s="166">
        <f t="shared" ca="1" si="734"/>
        <v>1</v>
      </c>
      <c r="I2521" s="165">
        <f t="shared" si="724"/>
        <v>1.7999999999999999E-2</v>
      </c>
      <c r="J2521" s="167">
        <f t="shared" si="725"/>
        <v>46006</v>
      </c>
      <c r="K2521" s="168">
        <f t="shared" si="726"/>
        <v>88</v>
      </c>
      <c r="L2521" s="169">
        <f t="shared" si="727"/>
        <v>89</v>
      </c>
      <c r="M2521" s="170">
        <f t="shared" si="717"/>
        <v>1.0063204969999999</v>
      </c>
      <c r="N2521" s="170">
        <f t="shared" ca="1" si="718"/>
        <v>1.0063204969999999</v>
      </c>
      <c r="O2521" s="169">
        <f t="shared" si="728"/>
        <v>0</v>
      </c>
      <c r="P2521" s="166">
        <f t="shared" ca="1" si="719"/>
        <v>575.73407171999997</v>
      </c>
      <c r="Q2521" s="171">
        <f t="shared" si="720"/>
        <v>0</v>
      </c>
      <c r="R2521" s="166">
        <f t="shared" si="721"/>
        <v>0</v>
      </c>
      <c r="S2521" s="172" t="str">
        <f t="shared" si="729"/>
        <v>A+J=</v>
      </c>
      <c r="T2521" s="167">
        <f t="shared" si="730"/>
        <v>46188</v>
      </c>
      <c r="U2521" s="10"/>
      <c r="V2521" s="10"/>
      <c r="W2521" s="10"/>
      <c r="X2521" s="45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ht="12.75" x14ac:dyDescent="0.2">
      <c r="A2522" s="162">
        <f t="shared" si="722"/>
        <v>46139</v>
      </c>
      <c r="B2522" s="163" t="str">
        <f t="shared" ca="1" si="731"/>
        <v>n.d</v>
      </c>
      <c r="C2522" s="164">
        <f t="shared" si="723"/>
        <v>91090</v>
      </c>
      <c r="D2522" s="154">
        <f ca="1">IF(A2522&lt;$B$1,VLOOKUP(A2522,[1]DI!$A$4:$B$15000,2,FALSE),0)</f>
        <v>0</v>
      </c>
      <c r="E2522" s="166">
        <f t="shared" ca="1" si="732"/>
        <v>1</v>
      </c>
      <c r="F2522" s="166">
        <f ca="1">(TRUNC(PRODUCT($E$12:$E2521),16))</f>
        <v>1.51318098795413</v>
      </c>
      <c r="G2522" s="166">
        <f t="shared" ca="1" si="733"/>
        <v>1.51318098795413</v>
      </c>
      <c r="H2522" s="166">
        <f t="shared" ca="1" si="734"/>
        <v>1</v>
      </c>
      <c r="I2522" s="165">
        <f t="shared" si="724"/>
        <v>1.7999999999999999E-2</v>
      </c>
      <c r="J2522" s="167">
        <f t="shared" si="725"/>
        <v>46006</v>
      </c>
      <c r="K2522" s="168">
        <f t="shared" si="726"/>
        <v>89</v>
      </c>
      <c r="L2522" s="169">
        <f t="shared" si="727"/>
        <v>89</v>
      </c>
      <c r="M2522" s="170">
        <f t="shared" si="717"/>
        <v>1.0063204969999999</v>
      </c>
      <c r="N2522" s="170">
        <f t="shared" ca="1" si="718"/>
        <v>1.0063204969999999</v>
      </c>
      <c r="O2522" s="169">
        <f t="shared" si="728"/>
        <v>0</v>
      </c>
      <c r="P2522" s="166">
        <f t="shared" ca="1" si="719"/>
        <v>575.73407171999997</v>
      </c>
      <c r="Q2522" s="171">
        <f t="shared" si="720"/>
        <v>0</v>
      </c>
      <c r="R2522" s="166">
        <f t="shared" si="721"/>
        <v>0</v>
      </c>
      <c r="S2522" s="172" t="str">
        <f t="shared" si="729"/>
        <v>A+J=</v>
      </c>
      <c r="T2522" s="167">
        <f t="shared" si="730"/>
        <v>46188</v>
      </c>
      <c r="U2522" s="10"/>
      <c r="V2522" s="10"/>
      <c r="W2522" s="10"/>
      <c r="X2522" s="45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ht="12.75" x14ac:dyDescent="0.2">
      <c r="A2523" s="162">
        <f t="shared" si="722"/>
        <v>46140</v>
      </c>
      <c r="B2523" s="163" t="str">
        <f t="shared" ca="1" si="731"/>
        <v>n.d</v>
      </c>
      <c r="C2523" s="164">
        <f t="shared" si="723"/>
        <v>91090</v>
      </c>
      <c r="D2523" s="154">
        <f ca="1">IF(A2523&lt;$B$1,VLOOKUP(A2523,[1]DI!$A$4:$B$15000,2,FALSE),0)</f>
        <v>0</v>
      </c>
      <c r="E2523" s="166">
        <f t="shared" ca="1" si="732"/>
        <v>1</v>
      </c>
      <c r="F2523" s="166">
        <f ca="1">(TRUNC(PRODUCT($E$12:$E2522),16))</f>
        <v>1.51318098795413</v>
      </c>
      <c r="G2523" s="166">
        <f t="shared" ca="1" si="733"/>
        <v>1.51318098795413</v>
      </c>
      <c r="H2523" s="166">
        <f t="shared" ca="1" si="734"/>
        <v>1</v>
      </c>
      <c r="I2523" s="165">
        <f t="shared" si="724"/>
        <v>1.7999999999999999E-2</v>
      </c>
      <c r="J2523" s="167">
        <f t="shared" si="725"/>
        <v>46006</v>
      </c>
      <c r="K2523" s="168">
        <f t="shared" si="726"/>
        <v>90</v>
      </c>
      <c r="L2523" s="169">
        <f t="shared" si="727"/>
        <v>90</v>
      </c>
      <c r="M2523" s="170">
        <f t="shared" si="717"/>
        <v>1.00639174</v>
      </c>
      <c r="N2523" s="170">
        <f t="shared" ca="1" si="718"/>
        <v>1.00639174</v>
      </c>
      <c r="O2523" s="169">
        <f t="shared" si="728"/>
        <v>0</v>
      </c>
      <c r="P2523" s="166">
        <f t="shared" ca="1" si="719"/>
        <v>582.22359659000006</v>
      </c>
      <c r="Q2523" s="171">
        <f t="shared" si="720"/>
        <v>0</v>
      </c>
      <c r="R2523" s="166">
        <f t="shared" si="721"/>
        <v>0</v>
      </c>
      <c r="S2523" s="172" t="str">
        <f t="shared" si="729"/>
        <v>A+J=</v>
      </c>
      <c r="T2523" s="167">
        <f t="shared" si="730"/>
        <v>46188</v>
      </c>
      <c r="U2523" s="10"/>
      <c r="V2523" s="10"/>
      <c r="W2523" s="10"/>
      <c r="X2523" s="45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ht="12.75" x14ac:dyDescent="0.2">
      <c r="A2524" s="162">
        <f t="shared" si="722"/>
        <v>46141</v>
      </c>
      <c r="B2524" s="163" t="str">
        <f t="shared" ca="1" si="731"/>
        <v>n.d</v>
      </c>
      <c r="C2524" s="164">
        <f t="shared" si="723"/>
        <v>91090</v>
      </c>
      <c r="D2524" s="154">
        <f ca="1">IF(A2524&lt;$B$1,VLOOKUP(A2524,[1]DI!$A$4:$B$15000,2,FALSE),0)</f>
        <v>0</v>
      </c>
      <c r="E2524" s="166">
        <f t="shared" ca="1" si="732"/>
        <v>1</v>
      </c>
      <c r="F2524" s="166">
        <f ca="1">(TRUNC(PRODUCT($E$12:$E2523),16))</f>
        <v>1.51318098795413</v>
      </c>
      <c r="G2524" s="166">
        <f t="shared" ca="1" si="733"/>
        <v>1.51318098795413</v>
      </c>
      <c r="H2524" s="166">
        <f t="shared" ca="1" si="734"/>
        <v>1</v>
      </c>
      <c r="I2524" s="165">
        <f t="shared" si="724"/>
        <v>1.7999999999999999E-2</v>
      </c>
      <c r="J2524" s="167">
        <f t="shared" si="725"/>
        <v>46006</v>
      </c>
      <c r="K2524" s="168">
        <f t="shared" si="726"/>
        <v>91</v>
      </c>
      <c r="L2524" s="169">
        <f t="shared" si="727"/>
        <v>91</v>
      </c>
      <c r="M2524" s="170">
        <f t="shared" si="717"/>
        <v>1.006462988</v>
      </c>
      <c r="N2524" s="170">
        <f t="shared" ca="1" si="718"/>
        <v>1.006462988</v>
      </c>
      <c r="O2524" s="169">
        <f t="shared" si="728"/>
        <v>0</v>
      </c>
      <c r="P2524" s="166">
        <f t="shared" ca="1" si="719"/>
        <v>588.71357692000004</v>
      </c>
      <c r="Q2524" s="171">
        <f t="shared" si="720"/>
        <v>0</v>
      </c>
      <c r="R2524" s="166">
        <f t="shared" si="721"/>
        <v>0</v>
      </c>
      <c r="S2524" s="172" t="str">
        <f t="shared" si="729"/>
        <v>A+J=</v>
      </c>
      <c r="T2524" s="167">
        <f t="shared" si="730"/>
        <v>46188</v>
      </c>
      <c r="U2524" s="10"/>
      <c r="V2524" s="10"/>
      <c r="W2524" s="10"/>
      <c r="X2524" s="45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ht="12.75" x14ac:dyDescent="0.2">
      <c r="A2525" s="162">
        <f t="shared" si="722"/>
        <v>46142</v>
      </c>
      <c r="B2525" s="163" t="str">
        <f t="shared" ca="1" si="731"/>
        <v>n.d</v>
      </c>
      <c r="C2525" s="164">
        <f t="shared" si="723"/>
        <v>91090</v>
      </c>
      <c r="D2525" s="154">
        <f ca="1">IF(A2525&lt;$B$1,VLOOKUP(A2525,[1]DI!$A$4:$B$15000,2,FALSE),0)</f>
        <v>0</v>
      </c>
      <c r="E2525" s="166">
        <f t="shared" ca="1" si="732"/>
        <v>1</v>
      </c>
      <c r="F2525" s="166">
        <f ca="1">(TRUNC(PRODUCT($E$12:$E2524),16))</f>
        <v>1.51318098795413</v>
      </c>
      <c r="G2525" s="166">
        <f t="shared" ca="1" si="733"/>
        <v>1.51318098795413</v>
      </c>
      <c r="H2525" s="166">
        <f t="shared" ca="1" si="734"/>
        <v>1</v>
      </c>
      <c r="I2525" s="165">
        <f t="shared" si="724"/>
        <v>1.7999999999999999E-2</v>
      </c>
      <c r="J2525" s="167">
        <f t="shared" si="725"/>
        <v>46006</v>
      </c>
      <c r="K2525" s="168">
        <f t="shared" si="726"/>
        <v>92</v>
      </c>
      <c r="L2525" s="169">
        <f t="shared" si="727"/>
        <v>92</v>
      </c>
      <c r="M2525" s="170">
        <f t="shared" si="717"/>
        <v>1.0065342420000001</v>
      </c>
      <c r="N2525" s="170">
        <f t="shared" ca="1" si="718"/>
        <v>1.0065342420000001</v>
      </c>
      <c r="O2525" s="169">
        <f t="shared" si="728"/>
        <v>0</v>
      </c>
      <c r="P2525" s="166">
        <f t="shared" ca="1" si="719"/>
        <v>595.20410377999997</v>
      </c>
      <c r="Q2525" s="171">
        <f t="shared" si="720"/>
        <v>0</v>
      </c>
      <c r="R2525" s="166">
        <f t="shared" si="721"/>
        <v>0</v>
      </c>
      <c r="S2525" s="172" t="str">
        <f t="shared" si="729"/>
        <v>A+J=</v>
      </c>
      <c r="T2525" s="167">
        <f t="shared" si="730"/>
        <v>46188</v>
      </c>
      <c r="U2525" s="10"/>
      <c r="V2525" s="10"/>
      <c r="W2525" s="10"/>
      <c r="X2525" s="45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ht="12.75" x14ac:dyDescent="0.2">
      <c r="A2526" s="162">
        <f t="shared" si="722"/>
        <v>46143</v>
      </c>
      <c r="B2526" s="163" t="str">
        <f t="shared" ca="1" si="731"/>
        <v>n.d</v>
      </c>
      <c r="C2526" s="164">
        <f t="shared" si="723"/>
        <v>91090</v>
      </c>
      <c r="D2526" s="154">
        <f ca="1">IF(A2526&lt;$B$1,VLOOKUP(A2526,[1]DI!$A$4:$B$15000,2,FALSE),0)</f>
        <v>0</v>
      </c>
      <c r="E2526" s="166">
        <f t="shared" ca="1" si="732"/>
        <v>1</v>
      </c>
      <c r="F2526" s="166">
        <f ca="1">(TRUNC(PRODUCT($E$12:$E2525),16))</f>
        <v>1.51318098795413</v>
      </c>
      <c r="G2526" s="166">
        <f t="shared" ca="1" si="733"/>
        <v>1.51318098795413</v>
      </c>
      <c r="H2526" s="166">
        <f t="shared" ca="1" si="734"/>
        <v>1</v>
      </c>
      <c r="I2526" s="165">
        <f t="shared" si="724"/>
        <v>1.7999999999999999E-2</v>
      </c>
      <c r="J2526" s="167">
        <f t="shared" si="725"/>
        <v>46006</v>
      </c>
      <c r="K2526" s="168">
        <f t="shared" si="726"/>
        <v>92</v>
      </c>
      <c r="L2526" s="169">
        <f t="shared" si="727"/>
        <v>93</v>
      </c>
      <c r="M2526" s="170">
        <f t="shared" si="717"/>
        <v>1.0066055</v>
      </c>
      <c r="N2526" s="170">
        <f t="shared" ca="1" si="718"/>
        <v>1.0066055</v>
      </c>
      <c r="O2526" s="169">
        <f t="shared" si="728"/>
        <v>0</v>
      </c>
      <c r="P2526" s="166">
        <f t="shared" ca="1" si="719"/>
        <v>601.69499499999995</v>
      </c>
      <c r="Q2526" s="171">
        <f t="shared" si="720"/>
        <v>0</v>
      </c>
      <c r="R2526" s="166">
        <f t="shared" si="721"/>
        <v>0</v>
      </c>
      <c r="S2526" s="172" t="str">
        <f t="shared" si="729"/>
        <v>A+J=</v>
      </c>
      <c r="T2526" s="167">
        <f t="shared" si="730"/>
        <v>46188</v>
      </c>
      <c r="U2526" s="10"/>
      <c r="V2526" s="10"/>
      <c r="W2526" s="10"/>
      <c r="X2526" s="45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ht="12.75" x14ac:dyDescent="0.2">
      <c r="A2527" s="162">
        <f t="shared" si="722"/>
        <v>46144</v>
      </c>
      <c r="B2527" s="163" t="str">
        <f t="shared" ca="1" si="731"/>
        <v>n.d</v>
      </c>
      <c r="C2527" s="164">
        <f t="shared" si="723"/>
        <v>91090</v>
      </c>
      <c r="D2527" s="154">
        <f ca="1">IF(A2527&lt;$B$1,VLOOKUP(A2527,[1]DI!$A$4:$B$15000,2,FALSE),0)</f>
        <v>0</v>
      </c>
      <c r="E2527" s="166">
        <f t="shared" ca="1" si="732"/>
        <v>1</v>
      </c>
      <c r="F2527" s="166">
        <f ca="1">(TRUNC(PRODUCT($E$12:$E2526),16))</f>
        <v>1.51318098795413</v>
      </c>
      <c r="G2527" s="166">
        <f t="shared" ca="1" si="733"/>
        <v>1.51318098795413</v>
      </c>
      <c r="H2527" s="166">
        <f t="shared" ca="1" si="734"/>
        <v>1</v>
      </c>
      <c r="I2527" s="165">
        <f t="shared" si="724"/>
        <v>1.7999999999999999E-2</v>
      </c>
      <c r="J2527" s="167">
        <f t="shared" si="725"/>
        <v>46006</v>
      </c>
      <c r="K2527" s="168">
        <f t="shared" si="726"/>
        <v>92</v>
      </c>
      <c r="L2527" s="169">
        <f t="shared" si="727"/>
        <v>93</v>
      </c>
      <c r="M2527" s="170">
        <f t="shared" si="717"/>
        <v>1.0066055</v>
      </c>
      <c r="N2527" s="170">
        <f t="shared" ca="1" si="718"/>
        <v>1.0066055</v>
      </c>
      <c r="O2527" s="169">
        <f t="shared" si="728"/>
        <v>0</v>
      </c>
      <c r="P2527" s="166">
        <f t="shared" ca="1" si="719"/>
        <v>601.69499499999995</v>
      </c>
      <c r="Q2527" s="171">
        <f t="shared" si="720"/>
        <v>0</v>
      </c>
      <c r="R2527" s="166">
        <f t="shared" si="721"/>
        <v>0</v>
      </c>
      <c r="S2527" s="172" t="str">
        <f t="shared" si="729"/>
        <v>A+J=</v>
      </c>
      <c r="T2527" s="167">
        <f t="shared" si="730"/>
        <v>46188</v>
      </c>
      <c r="U2527" s="10"/>
      <c r="V2527" s="10"/>
      <c r="W2527" s="10"/>
      <c r="X2527" s="45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ht="12.75" x14ac:dyDescent="0.2">
      <c r="A2528" s="162">
        <f t="shared" si="722"/>
        <v>46145</v>
      </c>
      <c r="B2528" s="163" t="str">
        <f t="shared" ca="1" si="731"/>
        <v>n.d</v>
      </c>
      <c r="C2528" s="164">
        <f t="shared" si="723"/>
        <v>91090</v>
      </c>
      <c r="D2528" s="154">
        <f ca="1">IF(A2528&lt;$B$1,VLOOKUP(A2528,[1]DI!$A$4:$B$15000,2,FALSE),0)</f>
        <v>0</v>
      </c>
      <c r="E2528" s="166">
        <f t="shared" ca="1" si="732"/>
        <v>1</v>
      </c>
      <c r="F2528" s="166">
        <f ca="1">(TRUNC(PRODUCT($E$12:$E2527),16))</f>
        <v>1.51318098795413</v>
      </c>
      <c r="G2528" s="166">
        <f t="shared" ca="1" si="733"/>
        <v>1.51318098795413</v>
      </c>
      <c r="H2528" s="166">
        <f t="shared" ca="1" si="734"/>
        <v>1</v>
      </c>
      <c r="I2528" s="165">
        <f t="shared" si="724"/>
        <v>1.7999999999999999E-2</v>
      </c>
      <c r="J2528" s="167">
        <f t="shared" si="725"/>
        <v>46006</v>
      </c>
      <c r="K2528" s="168">
        <f t="shared" si="726"/>
        <v>92</v>
      </c>
      <c r="L2528" s="169">
        <f t="shared" si="727"/>
        <v>93</v>
      </c>
      <c r="M2528" s="170">
        <f t="shared" si="717"/>
        <v>1.0066055</v>
      </c>
      <c r="N2528" s="170">
        <f t="shared" ca="1" si="718"/>
        <v>1.0066055</v>
      </c>
      <c r="O2528" s="169">
        <f t="shared" si="728"/>
        <v>0</v>
      </c>
      <c r="P2528" s="166">
        <f t="shared" ca="1" si="719"/>
        <v>601.69499499999995</v>
      </c>
      <c r="Q2528" s="171">
        <f t="shared" si="720"/>
        <v>0</v>
      </c>
      <c r="R2528" s="166">
        <f t="shared" si="721"/>
        <v>0</v>
      </c>
      <c r="S2528" s="172" t="str">
        <f t="shared" si="729"/>
        <v>A+J=</v>
      </c>
      <c r="T2528" s="167">
        <f t="shared" si="730"/>
        <v>46188</v>
      </c>
      <c r="U2528" s="10"/>
      <c r="V2528" s="10"/>
      <c r="W2528" s="10"/>
      <c r="X2528" s="45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ht="12.75" x14ac:dyDescent="0.2">
      <c r="A2529" s="162">
        <f t="shared" si="722"/>
        <v>46146</v>
      </c>
      <c r="B2529" s="163" t="str">
        <f t="shared" ca="1" si="731"/>
        <v>n.d</v>
      </c>
      <c r="C2529" s="164">
        <f t="shared" si="723"/>
        <v>91090</v>
      </c>
      <c r="D2529" s="154">
        <f ca="1">IF(A2529&lt;$B$1,VLOOKUP(A2529,[1]DI!$A$4:$B$15000,2,FALSE),0)</f>
        <v>0</v>
      </c>
      <c r="E2529" s="166">
        <f t="shared" ca="1" si="732"/>
        <v>1</v>
      </c>
      <c r="F2529" s="166">
        <f ca="1">(TRUNC(PRODUCT($E$12:$E2528),16))</f>
        <v>1.51318098795413</v>
      </c>
      <c r="G2529" s="166">
        <f t="shared" ca="1" si="733"/>
        <v>1.51318098795413</v>
      </c>
      <c r="H2529" s="166">
        <f t="shared" ca="1" si="734"/>
        <v>1</v>
      </c>
      <c r="I2529" s="165">
        <f t="shared" si="724"/>
        <v>1.7999999999999999E-2</v>
      </c>
      <c r="J2529" s="167">
        <f t="shared" si="725"/>
        <v>46006</v>
      </c>
      <c r="K2529" s="168">
        <f t="shared" si="726"/>
        <v>93</v>
      </c>
      <c r="L2529" s="169">
        <f t="shared" si="727"/>
        <v>93</v>
      </c>
      <c r="M2529" s="170">
        <f t="shared" si="717"/>
        <v>1.0066055</v>
      </c>
      <c r="N2529" s="170">
        <f t="shared" ca="1" si="718"/>
        <v>1.0066055</v>
      </c>
      <c r="O2529" s="169">
        <f t="shared" si="728"/>
        <v>0</v>
      </c>
      <c r="P2529" s="166">
        <f t="shared" ca="1" si="719"/>
        <v>601.69499499999995</v>
      </c>
      <c r="Q2529" s="171">
        <f t="shared" si="720"/>
        <v>0</v>
      </c>
      <c r="R2529" s="166">
        <f t="shared" si="721"/>
        <v>0</v>
      </c>
      <c r="S2529" s="172" t="str">
        <f t="shared" si="729"/>
        <v>A+J=</v>
      </c>
      <c r="T2529" s="167">
        <f t="shared" si="730"/>
        <v>46188</v>
      </c>
      <c r="U2529" s="10"/>
      <c r="V2529" s="10"/>
      <c r="W2529" s="10"/>
      <c r="X2529" s="45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ht="12.75" x14ac:dyDescent="0.2">
      <c r="A2530" s="162">
        <f t="shared" si="722"/>
        <v>46147</v>
      </c>
      <c r="B2530" s="163" t="str">
        <f t="shared" ca="1" si="731"/>
        <v>n.d</v>
      </c>
      <c r="C2530" s="164">
        <f t="shared" si="723"/>
        <v>91090</v>
      </c>
      <c r="D2530" s="154">
        <f ca="1">IF(A2530&lt;$B$1,VLOOKUP(A2530,[1]DI!$A$4:$B$15000,2,FALSE),0)</f>
        <v>0</v>
      </c>
      <c r="E2530" s="166">
        <f t="shared" ca="1" si="732"/>
        <v>1</v>
      </c>
      <c r="F2530" s="166">
        <f ca="1">(TRUNC(PRODUCT($E$12:$E2529),16))</f>
        <v>1.51318098795413</v>
      </c>
      <c r="G2530" s="166">
        <f t="shared" ca="1" si="733"/>
        <v>1.51318098795413</v>
      </c>
      <c r="H2530" s="166">
        <f t="shared" ca="1" si="734"/>
        <v>1</v>
      </c>
      <c r="I2530" s="165">
        <f t="shared" si="724"/>
        <v>1.7999999999999999E-2</v>
      </c>
      <c r="J2530" s="167">
        <f t="shared" si="725"/>
        <v>46006</v>
      </c>
      <c r="K2530" s="168">
        <f t="shared" si="726"/>
        <v>94</v>
      </c>
      <c r="L2530" s="169">
        <f t="shared" si="727"/>
        <v>94</v>
      </c>
      <c r="M2530" s="170">
        <f t="shared" si="717"/>
        <v>1.006676763</v>
      </c>
      <c r="N2530" s="170">
        <f t="shared" ca="1" si="718"/>
        <v>1.006676763</v>
      </c>
      <c r="O2530" s="169">
        <f t="shared" si="728"/>
        <v>0</v>
      </c>
      <c r="P2530" s="166">
        <f t="shared" ca="1" si="719"/>
        <v>608.18634166000004</v>
      </c>
      <c r="Q2530" s="171">
        <f t="shared" si="720"/>
        <v>0</v>
      </c>
      <c r="R2530" s="166">
        <f t="shared" si="721"/>
        <v>0</v>
      </c>
      <c r="S2530" s="172" t="str">
        <f t="shared" si="729"/>
        <v>A+J=</v>
      </c>
      <c r="T2530" s="167">
        <f t="shared" si="730"/>
        <v>46188</v>
      </c>
      <c r="U2530" s="10"/>
      <c r="V2530" s="10"/>
      <c r="W2530" s="10"/>
      <c r="X2530" s="45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ht="12.75" x14ac:dyDescent="0.2">
      <c r="A2531" s="162">
        <f t="shared" si="722"/>
        <v>46148</v>
      </c>
      <c r="B2531" s="163" t="str">
        <f t="shared" ca="1" si="731"/>
        <v>n.d</v>
      </c>
      <c r="C2531" s="164">
        <f t="shared" si="723"/>
        <v>91090</v>
      </c>
      <c r="D2531" s="154">
        <f ca="1">IF(A2531&lt;$B$1,VLOOKUP(A2531,[1]DI!$A$4:$B$15000,2,FALSE),0)</f>
        <v>0</v>
      </c>
      <c r="E2531" s="166">
        <f t="shared" ca="1" si="732"/>
        <v>1</v>
      </c>
      <c r="F2531" s="166">
        <f ca="1">(TRUNC(PRODUCT($E$12:$E2530),16))</f>
        <v>1.51318098795413</v>
      </c>
      <c r="G2531" s="166">
        <f t="shared" ca="1" si="733"/>
        <v>1.51318098795413</v>
      </c>
      <c r="H2531" s="166">
        <f t="shared" ca="1" si="734"/>
        <v>1</v>
      </c>
      <c r="I2531" s="165">
        <f t="shared" si="724"/>
        <v>1.7999999999999999E-2</v>
      </c>
      <c r="J2531" s="167">
        <f t="shared" si="725"/>
        <v>46006</v>
      </c>
      <c r="K2531" s="168">
        <f t="shared" si="726"/>
        <v>95</v>
      </c>
      <c r="L2531" s="169">
        <f t="shared" si="727"/>
        <v>95</v>
      </c>
      <c r="M2531" s="170">
        <f t="shared" si="717"/>
        <v>1.006748032</v>
      </c>
      <c r="N2531" s="170">
        <f t="shared" ca="1" si="718"/>
        <v>1.006748032</v>
      </c>
      <c r="O2531" s="169">
        <f t="shared" si="728"/>
        <v>0</v>
      </c>
      <c r="P2531" s="166">
        <f t="shared" ca="1" si="719"/>
        <v>614.67823486999998</v>
      </c>
      <c r="Q2531" s="171">
        <f t="shared" si="720"/>
        <v>0</v>
      </c>
      <c r="R2531" s="166">
        <f t="shared" si="721"/>
        <v>0</v>
      </c>
      <c r="S2531" s="172" t="str">
        <f t="shared" si="729"/>
        <v>A+J=</v>
      </c>
      <c r="T2531" s="167">
        <f t="shared" si="730"/>
        <v>46188</v>
      </c>
      <c r="U2531" s="10"/>
      <c r="V2531" s="10"/>
      <c r="W2531" s="10"/>
      <c r="X2531" s="45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ht="12.75" x14ac:dyDescent="0.2">
      <c r="A2532" s="162">
        <f t="shared" si="722"/>
        <v>46149</v>
      </c>
      <c r="B2532" s="163" t="str">
        <f t="shared" ca="1" si="731"/>
        <v>n.d</v>
      </c>
      <c r="C2532" s="164">
        <f t="shared" si="723"/>
        <v>91090</v>
      </c>
      <c r="D2532" s="154">
        <f ca="1">IF(A2532&lt;$B$1,VLOOKUP(A2532,[1]DI!$A$4:$B$15000,2,FALSE),0)</f>
        <v>0</v>
      </c>
      <c r="E2532" s="166">
        <f t="shared" ca="1" si="732"/>
        <v>1</v>
      </c>
      <c r="F2532" s="166">
        <f ca="1">(TRUNC(PRODUCT($E$12:$E2531),16))</f>
        <v>1.51318098795413</v>
      </c>
      <c r="G2532" s="166">
        <f t="shared" ca="1" si="733"/>
        <v>1.51318098795413</v>
      </c>
      <c r="H2532" s="166">
        <f t="shared" ca="1" si="734"/>
        <v>1</v>
      </c>
      <c r="I2532" s="165">
        <f t="shared" si="724"/>
        <v>1.7999999999999999E-2</v>
      </c>
      <c r="J2532" s="167">
        <f t="shared" si="725"/>
        <v>46006</v>
      </c>
      <c r="K2532" s="168">
        <f t="shared" si="726"/>
        <v>96</v>
      </c>
      <c r="L2532" s="169">
        <f t="shared" si="727"/>
        <v>96</v>
      </c>
      <c r="M2532" s="170">
        <f t="shared" si="717"/>
        <v>1.0068193059999999</v>
      </c>
      <c r="N2532" s="170">
        <f t="shared" ca="1" si="718"/>
        <v>1.0068193059999999</v>
      </c>
      <c r="O2532" s="169">
        <f t="shared" si="728"/>
        <v>0</v>
      </c>
      <c r="P2532" s="166">
        <f t="shared" ca="1" si="719"/>
        <v>621.17058353000004</v>
      </c>
      <c r="Q2532" s="171">
        <f t="shared" si="720"/>
        <v>0</v>
      </c>
      <c r="R2532" s="166">
        <f t="shared" si="721"/>
        <v>0</v>
      </c>
      <c r="S2532" s="172" t="str">
        <f t="shared" si="729"/>
        <v>A+J=</v>
      </c>
      <c r="T2532" s="167">
        <f t="shared" si="730"/>
        <v>46188</v>
      </c>
      <c r="U2532" s="10"/>
      <c r="V2532" s="10"/>
      <c r="W2532" s="10"/>
      <c r="X2532" s="45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ht="12.75" x14ac:dyDescent="0.2">
      <c r="A2533" s="162">
        <f t="shared" si="722"/>
        <v>46150</v>
      </c>
      <c r="B2533" s="163" t="str">
        <f t="shared" ca="1" si="731"/>
        <v>n.d</v>
      </c>
      <c r="C2533" s="164">
        <f t="shared" si="723"/>
        <v>91090</v>
      </c>
      <c r="D2533" s="154">
        <f ca="1">IF(A2533&lt;$B$1,VLOOKUP(A2533,[1]DI!$A$4:$B$15000,2,FALSE),0)</f>
        <v>0</v>
      </c>
      <c r="E2533" s="166">
        <f t="shared" ca="1" si="732"/>
        <v>1</v>
      </c>
      <c r="F2533" s="166">
        <f ca="1">(TRUNC(PRODUCT($E$12:$E2532),16))</f>
        <v>1.51318098795413</v>
      </c>
      <c r="G2533" s="166">
        <f t="shared" ca="1" si="733"/>
        <v>1.51318098795413</v>
      </c>
      <c r="H2533" s="166">
        <f t="shared" ca="1" si="734"/>
        <v>1</v>
      </c>
      <c r="I2533" s="165">
        <f t="shared" si="724"/>
        <v>1.7999999999999999E-2</v>
      </c>
      <c r="J2533" s="167">
        <f t="shared" si="725"/>
        <v>46006</v>
      </c>
      <c r="K2533" s="168">
        <f t="shared" si="726"/>
        <v>97</v>
      </c>
      <c r="L2533" s="169">
        <f t="shared" si="727"/>
        <v>97</v>
      </c>
      <c r="M2533" s="170">
        <f t="shared" si="717"/>
        <v>1.006890584</v>
      </c>
      <c r="N2533" s="170">
        <f t="shared" ca="1" si="718"/>
        <v>1.006890584</v>
      </c>
      <c r="O2533" s="169">
        <f t="shared" si="728"/>
        <v>0</v>
      </c>
      <c r="P2533" s="166">
        <f t="shared" ca="1" si="719"/>
        <v>627.66329655000004</v>
      </c>
      <c r="Q2533" s="171">
        <f t="shared" si="720"/>
        <v>0</v>
      </c>
      <c r="R2533" s="166">
        <f t="shared" si="721"/>
        <v>0</v>
      </c>
      <c r="S2533" s="172" t="str">
        <f t="shared" si="729"/>
        <v>A+J=</v>
      </c>
      <c r="T2533" s="167">
        <f t="shared" si="730"/>
        <v>46188</v>
      </c>
      <c r="U2533" s="10"/>
      <c r="V2533" s="10"/>
      <c r="W2533" s="10"/>
      <c r="X2533" s="45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ht="12.75" x14ac:dyDescent="0.2">
      <c r="A2534" s="162">
        <f t="shared" si="722"/>
        <v>46151</v>
      </c>
      <c r="B2534" s="163" t="str">
        <f t="shared" ca="1" si="731"/>
        <v>n.d</v>
      </c>
      <c r="C2534" s="164">
        <f t="shared" si="723"/>
        <v>91090</v>
      </c>
      <c r="D2534" s="154">
        <f ca="1">IF(A2534&lt;$B$1,VLOOKUP(A2534,[1]DI!$A$4:$B$15000,2,FALSE),0)</f>
        <v>0</v>
      </c>
      <c r="E2534" s="166">
        <f t="shared" ca="1" si="732"/>
        <v>1</v>
      </c>
      <c r="F2534" s="166">
        <f ca="1">(TRUNC(PRODUCT($E$12:$E2533),16))</f>
        <v>1.51318098795413</v>
      </c>
      <c r="G2534" s="166">
        <f t="shared" ca="1" si="733"/>
        <v>1.51318098795413</v>
      </c>
      <c r="H2534" s="166">
        <f t="shared" ca="1" si="734"/>
        <v>1</v>
      </c>
      <c r="I2534" s="165">
        <f t="shared" si="724"/>
        <v>1.7999999999999999E-2</v>
      </c>
      <c r="J2534" s="167">
        <f t="shared" si="725"/>
        <v>46006</v>
      </c>
      <c r="K2534" s="168">
        <f t="shared" si="726"/>
        <v>97</v>
      </c>
      <c r="L2534" s="169">
        <f t="shared" si="727"/>
        <v>98</v>
      </c>
      <c r="M2534" s="170">
        <f t="shared" si="717"/>
        <v>1.0069618680000001</v>
      </c>
      <c r="N2534" s="170">
        <f t="shared" ca="1" si="718"/>
        <v>1.0069618680000001</v>
      </c>
      <c r="O2534" s="169">
        <f t="shared" si="728"/>
        <v>0</v>
      </c>
      <c r="P2534" s="166">
        <f t="shared" ca="1" si="719"/>
        <v>634.15655612</v>
      </c>
      <c r="Q2534" s="171">
        <f t="shared" si="720"/>
        <v>0</v>
      </c>
      <c r="R2534" s="166">
        <f t="shared" si="721"/>
        <v>0</v>
      </c>
      <c r="S2534" s="172" t="str">
        <f t="shared" si="729"/>
        <v>A+J=</v>
      </c>
      <c r="T2534" s="167">
        <f t="shared" si="730"/>
        <v>46188</v>
      </c>
      <c r="U2534" s="10"/>
      <c r="V2534" s="10"/>
      <c r="W2534" s="10"/>
      <c r="X2534" s="45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ht="12.75" x14ac:dyDescent="0.2">
      <c r="A2535" s="162">
        <f t="shared" si="722"/>
        <v>46152</v>
      </c>
      <c r="B2535" s="163" t="str">
        <f t="shared" ca="1" si="731"/>
        <v>n.d</v>
      </c>
      <c r="C2535" s="164">
        <f t="shared" si="723"/>
        <v>91090</v>
      </c>
      <c r="D2535" s="154">
        <f ca="1">IF(A2535&lt;$B$1,VLOOKUP(A2535,[1]DI!$A$4:$B$15000,2,FALSE),0)</f>
        <v>0</v>
      </c>
      <c r="E2535" s="166">
        <f t="shared" ca="1" si="732"/>
        <v>1</v>
      </c>
      <c r="F2535" s="166">
        <f ca="1">(TRUNC(PRODUCT($E$12:$E2534),16))</f>
        <v>1.51318098795413</v>
      </c>
      <c r="G2535" s="166">
        <f t="shared" ca="1" si="733"/>
        <v>1.51318098795413</v>
      </c>
      <c r="H2535" s="166">
        <f t="shared" ca="1" si="734"/>
        <v>1</v>
      </c>
      <c r="I2535" s="165">
        <f t="shared" si="724"/>
        <v>1.7999999999999999E-2</v>
      </c>
      <c r="J2535" s="167">
        <f t="shared" si="725"/>
        <v>46006</v>
      </c>
      <c r="K2535" s="168">
        <f t="shared" si="726"/>
        <v>97</v>
      </c>
      <c r="L2535" s="169">
        <f t="shared" si="727"/>
        <v>98</v>
      </c>
      <c r="M2535" s="170">
        <f t="shared" si="717"/>
        <v>1.0069618680000001</v>
      </c>
      <c r="N2535" s="170">
        <f t="shared" ca="1" si="718"/>
        <v>1.0069618680000001</v>
      </c>
      <c r="O2535" s="169">
        <f t="shared" si="728"/>
        <v>0</v>
      </c>
      <c r="P2535" s="166">
        <f t="shared" ca="1" si="719"/>
        <v>634.15655612</v>
      </c>
      <c r="Q2535" s="171">
        <f t="shared" si="720"/>
        <v>0</v>
      </c>
      <c r="R2535" s="166">
        <f t="shared" si="721"/>
        <v>0</v>
      </c>
      <c r="S2535" s="172" t="str">
        <f t="shared" si="729"/>
        <v>A+J=</v>
      </c>
      <c r="T2535" s="167">
        <f t="shared" si="730"/>
        <v>46188</v>
      </c>
      <c r="U2535" s="10"/>
      <c r="V2535" s="10"/>
      <c r="W2535" s="10"/>
      <c r="X2535" s="45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ht="12.75" x14ac:dyDescent="0.2">
      <c r="A2536" s="162">
        <f t="shared" si="722"/>
        <v>46153</v>
      </c>
      <c r="B2536" s="163" t="str">
        <f t="shared" ca="1" si="731"/>
        <v>n.d</v>
      </c>
      <c r="C2536" s="164">
        <f t="shared" si="723"/>
        <v>91090</v>
      </c>
      <c r="D2536" s="154">
        <f ca="1">IF(A2536&lt;$B$1,VLOOKUP(A2536,[1]DI!$A$4:$B$15000,2,FALSE),0)</f>
        <v>0</v>
      </c>
      <c r="E2536" s="166">
        <f t="shared" ca="1" si="732"/>
        <v>1</v>
      </c>
      <c r="F2536" s="166">
        <f ca="1">(TRUNC(PRODUCT($E$12:$E2535),16))</f>
        <v>1.51318098795413</v>
      </c>
      <c r="G2536" s="166">
        <f t="shared" ca="1" si="733"/>
        <v>1.51318098795413</v>
      </c>
      <c r="H2536" s="166">
        <f t="shared" ca="1" si="734"/>
        <v>1</v>
      </c>
      <c r="I2536" s="165">
        <f t="shared" si="724"/>
        <v>1.7999999999999999E-2</v>
      </c>
      <c r="J2536" s="167">
        <f t="shared" si="725"/>
        <v>46006</v>
      </c>
      <c r="K2536" s="168">
        <f t="shared" si="726"/>
        <v>98</v>
      </c>
      <c r="L2536" s="169">
        <f t="shared" si="727"/>
        <v>98</v>
      </c>
      <c r="M2536" s="170">
        <f t="shared" si="717"/>
        <v>1.0069618680000001</v>
      </c>
      <c r="N2536" s="170">
        <f t="shared" ca="1" si="718"/>
        <v>1.0069618680000001</v>
      </c>
      <c r="O2536" s="169">
        <f t="shared" si="728"/>
        <v>0</v>
      </c>
      <c r="P2536" s="166">
        <f t="shared" ca="1" si="719"/>
        <v>634.15655612</v>
      </c>
      <c r="Q2536" s="171">
        <f t="shared" si="720"/>
        <v>0</v>
      </c>
      <c r="R2536" s="166">
        <f t="shared" si="721"/>
        <v>0</v>
      </c>
      <c r="S2536" s="172" t="str">
        <f t="shared" si="729"/>
        <v>A+J=</v>
      </c>
      <c r="T2536" s="167">
        <f t="shared" si="730"/>
        <v>46188</v>
      </c>
      <c r="U2536" s="10"/>
      <c r="V2536" s="10"/>
      <c r="W2536" s="10"/>
      <c r="X2536" s="45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ht="12.75" x14ac:dyDescent="0.2">
      <c r="A2537" s="162">
        <f t="shared" si="722"/>
        <v>46154</v>
      </c>
      <c r="B2537" s="163" t="str">
        <f t="shared" ca="1" si="731"/>
        <v>n.d</v>
      </c>
      <c r="C2537" s="164">
        <f t="shared" si="723"/>
        <v>91090</v>
      </c>
      <c r="D2537" s="154">
        <f ca="1">IF(A2537&lt;$B$1,VLOOKUP(A2537,[1]DI!$A$4:$B$15000,2,FALSE),0)</f>
        <v>0</v>
      </c>
      <c r="E2537" s="166">
        <f t="shared" ca="1" si="732"/>
        <v>1</v>
      </c>
      <c r="F2537" s="166">
        <f ca="1">(TRUNC(PRODUCT($E$12:$E2536),16))</f>
        <v>1.51318098795413</v>
      </c>
      <c r="G2537" s="166">
        <f t="shared" ca="1" si="733"/>
        <v>1.51318098795413</v>
      </c>
      <c r="H2537" s="166">
        <f t="shared" ca="1" si="734"/>
        <v>1</v>
      </c>
      <c r="I2537" s="165">
        <f t="shared" si="724"/>
        <v>1.7999999999999999E-2</v>
      </c>
      <c r="J2537" s="167">
        <f t="shared" si="725"/>
        <v>46006</v>
      </c>
      <c r="K2537" s="168">
        <f t="shared" si="726"/>
        <v>99</v>
      </c>
      <c r="L2537" s="169">
        <f t="shared" si="727"/>
        <v>99</v>
      </c>
      <c r="M2537" s="170">
        <f t="shared" si="717"/>
        <v>1.007033157</v>
      </c>
      <c r="N2537" s="170">
        <f t="shared" ca="1" si="718"/>
        <v>1.007033157</v>
      </c>
      <c r="O2537" s="169">
        <f t="shared" si="728"/>
        <v>0</v>
      </c>
      <c r="P2537" s="166">
        <f t="shared" ca="1" si="719"/>
        <v>640.65027111999996</v>
      </c>
      <c r="Q2537" s="171">
        <f t="shared" si="720"/>
        <v>0</v>
      </c>
      <c r="R2537" s="166">
        <f t="shared" si="721"/>
        <v>0</v>
      </c>
      <c r="S2537" s="172" t="str">
        <f t="shared" si="729"/>
        <v>A+J=</v>
      </c>
      <c r="T2537" s="167">
        <f t="shared" si="730"/>
        <v>46188</v>
      </c>
      <c r="U2537" s="10"/>
      <c r="V2537" s="10"/>
      <c r="W2537" s="10"/>
      <c r="X2537" s="45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ht="12.75" x14ac:dyDescent="0.2">
      <c r="A2538" s="162">
        <f t="shared" si="722"/>
        <v>46155</v>
      </c>
      <c r="B2538" s="163" t="str">
        <f t="shared" ca="1" si="731"/>
        <v>n.d</v>
      </c>
      <c r="C2538" s="164">
        <f t="shared" si="723"/>
        <v>91090</v>
      </c>
      <c r="D2538" s="154">
        <f ca="1">IF(A2538&lt;$B$1,VLOOKUP(A2538,[1]DI!$A$4:$B$15000,2,FALSE),0)</f>
        <v>0</v>
      </c>
      <c r="E2538" s="166">
        <f t="shared" ca="1" si="732"/>
        <v>1</v>
      </c>
      <c r="F2538" s="166">
        <f ca="1">(TRUNC(PRODUCT($E$12:$E2537),16))</f>
        <v>1.51318098795413</v>
      </c>
      <c r="G2538" s="166">
        <f t="shared" ca="1" si="733"/>
        <v>1.51318098795413</v>
      </c>
      <c r="H2538" s="166">
        <f t="shared" ca="1" si="734"/>
        <v>1</v>
      </c>
      <c r="I2538" s="165">
        <f t="shared" si="724"/>
        <v>1.7999999999999999E-2</v>
      </c>
      <c r="J2538" s="167">
        <f t="shared" si="725"/>
        <v>46006</v>
      </c>
      <c r="K2538" s="168">
        <f t="shared" si="726"/>
        <v>100</v>
      </c>
      <c r="L2538" s="169">
        <f t="shared" si="727"/>
        <v>100</v>
      </c>
      <c r="M2538" s="170">
        <f t="shared" si="717"/>
        <v>1.0071044499999999</v>
      </c>
      <c r="N2538" s="170">
        <f t="shared" ca="1" si="718"/>
        <v>1.0071044499999999</v>
      </c>
      <c r="O2538" s="169">
        <f t="shared" si="728"/>
        <v>0</v>
      </c>
      <c r="P2538" s="166">
        <f t="shared" ca="1" si="719"/>
        <v>647.14435048999997</v>
      </c>
      <c r="Q2538" s="171">
        <f t="shared" si="720"/>
        <v>0</v>
      </c>
      <c r="R2538" s="166">
        <f t="shared" si="721"/>
        <v>0</v>
      </c>
      <c r="S2538" s="172" t="str">
        <f t="shared" si="729"/>
        <v>A+J=</v>
      </c>
      <c r="T2538" s="167">
        <f t="shared" si="730"/>
        <v>46188</v>
      </c>
      <c r="U2538" s="10"/>
      <c r="V2538" s="10"/>
      <c r="W2538" s="10"/>
      <c r="X2538" s="45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ht="12.75" x14ac:dyDescent="0.2">
      <c r="A2539" s="162">
        <f t="shared" si="722"/>
        <v>46156</v>
      </c>
      <c r="B2539" s="163" t="str">
        <f t="shared" ca="1" si="731"/>
        <v>n.d</v>
      </c>
      <c r="C2539" s="164">
        <f t="shared" si="723"/>
        <v>91090</v>
      </c>
      <c r="D2539" s="154">
        <f ca="1">IF(A2539&lt;$B$1,VLOOKUP(A2539,[1]DI!$A$4:$B$15000,2,FALSE),0)</f>
        <v>0</v>
      </c>
      <c r="E2539" s="166">
        <f t="shared" ca="1" si="732"/>
        <v>1</v>
      </c>
      <c r="F2539" s="166">
        <f ca="1">(TRUNC(PRODUCT($E$12:$E2538),16))</f>
        <v>1.51318098795413</v>
      </c>
      <c r="G2539" s="166">
        <f t="shared" ca="1" si="733"/>
        <v>1.51318098795413</v>
      </c>
      <c r="H2539" s="166">
        <f t="shared" ca="1" si="734"/>
        <v>1</v>
      </c>
      <c r="I2539" s="165">
        <f t="shared" si="724"/>
        <v>1.7999999999999999E-2</v>
      </c>
      <c r="J2539" s="167">
        <f t="shared" si="725"/>
        <v>46006</v>
      </c>
      <c r="K2539" s="168">
        <f t="shared" si="726"/>
        <v>101</v>
      </c>
      <c r="L2539" s="169">
        <f t="shared" si="727"/>
        <v>101</v>
      </c>
      <c r="M2539" s="170">
        <f t="shared" si="717"/>
        <v>1.007175749</v>
      </c>
      <c r="N2539" s="170">
        <f t="shared" ca="1" si="718"/>
        <v>1.007175749</v>
      </c>
      <c r="O2539" s="169">
        <f t="shared" si="728"/>
        <v>0</v>
      </c>
      <c r="P2539" s="166">
        <f t="shared" ca="1" si="719"/>
        <v>653.63897640000005</v>
      </c>
      <c r="Q2539" s="171">
        <f t="shared" si="720"/>
        <v>0</v>
      </c>
      <c r="R2539" s="166">
        <f t="shared" si="721"/>
        <v>0</v>
      </c>
      <c r="S2539" s="172" t="str">
        <f t="shared" si="729"/>
        <v>A+J=</v>
      </c>
      <c r="T2539" s="167">
        <f t="shared" si="730"/>
        <v>46188</v>
      </c>
      <c r="U2539" s="10"/>
      <c r="V2539" s="10"/>
      <c r="W2539" s="10"/>
      <c r="X2539" s="45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ht="12.75" x14ac:dyDescent="0.2">
      <c r="A2540" s="162">
        <f t="shared" si="722"/>
        <v>46157</v>
      </c>
      <c r="B2540" s="163" t="str">
        <f t="shared" ca="1" si="731"/>
        <v>n.d</v>
      </c>
      <c r="C2540" s="164">
        <f t="shared" si="723"/>
        <v>91090</v>
      </c>
      <c r="D2540" s="154">
        <f ca="1">IF(A2540&lt;$B$1,VLOOKUP(A2540,[1]DI!$A$4:$B$15000,2,FALSE),0)</f>
        <v>0</v>
      </c>
      <c r="E2540" s="166">
        <f t="shared" ca="1" si="732"/>
        <v>1</v>
      </c>
      <c r="F2540" s="166">
        <f ca="1">(TRUNC(PRODUCT($E$12:$E2539),16))</f>
        <v>1.51318098795413</v>
      </c>
      <c r="G2540" s="166">
        <f t="shared" ca="1" si="733"/>
        <v>1.51318098795413</v>
      </c>
      <c r="H2540" s="166">
        <f t="shared" ca="1" si="734"/>
        <v>1</v>
      </c>
      <c r="I2540" s="165">
        <f t="shared" si="724"/>
        <v>1.7999999999999999E-2</v>
      </c>
      <c r="J2540" s="167">
        <f t="shared" si="725"/>
        <v>46006</v>
      </c>
      <c r="K2540" s="168">
        <f t="shared" si="726"/>
        <v>102</v>
      </c>
      <c r="L2540" s="169">
        <f t="shared" si="727"/>
        <v>102</v>
      </c>
      <c r="M2540" s="170">
        <f t="shared" si="717"/>
        <v>1.0072470529999999</v>
      </c>
      <c r="N2540" s="170">
        <f t="shared" ca="1" si="718"/>
        <v>1.0072470529999999</v>
      </c>
      <c r="O2540" s="169">
        <f t="shared" si="728"/>
        <v>0</v>
      </c>
      <c r="P2540" s="166">
        <f t="shared" ca="1" si="719"/>
        <v>660.13405776000002</v>
      </c>
      <c r="Q2540" s="171">
        <f t="shared" si="720"/>
        <v>0</v>
      </c>
      <c r="R2540" s="166">
        <f t="shared" si="721"/>
        <v>0</v>
      </c>
      <c r="S2540" s="172" t="str">
        <f t="shared" si="729"/>
        <v>A+J=</v>
      </c>
      <c r="T2540" s="167">
        <f t="shared" si="730"/>
        <v>46188</v>
      </c>
      <c r="U2540" s="10"/>
      <c r="V2540" s="10"/>
      <c r="W2540" s="10"/>
      <c r="X2540" s="45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ht="12.75" x14ac:dyDescent="0.2">
      <c r="A2541" s="162">
        <f t="shared" si="722"/>
        <v>46158</v>
      </c>
      <c r="B2541" s="163" t="str">
        <f t="shared" ca="1" si="731"/>
        <v>n.d</v>
      </c>
      <c r="C2541" s="164">
        <f t="shared" si="723"/>
        <v>91090</v>
      </c>
      <c r="D2541" s="154">
        <f ca="1">IF(A2541&lt;$B$1,VLOOKUP(A2541,[1]DI!$A$4:$B$15000,2,FALSE),0)</f>
        <v>0</v>
      </c>
      <c r="E2541" s="166">
        <f t="shared" ca="1" si="732"/>
        <v>1</v>
      </c>
      <c r="F2541" s="166">
        <f ca="1">(TRUNC(PRODUCT($E$12:$E2540),16))</f>
        <v>1.51318098795413</v>
      </c>
      <c r="G2541" s="166">
        <f t="shared" ca="1" si="733"/>
        <v>1.51318098795413</v>
      </c>
      <c r="H2541" s="166">
        <f t="shared" ca="1" si="734"/>
        <v>1</v>
      </c>
      <c r="I2541" s="165">
        <f t="shared" si="724"/>
        <v>1.7999999999999999E-2</v>
      </c>
      <c r="J2541" s="167">
        <f t="shared" si="725"/>
        <v>46006</v>
      </c>
      <c r="K2541" s="168">
        <f t="shared" si="726"/>
        <v>102</v>
      </c>
      <c r="L2541" s="169">
        <f t="shared" si="727"/>
        <v>103</v>
      </c>
      <c r="M2541" s="170">
        <f t="shared" si="717"/>
        <v>1.0073183619999999</v>
      </c>
      <c r="N2541" s="170">
        <f t="shared" ca="1" si="718"/>
        <v>1.0073183619999999</v>
      </c>
      <c r="O2541" s="169">
        <f t="shared" si="728"/>
        <v>0</v>
      </c>
      <c r="P2541" s="166">
        <f t="shared" ca="1" si="719"/>
        <v>666.62959456999999</v>
      </c>
      <c r="Q2541" s="171">
        <f t="shared" si="720"/>
        <v>0</v>
      </c>
      <c r="R2541" s="166">
        <f t="shared" si="721"/>
        <v>0</v>
      </c>
      <c r="S2541" s="172" t="str">
        <f t="shared" si="729"/>
        <v>A+J=</v>
      </c>
      <c r="T2541" s="167">
        <f t="shared" si="730"/>
        <v>46188</v>
      </c>
      <c r="U2541" s="10"/>
      <c r="V2541" s="10"/>
      <c r="W2541" s="10"/>
      <c r="X2541" s="45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ht="12.75" x14ac:dyDescent="0.2">
      <c r="A2542" s="162">
        <f t="shared" si="722"/>
        <v>46159</v>
      </c>
      <c r="B2542" s="163" t="str">
        <f t="shared" ca="1" si="731"/>
        <v>n.d</v>
      </c>
      <c r="C2542" s="164">
        <f t="shared" si="723"/>
        <v>91090</v>
      </c>
      <c r="D2542" s="154">
        <f ca="1">IF(A2542&lt;$B$1,VLOOKUP(A2542,[1]DI!$A$4:$B$15000,2,FALSE),0)</f>
        <v>0</v>
      </c>
      <c r="E2542" s="166">
        <f t="shared" ca="1" si="732"/>
        <v>1</v>
      </c>
      <c r="F2542" s="166">
        <f ca="1">(TRUNC(PRODUCT($E$12:$E2541),16))</f>
        <v>1.51318098795413</v>
      </c>
      <c r="G2542" s="166">
        <f t="shared" ca="1" si="733"/>
        <v>1.51318098795413</v>
      </c>
      <c r="H2542" s="166">
        <f t="shared" ca="1" si="734"/>
        <v>1</v>
      </c>
      <c r="I2542" s="165">
        <f t="shared" si="724"/>
        <v>1.7999999999999999E-2</v>
      </c>
      <c r="J2542" s="167">
        <f t="shared" si="725"/>
        <v>46006</v>
      </c>
      <c r="K2542" s="168">
        <f t="shared" si="726"/>
        <v>102</v>
      </c>
      <c r="L2542" s="169">
        <f t="shared" si="727"/>
        <v>103</v>
      </c>
      <c r="M2542" s="170">
        <f t="shared" si="717"/>
        <v>1.0073183619999999</v>
      </c>
      <c r="N2542" s="170">
        <f t="shared" ca="1" si="718"/>
        <v>1.0073183619999999</v>
      </c>
      <c r="O2542" s="169">
        <f t="shared" si="728"/>
        <v>0</v>
      </c>
      <c r="P2542" s="166">
        <f t="shared" ca="1" si="719"/>
        <v>666.62959456999999</v>
      </c>
      <c r="Q2542" s="171">
        <f t="shared" si="720"/>
        <v>0</v>
      </c>
      <c r="R2542" s="166">
        <f t="shared" si="721"/>
        <v>0</v>
      </c>
      <c r="S2542" s="172" t="str">
        <f t="shared" si="729"/>
        <v>A+J=</v>
      </c>
      <c r="T2542" s="167">
        <f t="shared" si="730"/>
        <v>46188</v>
      </c>
      <c r="U2542" s="10"/>
      <c r="V2542" s="10"/>
      <c r="W2542" s="10"/>
      <c r="X2542" s="45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ht="12.75" x14ac:dyDescent="0.2">
      <c r="A2543" s="162">
        <f t="shared" si="722"/>
        <v>46160</v>
      </c>
      <c r="B2543" s="163" t="str">
        <f t="shared" ca="1" si="731"/>
        <v>n.d</v>
      </c>
      <c r="C2543" s="164">
        <f t="shared" si="723"/>
        <v>91090</v>
      </c>
      <c r="D2543" s="154">
        <f ca="1">IF(A2543&lt;$B$1,VLOOKUP(A2543,[1]DI!$A$4:$B$15000,2,FALSE),0)</f>
        <v>0</v>
      </c>
      <c r="E2543" s="166">
        <f t="shared" ca="1" si="732"/>
        <v>1</v>
      </c>
      <c r="F2543" s="166">
        <f ca="1">(TRUNC(PRODUCT($E$12:$E2542),16))</f>
        <v>1.51318098795413</v>
      </c>
      <c r="G2543" s="166">
        <f t="shared" ca="1" si="733"/>
        <v>1.51318098795413</v>
      </c>
      <c r="H2543" s="166">
        <f t="shared" ca="1" si="734"/>
        <v>1</v>
      </c>
      <c r="I2543" s="165">
        <f t="shared" si="724"/>
        <v>1.7999999999999999E-2</v>
      </c>
      <c r="J2543" s="167">
        <f t="shared" si="725"/>
        <v>46006</v>
      </c>
      <c r="K2543" s="168">
        <f t="shared" si="726"/>
        <v>103</v>
      </c>
      <c r="L2543" s="169">
        <f t="shared" si="727"/>
        <v>103</v>
      </c>
      <c r="M2543" s="170">
        <f t="shared" si="717"/>
        <v>1.0073183619999999</v>
      </c>
      <c r="N2543" s="170">
        <f t="shared" ca="1" si="718"/>
        <v>1.0073183619999999</v>
      </c>
      <c r="O2543" s="169">
        <f t="shared" si="728"/>
        <v>0</v>
      </c>
      <c r="P2543" s="166">
        <f t="shared" ca="1" si="719"/>
        <v>666.62959456999999</v>
      </c>
      <c r="Q2543" s="171">
        <f t="shared" si="720"/>
        <v>0</v>
      </c>
      <c r="R2543" s="166">
        <f t="shared" si="721"/>
        <v>0</v>
      </c>
      <c r="S2543" s="172" t="str">
        <f t="shared" si="729"/>
        <v>A+J=</v>
      </c>
      <c r="T2543" s="167">
        <f t="shared" si="730"/>
        <v>46188</v>
      </c>
      <c r="U2543" s="10"/>
      <c r="V2543" s="10"/>
      <c r="W2543" s="10"/>
      <c r="X2543" s="45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ht="12.75" x14ac:dyDescent="0.2">
      <c r="A2544" s="162">
        <f t="shared" si="722"/>
        <v>46161</v>
      </c>
      <c r="B2544" s="163" t="str">
        <f t="shared" ca="1" si="731"/>
        <v>n.d</v>
      </c>
      <c r="C2544" s="164">
        <f t="shared" si="723"/>
        <v>91090</v>
      </c>
      <c r="D2544" s="154">
        <f ca="1">IF(A2544&lt;$B$1,VLOOKUP(A2544,[1]DI!$A$4:$B$15000,2,FALSE),0)</f>
        <v>0</v>
      </c>
      <c r="E2544" s="166">
        <f t="shared" ca="1" si="732"/>
        <v>1</v>
      </c>
      <c r="F2544" s="166">
        <f ca="1">(TRUNC(PRODUCT($E$12:$E2543),16))</f>
        <v>1.51318098795413</v>
      </c>
      <c r="G2544" s="166">
        <f t="shared" ca="1" si="733"/>
        <v>1.51318098795413</v>
      </c>
      <c r="H2544" s="166">
        <f t="shared" ca="1" si="734"/>
        <v>1</v>
      </c>
      <c r="I2544" s="165">
        <f t="shared" si="724"/>
        <v>1.7999999999999999E-2</v>
      </c>
      <c r="J2544" s="167">
        <f t="shared" si="725"/>
        <v>46006</v>
      </c>
      <c r="K2544" s="168">
        <f t="shared" si="726"/>
        <v>104</v>
      </c>
      <c r="L2544" s="169">
        <f t="shared" si="727"/>
        <v>104</v>
      </c>
      <c r="M2544" s="170">
        <f t="shared" si="717"/>
        <v>1.0073896760000001</v>
      </c>
      <c r="N2544" s="170">
        <f t="shared" ca="1" si="718"/>
        <v>1.0073896760000001</v>
      </c>
      <c r="O2544" s="169">
        <f t="shared" si="728"/>
        <v>0</v>
      </c>
      <c r="P2544" s="166">
        <f t="shared" ca="1" si="719"/>
        <v>673.12558683999998</v>
      </c>
      <c r="Q2544" s="171">
        <f t="shared" si="720"/>
        <v>0</v>
      </c>
      <c r="R2544" s="166">
        <f t="shared" si="721"/>
        <v>0</v>
      </c>
      <c r="S2544" s="172" t="str">
        <f t="shared" si="729"/>
        <v>A+J=</v>
      </c>
      <c r="T2544" s="167">
        <f t="shared" si="730"/>
        <v>46188</v>
      </c>
      <c r="U2544" s="10"/>
      <c r="V2544" s="10"/>
      <c r="W2544" s="10"/>
      <c r="X2544" s="45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ht="12.75" x14ac:dyDescent="0.2">
      <c r="A2545" s="162">
        <f t="shared" si="722"/>
        <v>46162</v>
      </c>
      <c r="B2545" s="163" t="str">
        <f t="shared" ca="1" si="731"/>
        <v>n.d</v>
      </c>
      <c r="C2545" s="164">
        <f t="shared" si="723"/>
        <v>91090</v>
      </c>
      <c r="D2545" s="154">
        <f ca="1">IF(A2545&lt;$B$1,VLOOKUP(A2545,[1]DI!$A$4:$B$15000,2,FALSE),0)</f>
        <v>0</v>
      </c>
      <c r="E2545" s="166">
        <f t="shared" ca="1" si="732"/>
        <v>1</v>
      </c>
      <c r="F2545" s="166">
        <f ca="1">(TRUNC(PRODUCT($E$12:$E2544),16))</f>
        <v>1.51318098795413</v>
      </c>
      <c r="G2545" s="166">
        <f t="shared" ca="1" si="733"/>
        <v>1.51318098795413</v>
      </c>
      <c r="H2545" s="166">
        <f t="shared" ca="1" si="734"/>
        <v>1</v>
      </c>
      <c r="I2545" s="165">
        <f t="shared" si="724"/>
        <v>1.7999999999999999E-2</v>
      </c>
      <c r="J2545" s="167">
        <f t="shared" si="725"/>
        <v>46006</v>
      </c>
      <c r="K2545" s="168">
        <f t="shared" si="726"/>
        <v>105</v>
      </c>
      <c r="L2545" s="169">
        <f t="shared" si="727"/>
        <v>105</v>
      </c>
      <c r="M2545" s="170">
        <f t="shared" si="717"/>
        <v>1.007460995</v>
      </c>
      <c r="N2545" s="170">
        <f t="shared" ca="1" si="718"/>
        <v>1.007460995</v>
      </c>
      <c r="O2545" s="169">
        <f t="shared" si="728"/>
        <v>0</v>
      </c>
      <c r="P2545" s="166">
        <f t="shared" ca="1" si="719"/>
        <v>679.62203453999996</v>
      </c>
      <c r="Q2545" s="171">
        <f t="shared" si="720"/>
        <v>0</v>
      </c>
      <c r="R2545" s="166">
        <f t="shared" si="721"/>
        <v>0</v>
      </c>
      <c r="S2545" s="172" t="str">
        <f t="shared" si="729"/>
        <v>A+J=</v>
      </c>
      <c r="T2545" s="167">
        <f t="shared" si="730"/>
        <v>46188</v>
      </c>
      <c r="U2545" s="10"/>
      <c r="V2545" s="10"/>
      <c r="W2545" s="10"/>
      <c r="X2545" s="45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ht="12.75" x14ac:dyDescent="0.2">
      <c r="A2546" s="162">
        <f t="shared" si="722"/>
        <v>46163</v>
      </c>
      <c r="B2546" s="163" t="str">
        <f t="shared" ca="1" si="731"/>
        <v>n.d</v>
      </c>
      <c r="C2546" s="164">
        <f t="shared" si="723"/>
        <v>91090</v>
      </c>
      <c r="D2546" s="154">
        <f ca="1">IF(A2546&lt;$B$1,VLOOKUP(A2546,[1]DI!$A$4:$B$15000,2,FALSE),0)</f>
        <v>0</v>
      </c>
      <c r="E2546" s="166">
        <f t="shared" ca="1" si="732"/>
        <v>1</v>
      </c>
      <c r="F2546" s="166">
        <f ca="1">(TRUNC(PRODUCT($E$12:$E2545),16))</f>
        <v>1.51318098795413</v>
      </c>
      <c r="G2546" s="166">
        <f t="shared" ca="1" si="733"/>
        <v>1.51318098795413</v>
      </c>
      <c r="H2546" s="166">
        <f t="shared" ca="1" si="734"/>
        <v>1</v>
      </c>
      <c r="I2546" s="165">
        <f t="shared" si="724"/>
        <v>1.7999999999999999E-2</v>
      </c>
      <c r="J2546" s="167">
        <f t="shared" si="725"/>
        <v>46006</v>
      </c>
      <c r="K2546" s="168">
        <f t="shared" si="726"/>
        <v>106</v>
      </c>
      <c r="L2546" s="169">
        <f t="shared" si="727"/>
        <v>106</v>
      </c>
      <c r="M2546" s="170">
        <f t="shared" si="717"/>
        <v>1.0075323190000001</v>
      </c>
      <c r="N2546" s="170">
        <f t="shared" ca="1" si="718"/>
        <v>1.0075323190000001</v>
      </c>
      <c r="O2546" s="169">
        <f t="shared" si="728"/>
        <v>0</v>
      </c>
      <c r="P2546" s="166">
        <f t="shared" ca="1" si="719"/>
        <v>686.11893770999995</v>
      </c>
      <c r="Q2546" s="171">
        <f t="shared" si="720"/>
        <v>0</v>
      </c>
      <c r="R2546" s="166">
        <f t="shared" si="721"/>
        <v>0</v>
      </c>
      <c r="S2546" s="172" t="str">
        <f t="shared" si="729"/>
        <v>A+J=</v>
      </c>
      <c r="T2546" s="167">
        <f t="shared" si="730"/>
        <v>46188</v>
      </c>
      <c r="U2546" s="10"/>
      <c r="V2546" s="10"/>
      <c r="W2546" s="10"/>
      <c r="X2546" s="45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ht="12.75" x14ac:dyDescent="0.2">
      <c r="A2547" s="162">
        <f t="shared" si="722"/>
        <v>46164</v>
      </c>
      <c r="B2547" s="163" t="str">
        <f t="shared" ca="1" si="731"/>
        <v>n.d</v>
      </c>
      <c r="C2547" s="164">
        <f t="shared" si="723"/>
        <v>91090</v>
      </c>
      <c r="D2547" s="154">
        <f ca="1">IF(A2547&lt;$B$1,VLOOKUP(A2547,[1]DI!$A$4:$B$15000,2,FALSE),0)</f>
        <v>0</v>
      </c>
      <c r="E2547" s="166">
        <f t="shared" ca="1" si="732"/>
        <v>1</v>
      </c>
      <c r="F2547" s="166">
        <f ca="1">(TRUNC(PRODUCT($E$12:$E2546),16))</f>
        <v>1.51318098795413</v>
      </c>
      <c r="G2547" s="166">
        <f t="shared" ca="1" si="733"/>
        <v>1.51318098795413</v>
      </c>
      <c r="H2547" s="166">
        <f t="shared" ca="1" si="734"/>
        <v>1</v>
      </c>
      <c r="I2547" s="165">
        <f t="shared" si="724"/>
        <v>1.7999999999999999E-2</v>
      </c>
      <c r="J2547" s="167">
        <f t="shared" si="725"/>
        <v>46006</v>
      </c>
      <c r="K2547" s="168">
        <f t="shared" si="726"/>
        <v>107</v>
      </c>
      <c r="L2547" s="169">
        <f t="shared" si="727"/>
        <v>107</v>
      </c>
      <c r="M2547" s="170">
        <f t="shared" si="717"/>
        <v>1.0076036479999999</v>
      </c>
      <c r="N2547" s="170">
        <f t="shared" ca="1" si="718"/>
        <v>1.0076036479999999</v>
      </c>
      <c r="O2547" s="169">
        <f t="shared" si="728"/>
        <v>0</v>
      </c>
      <c r="P2547" s="166">
        <f t="shared" ca="1" si="719"/>
        <v>692.61629631000005</v>
      </c>
      <c r="Q2547" s="171">
        <f t="shared" si="720"/>
        <v>0</v>
      </c>
      <c r="R2547" s="166">
        <f t="shared" si="721"/>
        <v>0</v>
      </c>
      <c r="S2547" s="172" t="str">
        <f t="shared" si="729"/>
        <v>A+J=</v>
      </c>
      <c r="T2547" s="167">
        <f t="shared" si="730"/>
        <v>46188</v>
      </c>
      <c r="U2547" s="10"/>
      <c r="V2547" s="10"/>
      <c r="W2547" s="10"/>
      <c r="X2547" s="45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ht="12.75" x14ac:dyDescent="0.2">
      <c r="A2548" s="162">
        <f t="shared" si="722"/>
        <v>46165</v>
      </c>
      <c r="B2548" s="163" t="str">
        <f t="shared" ca="1" si="731"/>
        <v>n.d</v>
      </c>
      <c r="C2548" s="164">
        <f t="shared" si="723"/>
        <v>91090</v>
      </c>
      <c r="D2548" s="154">
        <f ca="1">IF(A2548&lt;$B$1,VLOOKUP(A2548,[1]DI!$A$4:$B$15000,2,FALSE),0)</f>
        <v>0</v>
      </c>
      <c r="E2548" s="166">
        <f t="shared" ca="1" si="732"/>
        <v>1</v>
      </c>
      <c r="F2548" s="166">
        <f ca="1">(TRUNC(PRODUCT($E$12:$E2547),16))</f>
        <v>1.51318098795413</v>
      </c>
      <c r="G2548" s="166">
        <f t="shared" ca="1" si="733"/>
        <v>1.51318098795413</v>
      </c>
      <c r="H2548" s="166">
        <f t="shared" ca="1" si="734"/>
        <v>1</v>
      </c>
      <c r="I2548" s="165">
        <f t="shared" si="724"/>
        <v>1.7999999999999999E-2</v>
      </c>
      <c r="J2548" s="167">
        <f t="shared" si="725"/>
        <v>46006</v>
      </c>
      <c r="K2548" s="168">
        <f t="shared" si="726"/>
        <v>107</v>
      </c>
      <c r="L2548" s="169">
        <f t="shared" si="727"/>
        <v>108</v>
      </c>
      <c r="M2548" s="170">
        <f t="shared" si="717"/>
        <v>1.0076749819999999</v>
      </c>
      <c r="N2548" s="170">
        <f t="shared" ca="1" si="718"/>
        <v>1.0076749819999999</v>
      </c>
      <c r="O2548" s="169">
        <f t="shared" si="728"/>
        <v>0</v>
      </c>
      <c r="P2548" s="166">
        <f t="shared" ca="1" si="719"/>
        <v>699.11411037000005</v>
      </c>
      <c r="Q2548" s="171">
        <f t="shared" si="720"/>
        <v>0</v>
      </c>
      <c r="R2548" s="166">
        <f t="shared" si="721"/>
        <v>0</v>
      </c>
      <c r="S2548" s="172" t="str">
        <f t="shared" si="729"/>
        <v>A+J=</v>
      </c>
      <c r="T2548" s="167">
        <f t="shared" si="730"/>
        <v>46188</v>
      </c>
      <c r="U2548" s="10"/>
      <c r="V2548" s="10"/>
      <c r="W2548" s="10"/>
      <c r="X2548" s="45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ht="12.75" x14ac:dyDescent="0.2">
      <c r="A2549" s="162">
        <f t="shared" si="722"/>
        <v>46166</v>
      </c>
      <c r="B2549" s="163" t="str">
        <f t="shared" ca="1" si="731"/>
        <v>n.d</v>
      </c>
      <c r="C2549" s="164">
        <f t="shared" si="723"/>
        <v>91090</v>
      </c>
      <c r="D2549" s="154">
        <f ca="1">IF(A2549&lt;$B$1,VLOOKUP(A2549,[1]DI!$A$4:$B$15000,2,FALSE),0)</f>
        <v>0</v>
      </c>
      <c r="E2549" s="166">
        <f t="shared" ca="1" si="732"/>
        <v>1</v>
      </c>
      <c r="F2549" s="166">
        <f ca="1">(TRUNC(PRODUCT($E$12:$E2548),16))</f>
        <v>1.51318098795413</v>
      </c>
      <c r="G2549" s="166">
        <f t="shared" ca="1" si="733"/>
        <v>1.51318098795413</v>
      </c>
      <c r="H2549" s="166">
        <f t="shared" ca="1" si="734"/>
        <v>1</v>
      </c>
      <c r="I2549" s="165">
        <f t="shared" si="724"/>
        <v>1.7999999999999999E-2</v>
      </c>
      <c r="J2549" s="167">
        <f t="shared" si="725"/>
        <v>46006</v>
      </c>
      <c r="K2549" s="168">
        <f t="shared" si="726"/>
        <v>107</v>
      </c>
      <c r="L2549" s="169">
        <f t="shared" si="727"/>
        <v>108</v>
      </c>
      <c r="M2549" s="170">
        <f t="shared" si="717"/>
        <v>1.0076749819999999</v>
      </c>
      <c r="N2549" s="170">
        <f t="shared" ca="1" si="718"/>
        <v>1.0076749819999999</v>
      </c>
      <c r="O2549" s="169">
        <f t="shared" si="728"/>
        <v>0</v>
      </c>
      <c r="P2549" s="166">
        <f t="shared" ca="1" si="719"/>
        <v>699.11411037000005</v>
      </c>
      <c r="Q2549" s="171">
        <f t="shared" si="720"/>
        <v>0</v>
      </c>
      <c r="R2549" s="166">
        <f t="shared" si="721"/>
        <v>0</v>
      </c>
      <c r="S2549" s="172" t="str">
        <f t="shared" si="729"/>
        <v>A+J=</v>
      </c>
      <c r="T2549" s="167">
        <f t="shared" si="730"/>
        <v>46188</v>
      </c>
      <c r="U2549" s="10"/>
      <c r="V2549" s="10"/>
      <c r="W2549" s="10"/>
      <c r="X2549" s="45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ht="12.75" x14ac:dyDescent="0.2">
      <c r="A2550" s="162">
        <f t="shared" si="722"/>
        <v>46167</v>
      </c>
      <c r="B2550" s="163" t="str">
        <f t="shared" ca="1" si="731"/>
        <v>n.d</v>
      </c>
      <c r="C2550" s="164">
        <f t="shared" si="723"/>
        <v>91090</v>
      </c>
      <c r="D2550" s="154">
        <f ca="1">IF(A2550&lt;$B$1,VLOOKUP(A2550,[1]DI!$A$4:$B$15000,2,FALSE),0)</f>
        <v>0</v>
      </c>
      <c r="E2550" s="166">
        <f t="shared" ca="1" si="732"/>
        <v>1</v>
      </c>
      <c r="F2550" s="166">
        <f ca="1">(TRUNC(PRODUCT($E$12:$E2549),16))</f>
        <v>1.51318098795413</v>
      </c>
      <c r="G2550" s="166">
        <f t="shared" ca="1" si="733"/>
        <v>1.51318098795413</v>
      </c>
      <c r="H2550" s="166">
        <f t="shared" ca="1" si="734"/>
        <v>1</v>
      </c>
      <c r="I2550" s="165">
        <f t="shared" si="724"/>
        <v>1.7999999999999999E-2</v>
      </c>
      <c r="J2550" s="167">
        <f t="shared" si="725"/>
        <v>46006</v>
      </c>
      <c r="K2550" s="168">
        <f t="shared" si="726"/>
        <v>108</v>
      </c>
      <c r="L2550" s="169">
        <f t="shared" si="727"/>
        <v>108</v>
      </c>
      <c r="M2550" s="170">
        <f t="shared" si="717"/>
        <v>1.0076749819999999</v>
      </c>
      <c r="N2550" s="170">
        <f t="shared" ca="1" si="718"/>
        <v>1.0076749819999999</v>
      </c>
      <c r="O2550" s="169">
        <f t="shared" si="728"/>
        <v>0</v>
      </c>
      <c r="P2550" s="166">
        <f t="shared" ca="1" si="719"/>
        <v>699.11411037000005</v>
      </c>
      <c r="Q2550" s="171">
        <f t="shared" si="720"/>
        <v>0</v>
      </c>
      <c r="R2550" s="166">
        <f t="shared" si="721"/>
        <v>0</v>
      </c>
      <c r="S2550" s="172" t="str">
        <f t="shared" si="729"/>
        <v>A+J=</v>
      </c>
      <c r="T2550" s="167">
        <f t="shared" si="730"/>
        <v>46188</v>
      </c>
      <c r="U2550" s="10"/>
      <c r="V2550" s="10"/>
      <c r="W2550" s="10"/>
      <c r="X2550" s="45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ht="12.75" x14ac:dyDescent="0.2">
      <c r="A2551" s="162">
        <f t="shared" si="722"/>
        <v>46168</v>
      </c>
      <c r="B2551" s="163" t="str">
        <f t="shared" ca="1" si="731"/>
        <v>n.d</v>
      </c>
      <c r="C2551" s="164">
        <f t="shared" si="723"/>
        <v>91090</v>
      </c>
      <c r="D2551" s="154">
        <f ca="1">IF(A2551&lt;$B$1,VLOOKUP(A2551,[1]DI!$A$4:$B$15000,2,FALSE),0)</f>
        <v>0</v>
      </c>
      <c r="E2551" s="166">
        <f t="shared" ca="1" si="732"/>
        <v>1</v>
      </c>
      <c r="F2551" s="166">
        <f ca="1">(TRUNC(PRODUCT($E$12:$E2550),16))</f>
        <v>1.51318098795413</v>
      </c>
      <c r="G2551" s="166">
        <f t="shared" ca="1" si="733"/>
        <v>1.51318098795413</v>
      </c>
      <c r="H2551" s="166">
        <f t="shared" ca="1" si="734"/>
        <v>1</v>
      </c>
      <c r="I2551" s="165">
        <f t="shared" si="724"/>
        <v>1.7999999999999999E-2</v>
      </c>
      <c r="J2551" s="167">
        <f t="shared" si="725"/>
        <v>46006</v>
      </c>
      <c r="K2551" s="168">
        <f t="shared" si="726"/>
        <v>109</v>
      </c>
      <c r="L2551" s="169">
        <f t="shared" si="727"/>
        <v>109</v>
      </c>
      <c r="M2551" s="170">
        <f t="shared" si="717"/>
        <v>1.0077463209999999</v>
      </c>
      <c r="N2551" s="170">
        <f t="shared" ca="1" si="718"/>
        <v>1.0077463209999999</v>
      </c>
      <c r="O2551" s="169">
        <f t="shared" si="728"/>
        <v>0</v>
      </c>
      <c r="P2551" s="166">
        <f t="shared" ca="1" si="719"/>
        <v>705.61237988000005</v>
      </c>
      <c r="Q2551" s="171">
        <f t="shared" si="720"/>
        <v>0</v>
      </c>
      <c r="R2551" s="166">
        <f t="shared" si="721"/>
        <v>0</v>
      </c>
      <c r="S2551" s="172" t="str">
        <f t="shared" si="729"/>
        <v>A+J=</v>
      </c>
      <c r="T2551" s="167">
        <f t="shared" si="730"/>
        <v>46188</v>
      </c>
      <c r="U2551" s="10"/>
      <c r="V2551" s="10"/>
      <c r="W2551" s="10"/>
      <c r="X2551" s="45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ht="12.75" x14ac:dyDescent="0.2">
      <c r="A2552" s="162">
        <f t="shared" si="722"/>
        <v>46169</v>
      </c>
      <c r="B2552" s="163" t="str">
        <f t="shared" ref="B2552:B2571" ca="1" si="735">IF(A2552&lt;=TODAY(),C2552+P2552,IF(AND(A2552&gt;TODAY(),A2552&lt;=$B$1),IF(VLOOKUP(TODAY(),$A$10:$D$5000,4,FALSE)=0,"n.d",C2552+P2552),"n.d"))</f>
        <v>n.d</v>
      </c>
      <c r="C2552" s="164">
        <f t="shared" ref="C2552:C2571" si="736">(C2551-R2551)</f>
        <v>91090</v>
      </c>
      <c r="D2552" s="154">
        <f ca="1">IF(A2552&lt;$B$1,VLOOKUP(A2552,[1]DI!$A$4:$B$15000,2,FALSE),0)</f>
        <v>0</v>
      </c>
      <c r="E2552" s="166">
        <f t="shared" ref="E2552:E2571" ca="1" si="737">ROUND(((1+D2552)^(1/252)),8)</f>
        <v>1</v>
      </c>
      <c r="F2552" s="166">
        <f ca="1">(TRUNC(PRODUCT($E$12:$E2551),16))</f>
        <v>1.51318098795413</v>
      </c>
      <c r="G2552" s="166">
        <f t="shared" ref="G2552:G2571" ca="1" si="738">IF(O2551&gt;0,F2551,G2551)</f>
        <v>1.51318098795413</v>
      </c>
      <c r="H2552" s="166">
        <f t="shared" ref="H2552:H2571" ca="1" si="739">ROUND(F2552/G2552,8)</f>
        <v>1</v>
      </c>
      <c r="I2552" s="165">
        <f t="shared" si="724"/>
        <v>1.7999999999999999E-2</v>
      </c>
      <c r="J2552" s="167">
        <f t="shared" ref="J2552:J2571" si="740">IF(O2551&gt;0,VLOOKUP(O2551,W$12:AG$150,2),J2551)</f>
        <v>46006</v>
      </c>
      <c r="K2552" s="168">
        <f t="shared" ref="K2552:K2571" si="741">IF(A2552&gt;J2552,IF(NETWORKDAYS(J2552,A2552,$W$160:$W$544)-1=0,1,NETWORKDAYS(J2552,A2552,$W$160:$W$544)-1),0)</f>
        <v>110</v>
      </c>
      <c r="L2552" s="169">
        <f t="shared" ref="L2552:L2571" si="742">IF(AND(K2552=1,K2551=1),1,IF(K2552&gt;0,IF(K2552=K2551,K2552+1,K2552),0))</f>
        <v>110</v>
      </c>
      <c r="M2552" s="170">
        <f t="shared" ref="M2552:M2571" si="743">ROUND((I2552+1)^(L2552/252),9)</f>
        <v>1.0078176649999999</v>
      </c>
      <c r="N2552" s="170">
        <f t="shared" ref="N2552:N2571" ca="1" si="744">ROUND(H2552*M2552,9)</f>
        <v>1.0078176649999999</v>
      </c>
      <c r="O2552" s="169">
        <f t="shared" ref="O2552:O2571" si="745">IF(VLOOKUP(A2552,X$12:AE$150,8)=VLOOKUP(A2551,X$12:AE$150,8),0,VLOOKUP(A2552,X$12:AE$150,8))</f>
        <v>0</v>
      </c>
      <c r="P2552" s="166">
        <f t="shared" ref="P2552:P2571" ca="1" si="746">TRUNC(((N2552-1)*C2552),8)</f>
        <v>712.11110484000005</v>
      </c>
      <c r="Q2552" s="171">
        <f t="shared" si="720"/>
        <v>0</v>
      </c>
      <c r="R2552" s="166">
        <f t="shared" ref="R2552:R2571" si="747">IF(Q2552&gt;0,TRUNC(Q2552*C$12,8),0)</f>
        <v>0</v>
      </c>
      <c r="S2552" s="172" t="str">
        <f t="shared" ref="S2552:S2571" si="748">IF(O2551&gt;0,VLOOKUP(O2551,W$12:AG$150,10),S2551)</f>
        <v>A+J=</v>
      </c>
      <c r="T2552" s="167">
        <f t="shared" ref="T2552:T2571" si="749">IF(O2551&gt;0,VLOOKUP(O2551,W$12:AG$150,11),T2551)</f>
        <v>46188</v>
      </c>
      <c r="U2552" s="10"/>
      <c r="V2552" s="10"/>
      <c r="W2552" s="10"/>
      <c r="X2552" s="45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ht="12.75" x14ac:dyDescent="0.2">
      <c r="A2553" s="162">
        <f t="shared" si="722"/>
        <v>46170</v>
      </c>
      <c r="B2553" s="163" t="str">
        <f t="shared" ca="1" si="735"/>
        <v>n.d</v>
      </c>
      <c r="C2553" s="164">
        <f t="shared" si="736"/>
        <v>91090</v>
      </c>
      <c r="D2553" s="154">
        <f ca="1">IF(A2553&lt;$B$1,VLOOKUP(A2553,[1]DI!$A$4:$B$15000,2,FALSE),0)</f>
        <v>0</v>
      </c>
      <c r="E2553" s="166">
        <f t="shared" ca="1" si="737"/>
        <v>1</v>
      </c>
      <c r="F2553" s="166">
        <f ca="1">(TRUNC(PRODUCT($E$12:$E2552),16))</f>
        <v>1.51318098795413</v>
      </c>
      <c r="G2553" s="166">
        <f t="shared" ca="1" si="738"/>
        <v>1.51318098795413</v>
      </c>
      <c r="H2553" s="166">
        <f t="shared" ca="1" si="739"/>
        <v>1</v>
      </c>
      <c r="I2553" s="165">
        <f t="shared" si="724"/>
        <v>1.7999999999999999E-2</v>
      </c>
      <c r="J2553" s="167">
        <f t="shared" si="740"/>
        <v>46006</v>
      </c>
      <c r="K2553" s="168">
        <f t="shared" si="741"/>
        <v>111</v>
      </c>
      <c r="L2553" s="169">
        <f t="shared" si="742"/>
        <v>111</v>
      </c>
      <c r="M2553" s="170">
        <f t="shared" si="743"/>
        <v>1.0078890149999999</v>
      </c>
      <c r="N2553" s="170">
        <f t="shared" ca="1" si="744"/>
        <v>1.0078890149999999</v>
      </c>
      <c r="O2553" s="169">
        <f t="shared" si="745"/>
        <v>0</v>
      </c>
      <c r="P2553" s="166">
        <f t="shared" ca="1" si="746"/>
        <v>718.61037634000002</v>
      </c>
      <c r="Q2553" s="171">
        <f t="shared" si="720"/>
        <v>0</v>
      </c>
      <c r="R2553" s="166">
        <f t="shared" si="747"/>
        <v>0</v>
      </c>
      <c r="S2553" s="172" t="str">
        <f t="shared" si="748"/>
        <v>A+J=</v>
      </c>
      <c r="T2553" s="167">
        <f t="shared" si="749"/>
        <v>46188</v>
      </c>
      <c r="U2553" s="10"/>
      <c r="V2553" s="10"/>
      <c r="W2553" s="10"/>
      <c r="X2553" s="45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ht="12.75" x14ac:dyDescent="0.2">
      <c r="A2554" s="162">
        <f t="shared" si="722"/>
        <v>46171</v>
      </c>
      <c r="B2554" s="163" t="str">
        <f t="shared" ca="1" si="735"/>
        <v>n.d</v>
      </c>
      <c r="C2554" s="164">
        <f t="shared" si="736"/>
        <v>91090</v>
      </c>
      <c r="D2554" s="154">
        <f ca="1">IF(A2554&lt;$B$1,VLOOKUP(A2554,[1]DI!$A$4:$B$15000,2,FALSE),0)</f>
        <v>0</v>
      </c>
      <c r="E2554" s="166">
        <f t="shared" ca="1" si="737"/>
        <v>1</v>
      </c>
      <c r="F2554" s="166">
        <f ca="1">(TRUNC(PRODUCT($E$12:$E2553),16))</f>
        <v>1.51318098795413</v>
      </c>
      <c r="G2554" s="166">
        <f t="shared" ca="1" si="738"/>
        <v>1.51318098795413</v>
      </c>
      <c r="H2554" s="166">
        <f t="shared" ca="1" si="739"/>
        <v>1</v>
      </c>
      <c r="I2554" s="165">
        <f t="shared" si="724"/>
        <v>1.7999999999999999E-2</v>
      </c>
      <c r="J2554" s="167">
        <f t="shared" si="740"/>
        <v>46006</v>
      </c>
      <c r="K2554" s="168">
        <f t="shared" si="741"/>
        <v>112</v>
      </c>
      <c r="L2554" s="169">
        <f t="shared" si="742"/>
        <v>112</v>
      </c>
      <c r="M2554" s="170">
        <f t="shared" si="743"/>
        <v>1.0079603690000001</v>
      </c>
      <c r="N2554" s="170">
        <f t="shared" ca="1" si="744"/>
        <v>1.0079603690000001</v>
      </c>
      <c r="O2554" s="169">
        <f t="shared" si="745"/>
        <v>0</v>
      </c>
      <c r="P2554" s="166">
        <f t="shared" ca="1" si="746"/>
        <v>725.11001221000004</v>
      </c>
      <c r="Q2554" s="171">
        <f t="shared" si="720"/>
        <v>0</v>
      </c>
      <c r="R2554" s="166">
        <f t="shared" si="747"/>
        <v>0</v>
      </c>
      <c r="S2554" s="172" t="str">
        <f t="shared" si="748"/>
        <v>A+J=</v>
      </c>
      <c r="T2554" s="167">
        <f t="shared" si="749"/>
        <v>46188</v>
      </c>
      <c r="U2554" s="10"/>
      <c r="V2554" s="10"/>
      <c r="W2554" s="10"/>
      <c r="X2554" s="45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ht="12.75" x14ac:dyDescent="0.2">
      <c r="A2555" s="162">
        <f t="shared" si="722"/>
        <v>46172</v>
      </c>
      <c r="B2555" s="163" t="str">
        <f t="shared" ca="1" si="735"/>
        <v>n.d</v>
      </c>
      <c r="C2555" s="164">
        <f t="shared" si="736"/>
        <v>91090</v>
      </c>
      <c r="D2555" s="154">
        <f ca="1">IF(A2555&lt;$B$1,VLOOKUP(A2555,[1]DI!$A$4:$B$15000,2,FALSE),0)</f>
        <v>0</v>
      </c>
      <c r="E2555" s="166">
        <f t="shared" ca="1" si="737"/>
        <v>1</v>
      </c>
      <c r="F2555" s="166">
        <f ca="1">(TRUNC(PRODUCT($E$12:$E2554),16))</f>
        <v>1.51318098795413</v>
      </c>
      <c r="G2555" s="166">
        <f t="shared" ca="1" si="738"/>
        <v>1.51318098795413</v>
      </c>
      <c r="H2555" s="166">
        <f t="shared" ca="1" si="739"/>
        <v>1</v>
      </c>
      <c r="I2555" s="165">
        <f t="shared" si="724"/>
        <v>1.7999999999999999E-2</v>
      </c>
      <c r="J2555" s="167">
        <f t="shared" si="740"/>
        <v>46006</v>
      </c>
      <c r="K2555" s="168">
        <f t="shared" si="741"/>
        <v>112</v>
      </c>
      <c r="L2555" s="169">
        <f t="shared" si="742"/>
        <v>113</v>
      </c>
      <c r="M2555" s="170">
        <f t="shared" si="743"/>
        <v>1.008031728</v>
      </c>
      <c r="N2555" s="170">
        <f t="shared" ca="1" si="744"/>
        <v>1.008031728</v>
      </c>
      <c r="O2555" s="169">
        <f t="shared" si="745"/>
        <v>0</v>
      </c>
      <c r="P2555" s="166">
        <f t="shared" ca="1" si="746"/>
        <v>731.61010351000004</v>
      </c>
      <c r="Q2555" s="171">
        <f t="shared" si="720"/>
        <v>0</v>
      </c>
      <c r="R2555" s="166">
        <f t="shared" si="747"/>
        <v>0</v>
      </c>
      <c r="S2555" s="172" t="str">
        <f t="shared" si="748"/>
        <v>A+J=</v>
      </c>
      <c r="T2555" s="167">
        <f t="shared" si="749"/>
        <v>46188</v>
      </c>
      <c r="U2555" s="10"/>
      <c r="V2555" s="10"/>
      <c r="W2555" s="10"/>
      <c r="X2555" s="45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ht="12.75" x14ac:dyDescent="0.2">
      <c r="A2556" s="162">
        <f t="shared" si="722"/>
        <v>46173</v>
      </c>
      <c r="B2556" s="163" t="str">
        <f t="shared" ca="1" si="735"/>
        <v>n.d</v>
      </c>
      <c r="C2556" s="164">
        <f t="shared" si="736"/>
        <v>91090</v>
      </c>
      <c r="D2556" s="154">
        <f ca="1">IF(A2556&lt;$B$1,VLOOKUP(A2556,[1]DI!$A$4:$B$15000,2,FALSE),0)</f>
        <v>0</v>
      </c>
      <c r="E2556" s="166">
        <f t="shared" ca="1" si="737"/>
        <v>1</v>
      </c>
      <c r="F2556" s="166">
        <f ca="1">(TRUNC(PRODUCT($E$12:$E2555),16))</f>
        <v>1.51318098795413</v>
      </c>
      <c r="G2556" s="166">
        <f t="shared" ca="1" si="738"/>
        <v>1.51318098795413</v>
      </c>
      <c r="H2556" s="166">
        <f t="shared" ca="1" si="739"/>
        <v>1</v>
      </c>
      <c r="I2556" s="165">
        <f t="shared" si="724"/>
        <v>1.7999999999999999E-2</v>
      </c>
      <c r="J2556" s="167">
        <f t="shared" si="740"/>
        <v>46006</v>
      </c>
      <c r="K2556" s="168">
        <f t="shared" si="741"/>
        <v>112</v>
      </c>
      <c r="L2556" s="169">
        <f t="shared" si="742"/>
        <v>113</v>
      </c>
      <c r="M2556" s="170">
        <f t="shared" si="743"/>
        <v>1.008031728</v>
      </c>
      <c r="N2556" s="170">
        <f t="shared" ca="1" si="744"/>
        <v>1.008031728</v>
      </c>
      <c r="O2556" s="169">
        <f t="shared" si="745"/>
        <v>0</v>
      </c>
      <c r="P2556" s="166">
        <f t="shared" ca="1" si="746"/>
        <v>731.61010351000004</v>
      </c>
      <c r="Q2556" s="171">
        <f t="shared" si="720"/>
        <v>0</v>
      </c>
      <c r="R2556" s="166">
        <f t="shared" si="747"/>
        <v>0</v>
      </c>
      <c r="S2556" s="172" t="str">
        <f t="shared" si="748"/>
        <v>A+J=</v>
      </c>
      <c r="T2556" s="167">
        <f t="shared" si="749"/>
        <v>46188</v>
      </c>
      <c r="U2556" s="10"/>
      <c r="V2556" s="10"/>
      <c r="W2556" s="10"/>
      <c r="X2556" s="45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ht="12.75" x14ac:dyDescent="0.2">
      <c r="A2557" s="162">
        <f t="shared" si="722"/>
        <v>46174</v>
      </c>
      <c r="B2557" s="163" t="str">
        <f t="shared" ca="1" si="735"/>
        <v>n.d</v>
      </c>
      <c r="C2557" s="164">
        <f t="shared" si="736"/>
        <v>91090</v>
      </c>
      <c r="D2557" s="154">
        <f ca="1">IF(A2557&lt;$B$1,VLOOKUP(A2557,[1]DI!$A$4:$B$15000,2,FALSE),0)</f>
        <v>0</v>
      </c>
      <c r="E2557" s="166">
        <f t="shared" ca="1" si="737"/>
        <v>1</v>
      </c>
      <c r="F2557" s="166">
        <f ca="1">(TRUNC(PRODUCT($E$12:$E2556),16))</f>
        <v>1.51318098795413</v>
      </c>
      <c r="G2557" s="166">
        <f t="shared" ca="1" si="738"/>
        <v>1.51318098795413</v>
      </c>
      <c r="H2557" s="166">
        <f t="shared" ca="1" si="739"/>
        <v>1</v>
      </c>
      <c r="I2557" s="165">
        <f t="shared" si="724"/>
        <v>1.7999999999999999E-2</v>
      </c>
      <c r="J2557" s="167">
        <f t="shared" si="740"/>
        <v>46006</v>
      </c>
      <c r="K2557" s="168">
        <f t="shared" si="741"/>
        <v>113</v>
      </c>
      <c r="L2557" s="169">
        <f t="shared" si="742"/>
        <v>113</v>
      </c>
      <c r="M2557" s="170">
        <f t="shared" si="743"/>
        <v>1.008031728</v>
      </c>
      <c r="N2557" s="170">
        <f t="shared" ca="1" si="744"/>
        <v>1.008031728</v>
      </c>
      <c r="O2557" s="169">
        <f t="shared" si="745"/>
        <v>0</v>
      </c>
      <c r="P2557" s="166">
        <f t="shared" ca="1" si="746"/>
        <v>731.61010351000004</v>
      </c>
      <c r="Q2557" s="171">
        <f t="shared" si="720"/>
        <v>0</v>
      </c>
      <c r="R2557" s="166">
        <f t="shared" si="747"/>
        <v>0</v>
      </c>
      <c r="S2557" s="172" t="str">
        <f t="shared" si="748"/>
        <v>A+J=</v>
      </c>
      <c r="T2557" s="167">
        <f t="shared" si="749"/>
        <v>46188</v>
      </c>
      <c r="U2557" s="10"/>
      <c r="V2557" s="10"/>
      <c r="W2557" s="10"/>
      <c r="X2557" s="45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ht="12.75" x14ac:dyDescent="0.2">
      <c r="A2558" s="162">
        <f t="shared" si="722"/>
        <v>46175</v>
      </c>
      <c r="B2558" s="163" t="str">
        <f t="shared" ca="1" si="735"/>
        <v>n.d</v>
      </c>
      <c r="C2558" s="164">
        <f t="shared" si="736"/>
        <v>91090</v>
      </c>
      <c r="D2558" s="154">
        <f ca="1">IF(A2558&lt;$B$1,VLOOKUP(A2558,[1]DI!$A$4:$B$15000,2,FALSE),0)</f>
        <v>0</v>
      </c>
      <c r="E2558" s="166">
        <f t="shared" ca="1" si="737"/>
        <v>1</v>
      </c>
      <c r="F2558" s="166">
        <f ca="1">(TRUNC(PRODUCT($E$12:$E2557),16))</f>
        <v>1.51318098795413</v>
      </c>
      <c r="G2558" s="166">
        <f t="shared" ca="1" si="738"/>
        <v>1.51318098795413</v>
      </c>
      <c r="H2558" s="166">
        <f t="shared" ca="1" si="739"/>
        <v>1</v>
      </c>
      <c r="I2558" s="165">
        <f t="shared" si="724"/>
        <v>1.7999999999999999E-2</v>
      </c>
      <c r="J2558" s="167">
        <f t="shared" si="740"/>
        <v>46006</v>
      </c>
      <c r="K2558" s="168">
        <f t="shared" si="741"/>
        <v>114</v>
      </c>
      <c r="L2558" s="169">
        <f t="shared" si="742"/>
        <v>114</v>
      </c>
      <c r="M2558" s="170">
        <f t="shared" si="743"/>
        <v>1.0081030929999999</v>
      </c>
      <c r="N2558" s="170">
        <f t="shared" ca="1" si="744"/>
        <v>1.0081030929999999</v>
      </c>
      <c r="O2558" s="169">
        <f t="shared" si="745"/>
        <v>0</v>
      </c>
      <c r="P2558" s="166">
        <f t="shared" ca="1" si="746"/>
        <v>738.11074136000002</v>
      </c>
      <c r="Q2558" s="171">
        <f t="shared" si="720"/>
        <v>0</v>
      </c>
      <c r="R2558" s="166">
        <f t="shared" si="747"/>
        <v>0</v>
      </c>
      <c r="S2558" s="172" t="str">
        <f t="shared" si="748"/>
        <v>A+J=</v>
      </c>
      <c r="T2558" s="167">
        <f t="shared" si="749"/>
        <v>46188</v>
      </c>
      <c r="U2558" s="10"/>
      <c r="V2558" s="10"/>
      <c r="W2558" s="10"/>
      <c r="X2558" s="45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ht="12.75" x14ac:dyDescent="0.2">
      <c r="A2559" s="162">
        <f t="shared" si="722"/>
        <v>46176</v>
      </c>
      <c r="B2559" s="163" t="str">
        <f t="shared" ca="1" si="735"/>
        <v>n.d</v>
      </c>
      <c r="C2559" s="164">
        <f t="shared" si="736"/>
        <v>91090</v>
      </c>
      <c r="D2559" s="154">
        <f ca="1">IF(A2559&lt;$B$1,VLOOKUP(A2559,[1]DI!$A$4:$B$15000,2,FALSE),0)</f>
        <v>0</v>
      </c>
      <c r="E2559" s="166">
        <f t="shared" ca="1" si="737"/>
        <v>1</v>
      </c>
      <c r="F2559" s="166">
        <f ca="1">(TRUNC(PRODUCT($E$12:$E2558),16))</f>
        <v>1.51318098795413</v>
      </c>
      <c r="G2559" s="166">
        <f t="shared" ca="1" si="738"/>
        <v>1.51318098795413</v>
      </c>
      <c r="H2559" s="166">
        <f t="shared" ca="1" si="739"/>
        <v>1</v>
      </c>
      <c r="I2559" s="165">
        <f t="shared" si="724"/>
        <v>1.7999999999999999E-2</v>
      </c>
      <c r="J2559" s="167">
        <f t="shared" si="740"/>
        <v>46006</v>
      </c>
      <c r="K2559" s="168">
        <f t="shared" si="741"/>
        <v>115</v>
      </c>
      <c r="L2559" s="169">
        <f t="shared" si="742"/>
        <v>115</v>
      </c>
      <c r="M2559" s="170">
        <f t="shared" si="743"/>
        <v>1.0081744619999999</v>
      </c>
      <c r="N2559" s="170">
        <f t="shared" ca="1" si="744"/>
        <v>1.0081744619999999</v>
      </c>
      <c r="O2559" s="169">
        <f t="shared" si="745"/>
        <v>0</v>
      </c>
      <c r="P2559" s="166">
        <f t="shared" ca="1" si="746"/>
        <v>744.61174357000004</v>
      </c>
      <c r="Q2559" s="171">
        <f t="shared" si="720"/>
        <v>0</v>
      </c>
      <c r="R2559" s="166">
        <f t="shared" si="747"/>
        <v>0</v>
      </c>
      <c r="S2559" s="172" t="str">
        <f t="shared" si="748"/>
        <v>A+J=</v>
      </c>
      <c r="T2559" s="167">
        <f t="shared" si="749"/>
        <v>46188</v>
      </c>
      <c r="U2559" s="10"/>
      <c r="V2559" s="10"/>
      <c r="W2559" s="10"/>
      <c r="X2559" s="45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ht="12.75" x14ac:dyDescent="0.2">
      <c r="A2560" s="162">
        <f t="shared" si="722"/>
        <v>46177</v>
      </c>
      <c r="B2560" s="163" t="str">
        <f t="shared" ca="1" si="735"/>
        <v>n.d</v>
      </c>
      <c r="C2560" s="164">
        <f t="shared" si="736"/>
        <v>91090</v>
      </c>
      <c r="D2560" s="154">
        <f ca="1">IF(A2560&lt;$B$1,VLOOKUP(A2560,[1]DI!$A$4:$B$15000,2,FALSE),0)</f>
        <v>0</v>
      </c>
      <c r="E2560" s="166">
        <f t="shared" ca="1" si="737"/>
        <v>1</v>
      </c>
      <c r="F2560" s="166">
        <f ca="1">(TRUNC(PRODUCT($E$12:$E2559),16))</f>
        <v>1.51318098795413</v>
      </c>
      <c r="G2560" s="166">
        <f t="shared" ca="1" si="738"/>
        <v>1.51318098795413</v>
      </c>
      <c r="H2560" s="166">
        <f t="shared" ca="1" si="739"/>
        <v>1</v>
      </c>
      <c r="I2560" s="165">
        <f t="shared" si="724"/>
        <v>1.7999999999999999E-2</v>
      </c>
      <c r="J2560" s="167">
        <f t="shared" si="740"/>
        <v>46006</v>
      </c>
      <c r="K2560" s="168">
        <f t="shared" si="741"/>
        <v>115</v>
      </c>
      <c r="L2560" s="169">
        <f t="shared" si="742"/>
        <v>116</v>
      </c>
      <c r="M2560" s="170">
        <f t="shared" si="743"/>
        <v>1.008245837</v>
      </c>
      <c r="N2560" s="170">
        <f t="shared" ca="1" si="744"/>
        <v>1.008245837</v>
      </c>
      <c r="O2560" s="169">
        <f t="shared" si="745"/>
        <v>0</v>
      </c>
      <c r="P2560" s="166">
        <f t="shared" ca="1" si="746"/>
        <v>751.11329233000004</v>
      </c>
      <c r="Q2560" s="171">
        <f t="shared" si="720"/>
        <v>0</v>
      </c>
      <c r="R2560" s="166">
        <f t="shared" si="747"/>
        <v>0</v>
      </c>
      <c r="S2560" s="172" t="str">
        <f t="shared" si="748"/>
        <v>A+J=</v>
      </c>
      <c r="T2560" s="167">
        <f t="shared" si="749"/>
        <v>46188</v>
      </c>
      <c r="U2560" s="10"/>
      <c r="V2560" s="10"/>
      <c r="W2560" s="10"/>
      <c r="X2560" s="45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ht="12.75" x14ac:dyDescent="0.2">
      <c r="A2561" s="162">
        <f t="shared" si="722"/>
        <v>46178</v>
      </c>
      <c r="B2561" s="163" t="str">
        <f t="shared" ca="1" si="735"/>
        <v>n.d</v>
      </c>
      <c r="C2561" s="164">
        <f t="shared" si="736"/>
        <v>91090</v>
      </c>
      <c r="D2561" s="154">
        <f ca="1">IF(A2561&lt;$B$1,VLOOKUP(A2561,[1]DI!$A$4:$B$15000,2,FALSE),0)</f>
        <v>0</v>
      </c>
      <c r="E2561" s="166">
        <f t="shared" ca="1" si="737"/>
        <v>1</v>
      </c>
      <c r="F2561" s="166">
        <f ca="1">(TRUNC(PRODUCT($E$12:$E2560),16))</f>
        <v>1.51318098795413</v>
      </c>
      <c r="G2561" s="166">
        <f t="shared" ca="1" si="738"/>
        <v>1.51318098795413</v>
      </c>
      <c r="H2561" s="166">
        <f t="shared" ca="1" si="739"/>
        <v>1</v>
      </c>
      <c r="I2561" s="165">
        <f t="shared" si="724"/>
        <v>1.7999999999999999E-2</v>
      </c>
      <c r="J2561" s="167">
        <f t="shared" si="740"/>
        <v>46006</v>
      </c>
      <c r="K2561" s="168">
        <f t="shared" si="741"/>
        <v>116</v>
      </c>
      <c r="L2561" s="169">
        <f t="shared" si="742"/>
        <v>116</v>
      </c>
      <c r="M2561" s="170">
        <f t="shared" si="743"/>
        <v>1.008245837</v>
      </c>
      <c r="N2561" s="170">
        <f t="shared" ca="1" si="744"/>
        <v>1.008245837</v>
      </c>
      <c r="O2561" s="169">
        <f t="shared" si="745"/>
        <v>0</v>
      </c>
      <c r="P2561" s="166">
        <f t="shared" ca="1" si="746"/>
        <v>751.11329233000004</v>
      </c>
      <c r="Q2561" s="171">
        <f t="shared" si="720"/>
        <v>0</v>
      </c>
      <c r="R2561" s="166">
        <f t="shared" si="747"/>
        <v>0</v>
      </c>
      <c r="S2561" s="172" t="str">
        <f t="shared" si="748"/>
        <v>A+J=</v>
      </c>
      <c r="T2561" s="167">
        <f t="shared" si="749"/>
        <v>46188</v>
      </c>
      <c r="U2561" s="10"/>
      <c r="V2561" s="10"/>
      <c r="W2561" s="10"/>
      <c r="X2561" s="45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ht="12.75" x14ac:dyDescent="0.2">
      <c r="A2562" s="162">
        <f t="shared" si="722"/>
        <v>46179</v>
      </c>
      <c r="B2562" s="163" t="str">
        <f t="shared" ca="1" si="735"/>
        <v>n.d</v>
      </c>
      <c r="C2562" s="164">
        <f t="shared" si="736"/>
        <v>91090</v>
      </c>
      <c r="D2562" s="154">
        <f ca="1">IF(A2562&lt;$B$1,VLOOKUP(A2562,[1]DI!$A$4:$B$15000,2,FALSE),0)</f>
        <v>0</v>
      </c>
      <c r="E2562" s="166">
        <f t="shared" ca="1" si="737"/>
        <v>1</v>
      </c>
      <c r="F2562" s="166">
        <f ca="1">(TRUNC(PRODUCT($E$12:$E2561),16))</f>
        <v>1.51318098795413</v>
      </c>
      <c r="G2562" s="166">
        <f t="shared" ca="1" si="738"/>
        <v>1.51318098795413</v>
      </c>
      <c r="H2562" s="166">
        <f t="shared" ca="1" si="739"/>
        <v>1</v>
      </c>
      <c r="I2562" s="165">
        <f t="shared" si="724"/>
        <v>1.7999999999999999E-2</v>
      </c>
      <c r="J2562" s="167">
        <f t="shared" si="740"/>
        <v>46006</v>
      </c>
      <c r="K2562" s="168">
        <f t="shared" si="741"/>
        <v>116</v>
      </c>
      <c r="L2562" s="169">
        <f t="shared" si="742"/>
        <v>117</v>
      </c>
      <c r="M2562" s="170">
        <f t="shared" si="743"/>
        <v>1.0083172170000001</v>
      </c>
      <c r="N2562" s="170">
        <f t="shared" ca="1" si="744"/>
        <v>1.0083172170000001</v>
      </c>
      <c r="O2562" s="169">
        <f t="shared" si="745"/>
        <v>0</v>
      </c>
      <c r="P2562" s="166">
        <f t="shared" ca="1" si="746"/>
        <v>757.61529653000002</v>
      </c>
      <c r="Q2562" s="171">
        <f t="shared" si="720"/>
        <v>0</v>
      </c>
      <c r="R2562" s="166">
        <f t="shared" si="747"/>
        <v>0</v>
      </c>
      <c r="S2562" s="172" t="str">
        <f t="shared" si="748"/>
        <v>A+J=</v>
      </c>
      <c r="T2562" s="167">
        <f t="shared" si="749"/>
        <v>46188</v>
      </c>
      <c r="U2562" s="10"/>
      <c r="V2562" s="10"/>
      <c r="W2562" s="10"/>
      <c r="X2562" s="45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ht="12.75" x14ac:dyDescent="0.2">
      <c r="A2563" s="162">
        <f t="shared" si="722"/>
        <v>46180</v>
      </c>
      <c r="B2563" s="163" t="str">
        <f t="shared" ca="1" si="735"/>
        <v>n.d</v>
      </c>
      <c r="C2563" s="164">
        <f t="shared" si="736"/>
        <v>91090</v>
      </c>
      <c r="D2563" s="154">
        <f ca="1">IF(A2563&lt;$B$1,VLOOKUP(A2563,[1]DI!$A$4:$B$15000,2,FALSE),0)</f>
        <v>0</v>
      </c>
      <c r="E2563" s="166">
        <f t="shared" ca="1" si="737"/>
        <v>1</v>
      </c>
      <c r="F2563" s="166">
        <f ca="1">(TRUNC(PRODUCT($E$12:$E2562),16))</f>
        <v>1.51318098795413</v>
      </c>
      <c r="G2563" s="166">
        <f t="shared" ca="1" si="738"/>
        <v>1.51318098795413</v>
      </c>
      <c r="H2563" s="166">
        <f t="shared" ca="1" si="739"/>
        <v>1</v>
      </c>
      <c r="I2563" s="165">
        <f t="shared" si="724"/>
        <v>1.7999999999999999E-2</v>
      </c>
      <c r="J2563" s="167">
        <f t="shared" si="740"/>
        <v>46006</v>
      </c>
      <c r="K2563" s="168">
        <f t="shared" si="741"/>
        <v>116</v>
      </c>
      <c r="L2563" s="169">
        <f t="shared" si="742"/>
        <v>117</v>
      </c>
      <c r="M2563" s="170">
        <f t="shared" si="743"/>
        <v>1.0083172170000001</v>
      </c>
      <c r="N2563" s="170">
        <f t="shared" ca="1" si="744"/>
        <v>1.0083172170000001</v>
      </c>
      <c r="O2563" s="169">
        <f t="shared" si="745"/>
        <v>0</v>
      </c>
      <c r="P2563" s="166">
        <f t="shared" ca="1" si="746"/>
        <v>757.61529653000002</v>
      </c>
      <c r="Q2563" s="171">
        <f t="shared" si="720"/>
        <v>0</v>
      </c>
      <c r="R2563" s="166">
        <f t="shared" si="747"/>
        <v>0</v>
      </c>
      <c r="S2563" s="172" t="str">
        <f t="shared" si="748"/>
        <v>A+J=</v>
      </c>
      <c r="T2563" s="167">
        <f t="shared" si="749"/>
        <v>46188</v>
      </c>
      <c r="U2563" s="10"/>
      <c r="V2563" s="10"/>
      <c r="W2563" s="10"/>
      <c r="X2563" s="45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ht="12.75" x14ac:dyDescent="0.2">
      <c r="A2564" s="162">
        <f t="shared" si="722"/>
        <v>46181</v>
      </c>
      <c r="B2564" s="163" t="str">
        <f t="shared" ca="1" si="735"/>
        <v>n.d</v>
      </c>
      <c r="C2564" s="164">
        <f t="shared" si="736"/>
        <v>91090</v>
      </c>
      <c r="D2564" s="154">
        <f ca="1">IF(A2564&lt;$B$1,VLOOKUP(A2564,[1]DI!$A$4:$B$15000,2,FALSE),0)</f>
        <v>0</v>
      </c>
      <c r="E2564" s="166">
        <f t="shared" ca="1" si="737"/>
        <v>1</v>
      </c>
      <c r="F2564" s="166">
        <f ca="1">(TRUNC(PRODUCT($E$12:$E2563),16))</f>
        <v>1.51318098795413</v>
      </c>
      <c r="G2564" s="166">
        <f t="shared" ca="1" si="738"/>
        <v>1.51318098795413</v>
      </c>
      <c r="H2564" s="166">
        <f t="shared" ca="1" si="739"/>
        <v>1</v>
      </c>
      <c r="I2564" s="165">
        <f t="shared" si="724"/>
        <v>1.7999999999999999E-2</v>
      </c>
      <c r="J2564" s="167">
        <f t="shared" si="740"/>
        <v>46006</v>
      </c>
      <c r="K2564" s="168">
        <f t="shared" si="741"/>
        <v>117</v>
      </c>
      <c r="L2564" s="169">
        <f t="shared" si="742"/>
        <v>117</v>
      </c>
      <c r="M2564" s="170">
        <f t="shared" si="743"/>
        <v>1.0083172170000001</v>
      </c>
      <c r="N2564" s="170">
        <f t="shared" ca="1" si="744"/>
        <v>1.0083172170000001</v>
      </c>
      <c r="O2564" s="169">
        <f t="shared" si="745"/>
        <v>0</v>
      </c>
      <c r="P2564" s="166">
        <f t="shared" ca="1" si="746"/>
        <v>757.61529653000002</v>
      </c>
      <c r="Q2564" s="171">
        <f t="shared" si="720"/>
        <v>0</v>
      </c>
      <c r="R2564" s="166">
        <f t="shared" si="747"/>
        <v>0</v>
      </c>
      <c r="S2564" s="172" t="str">
        <f t="shared" si="748"/>
        <v>A+J=</v>
      </c>
      <c r="T2564" s="167">
        <f t="shared" si="749"/>
        <v>46188</v>
      </c>
      <c r="U2564" s="10"/>
      <c r="V2564" s="10"/>
      <c r="W2564" s="10"/>
      <c r="X2564" s="45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ht="12.75" x14ac:dyDescent="0.2">
      <c r="A2565" s="162">
        <f t="shared" si="722"/>
        <v>46182</v>
      </c>
      <c r="B2565" s="163" t="str">
        <f t="shared" ca="1" si="735"/>
        <v>n.d</v>
      </c>
      <c r="C2565" s="164">
        <f t="shared" si="736"/>
        <v>91090</v>
      </c>
      <c r="D2565" s="154">
        <f ca="1">IF(A2565&lt;$B$1,VLOOKUP(A2565,[1]DI!$A$4:$B$15000,2,FALSE),0)</f>
        <v>0</v>
      </c>
      <c r="E2565" s="166">
        <f t="shared" ca="1" si="737"/>
        <v>1</v>
      </c>
      <c r="F2565" s="166">
        <f ca="1">(TRUNC(PRODUCT($E$12:$E2564),16))</f>
        <v>1.51318098795413</v>
      </c>
      <c r="G2565" s="166">
        <f t="shared" ca="1" si="738"/>
        <v>1.51318098795413</v>
      </c>
      <c r="H2565" s="166">
        <f t="shared" ca="1" si="739"/>
        <v>1</v>
      </c>
      <c r="I2565" s="165">
        <f t="shared" si="724"/>
        <v>1.7999999999999999E-2</v>
      </c>
      <c r="J2565" s="167">
        <f t="shared" si="740"/>
        <v>46006</v>
      </c>
      <c r="K2565" s="168">
        <f t="shared" si="741"/>
        <v>118</v>
      </c>
      <c r="L2565" s="169">
        <f t="shared" si="742"/>
        <v>118</v>
      </c>
      <c r="M2565" s="170">
        <f t="shared" si="743"/>
        <v>1.0083886010000001</v>
      </c>
      <c r="N2565" s="170">
        <f t="shared" ca="1" si="744"/>
        <v>1.0083886010000001</v>
      </c>
      <c r="O2565" s="169">
        <f t="shared" si="745"/>
        <v>0</v>
      </c>
      <c r="P2565" s="166">
        <f t="shared" ca="1" si="746"/>
        <v>764.11766508999995</v>
      </c>
      <c r="Q2565" s="171">
        <f t="shared" si="720"/>
        <v>0</v>
      </c>
      <c r="R2565" s="166">
        <f t="shared" si="747"/>
        <v>0</v>
      </c>
      <c r="S2565" s="172" t="str">
        <f t="shared" si="748"/>
        <v>A+J=</v>
      </c>
      <c r="T2565" s="167">
        <f t="shared" si="749"/>
        <v>46188</v>
      </c>
      <c r="U2565" s="10"/>
      <c r="V2565" s="10"/>
      <c r="W2565" s="10"/>
      <c r="X2565" s="45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ht="12.75" x14ac:dyDescent="0.2">
      <c r="A2566" s="162">
        <f t="shared" si="722"/>
        <v>46183</v>
      </c>
      <c r="B2566" s="163" t="str">
        <f t="shared" ca="1" si="735"/>
        <v>n.d</v>
      </c>
      <c r="C2566" s="164">
        <f t="shared" si="736"/>
        <v>91090</v>
      </c>
      <c r="D2566" s="154">
        <f ca="1">IF(A2566&lt;$B$1,VLOOKUP(A2566,[1]DI!$A$4:$B$15000,2,FALSE),0)</f>
        <v>0</v>
      </c>
      <c r="E2566" s="166">
        <f t="shared" ca="1" si="737"/>
        <v>1</v>
      </c>
      <c r="F2566" s="166">
        <f ca="1">(TRUNC(PRODUCT($E$12:$E2565),16))</f>
        <v>1.51318098795413</v>
      </c>
      <c r="G2566" s="166">
        <f t="shared" ca="1" si="738"/>
        <v>1.51318098795413</v>
      </c>
      <c r="H2566" s="166">
        <f t="shared" ca="1" si="739"/>
        <v>1</v>
      </c>
      <c r="I2566" s="165">
        <f t="shared" si="724"/>
        <v>1.7999999999999999E-2</v>
      </c>
      <c r="J2566" s="167">
        <f t="shared" si="740"/>
        <v>46006</v>
      </c>
      <c r="K2566" s="168">
        <f t="shared" si="741"/>
        <v>119</v>
      </c>
      <c r="L2566" s="169">
        <f t="shared" si="742"/>
        <v>119</v>
      </c>
      <c r="M2566" s="170">
        <f t="shared" si="743"/>
        <v>1.0084599910000001</v>
      </c>
      <c r="N2566" s="170">
        <f t="shared" ca="1" si="744"/>
        <v>1.0084599910000001</v>
      </c>
      <c r="O2566" s="169">
        <f t="shared" si="745"/>
        <v>0</v>
      </c>
      <c r="P2566" s="166">
        <f t="shared" ca="1" si="746"/>
        <v>770.62058019000006</v>
      </c>
      <c r="Q2566" s="171">
        <f t="shared" si="720"/>
        <v>0</v>
      </c>
      <c r="R2566" s="166">
        <f t="shared" si="747"/>
        <v>0</v>
      </c>
      <c r="S2566" s="172" t="str">
        <f t="shared" si="748"/>
        <v>A+J=</v>
      </c>
      <c r="T2566" s="167">
        <f t="shared" si="749"/>
        <v>46188</v>
      </c>
      <c r="U2566" s="10"/>
      <c r="V2566" s="10"/>
      <c r="W2566" s="10"/>
      <c r="X2566" s="45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ht="12.75" x14ac:dyDescent="0.2">
      <c r="A2567" s="162">
        <f t="shared" si="722"/>
        <v>46184</v>
      </c>
      <c r="B2567" s="163" t="str">
        <f t="shared" ca="1" si="735"/>
        <v>n.d</v>
      </c>
      <c r="C2567" s="164">
        <f t="shared" si="736"/>
        <v>91090</v>
      </c>
      <c r="D2567" s="154">
        <f ca="1">IF(A2567&lt;$B$1,VLOOKUP(A2567,[1]DI!$A$4:$B$15000,2,FALSE),0)</f>
        <v>0</v>
      </c>
      <c r="E2567" s="166">
        <f t="shared" ca="1" si="737"/>
        <v>1</v>
      </c>
      <c r="F2567" s="166">
        <f ca="1">(TRUNC(PRODUCT($E$12:$E2566),16))</f>
        <v>1.51318098795413</v>
      </c>
      <c r="G2567" s="166">
        <f t="shared" ca="1" si="738"/>
        <v>1.51318098795413</v>
      </c>
      <c r="H2567" s="166">
        <f t="shared" ca="1" si="739"/>
        <v>1</v>
      </c>
      <c r="I2567" s="165">
        <f t="shared" si="724"/>
        <v>1.7999999999999999E-2</v>
      </c>
      <c r="J2567" s="167">
        <f t="shared" si="740"/>
        <v>46006</v>
      </c>
      <c r="K2567" s="168">
        <f t="shared" si="741"/>
        <v>120</v>
      </c>
      <c r="L2567" s="169">
        <f t="shared" si="742"/>
        <v>120</v>
      </c>
      <c r="M2567" s="170">
        <f t="shared" si="743"/>
        <v>1.008531386</v>
      </c>
      <c r="N2567" s="170">
        <f t="shared" ca="1" si="744"/>
        <v>1.008531386</v>
      </c>
      <c r="O2567" s="169">
        <f t="shared" si="745"/>
        <v>0</v>
      </c>
      <c r="P2567" s="166">
        <f t="shared" ca="1" si="746"/>
        <v>777.12395074000005</v>
      </c>
      <c r="Q2567" s="171">
        <f t="shared" si="720"/>
        <v>0</v>
      </c>
      <c r="R2567" s="166">
        <f t="shared" si="747"/>
        <v>0</v>
      </c>
      <c r="S2567" s="172" t="str">
        <f t="shared" si="748"/>
        <v>A+J=</v>
      </c>
      <c r="T2567" s="167">
        <f t="shared" si="749"/>
        <v>46188</v>
      </c>
      <c r="U2567" s="10"/>
      <c r="V2567" s="10"/>
      <c r="W2567" s="10"/>
      <c r="X2567" s="45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ht="12.75" x14ac:dyDescent="0.2">
      <c r="A2568" s="162">
        <f t="shared" si="722"/>
        <v>46185</v>
      </c>
      <c r="B2568" s="163" t="str">
        <f t="shared" ca="1" si="735"/>
        <v>n.d</v>
      </c>
      <c r="C2568" s="164">
        <f t="shared" si="736"/>
        <v>91090</v>
      </c>
      <c r="D2568" s="154">
        <f ca="1">IF(A2568&lt;$B$1,VLOOKUP(A2568,[1]DI!$A$4:$B$15000,2,FALSE),0)</f>
        <v>0</v>
      </c>
      <c r="E2568" s="166">
        <f t="shared" ca="1" si="737"/>
        <v>1</v>
      </c>
      <c r="F2568" s="166">
        <f ca="1">(TRUNC(PRODUCT($E$12:$E2567),16))</f>
        <v>1.51318098795413</v>
      </c>
      <c r="G2568" s="166">
        <f t="shared" ca="1" si="738"/>
        <v>1.51318098795413</v>
      </c>
      <c r="H2568" s="166">
        <f t="shared" ca="1" si="739"/>
        <v>1</v>
      </c>
      <c r="I2568" s="165">
        <f t="shared" si="724"/>
        <v>1.7999999999999999E-2</v>
      </c>
      <c r="J2568" s="167">
        <f t="shared" si="740"/>
        <v>46006</v>
      </c>
      <c r="K2568" s="168">
        <f t="shared" si="741"/>
        <v>121</v>
      </c>
      <c r="L2568" s="169">
        <f t="shared" si="742"/>
        <v>121</v>
      </c>
      <c r="M2568" s="170">
        <f t="shared" si="743"/>
        <v>1.008602786</v>
      </c>
      <c r="N2568" s="170">
        <f t="shared" ca="1" si="744"/>
        <v>1.008602786</v>
      </c>
      <c r="O2568" s="169">
        <f t="shared" si="745"/>
        <v>0</v>
      </c>
      <c r="P2568" s="166">
        <f t="shared" ca="1" si="746"/>
        <v>783.62777673000005</v>
      </c>
      <c r="Q2568" s="171">
        <f t="shared" si="720"/>
        <v>0</v>
      </c>
      <c r="R2568" s="166">
        <f t="shared" si="747"/>
        <v>0</v>
      </c>
      <c r="S2568" s="172" t="str">
        <f t="shared" si="748"/>
        <v>A+J=</v>
      </c>
      <c r="T2568" s="167">
        <f t="shared" si="749"/>
        <v>46188</v>
      </c>
      <c r="U2568" s="43"/>
      <c r="V2568" s="43"/>
      <c r="W2568" s="43"/>
      <c r="X2568" s="53"/>
      <c r="Y2568" s="35"/>
      <c r="Z2568" s="38"/>
      <c r="AA2568" s="43"/>
      <c r="AB2568" s="35"/>
      <c r="AC2568" s="35"/>
      <c r="AD2568" s="35"/>
      <c r="AE2568" s="43"/>
      <c r="AF2568" s="36"/>
      <c r="AG2568" s="43"/>
      <c r="AH2568" s="38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</row>
    <row r="2569" spans="1:148" ht="12.75" x14ac:dyDescent="0.2">
      <c r="A2569" s="162">
        <f t="shared" si="722"/>
        <v>46186</v>
      </c>
      <c r="B2569" s="163" t="str">
        <f t="shared" ca="1" si="735"/>
        <v>n.d</v>
      </c>
      <c r="C2569" s="164">
        <f t="shared" si="736"/>
        <v>91090</v>
      </c>
      <c r="D2569" s="154">
        <f ca="1">IF(A2569&lt;$B$1,VLOOKUP(A2569,[1]DI!$A$4:$B$15000,2,FALSE),0)</f>
        <v>0</v>
      </c>
      <c r="E2569" s="166">
        <f t="shared" ca="1" si="737"/>
        <v>1</v>
      </c>
      <c r="F2569" s="166">
        <f ca="1">(TRUNC(PRODUCT($E$12:$E2568),16))</f>
        <v>1.51318098795413</v>
      </c>
      <c r="G2569" s="166">
        <f t="shared" ca="1" si="738"/>
        <v>1.51318098795413</v>
      </c>
      <c r="H2569" s="166">
        <f t="shared" ca="1" si="739"/>
        <v>1</v>
      </c>
      <c r="I2569" s="165">
        <f t="shared" si="724"/>
        <v>1.7999999999999999E-2</v>
      </c>
      <c r="J2569" s="167">
        <f t="shared" si="740"/>
        <v>46006</v>
      </c>
      <c r="K2569" s="168">
        <f t="shared" si="741"/>
        <v>121</v>
      </c>
      <c r="L2569" s="169">
        <f t="shared" si="742"/>
        <v>122</v>
      </c>
      <c r="M2569" s="170">
        <f t="shared" si="743"/>
        <v>1.00867419</v>
      </c>
      <c r="N2569" s="170">
        <f t="shared" ca="1" si="744"/>
        <v>1.00867419</v>
      </c>
      <c r="O2569" s="169">
        <f t="shared" si="745"/>
        <v>0</v>
      </c>
      <c r="P2569" s="166">
        <f t="shared" ca="1" si="746"/>
        <v>790.1319671</v>
      </c>
      <c r="Q2569" s="171">
        <f t="shared" si="720"/>
        <v>0</v>
      </c>
      <c r="R2569" s="166">
        <f t="shared" si="747"/>
        <v>0</v>
      </c>
      <c r="S2569" s="172" t="str">
        <f t="shared" si="748"/>
        <v>A+J=</v>
      </c>
      <c r="T2569" s="167">
        <f t="shared" si="749"/>
        <v>46188</v>
      </c>
      <c r="U2569" s="43"/>
      <c r="V2569" s="43"/>
      <c r="W2569" s="43"/>
      <c r="X2569" s="53"/>
      <c r="Y2569" s="35"/>
      <c r="Z2569" s="38"/>
      <c r="AA2569" s="43"/>
      <c r="AB2569" s="35"/>
      <c r="AC2569" s="35"/>
      <c r="AD2569" s="35"/>
      <c r="AE2569" s="43"/>
      <c r="AF2569" s="36"/>
      <c r="AG2569" s="43"/>
      <c r="AH2569" s="38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</row>
    <row r="2570" spans="1:148" ht="12.75" x14ac:dyDescent="0.2">
      <c r="A2570" s="162">
        <f t="shared" si="722"/>
        <v>46187</v>
      </c>
      <c r="B2570" s="163" t="str">
        <f t="shared" ca="1" si="735"/>
        <v>n.d</v>
      </c>
      <c r="C2570" s="164">
        <f t="shared" si="736"/>
        <v>91090</v>
      </c>
      <c r="D2570" s="154">
        <f ca="1">IF(A2570&lt;$B$1,VLOOKUP(A2570,[1]DI!$A$4:$B$15000,2,FALSE),0)</f>
        <v>0</v>
      </c>
      <c r="E2570" s="166">
        <f t="shared" ca="1" si="737"/>
        <v>1</v>
      </c>
      <c r="F2570" s="166">
        <f ca="1">(TRUNC(PRODUCT($E$12:$E2569),16))</f>
        <v>1.51318098795413</v>
      </c>
      <c r="G2570" s="166">
        <f t="shared" ca="1" si="738"/>
        <v>1.51318098795413</v>
      </c>
      <c r="H2570" s="166">
        <f t="shared" ca="1" si="739"/>
        <v>1</v>
      </c>
      <c r="I2570" s="165">
        <f t="shared" si="724"/>
        <v>1.7999999999999999E-2</v>
      </c>
      <c r="J2570" s="167">
        <f t="shared" si="740"/>
        <v>46006</v>
      </c>
      <c r="K2570" s="168">
        <f t="shared" si="741"/>
        <v>121</v>
      </c>
      <c r="L2570" s="169">
        <f t="shared" si="742"/>
        <v>122</v>
      </c>
      <c r="M2570" s="170">
        <f t="shared" si="743"/>
        <v>1.00867419</v>
      </c>
      <c r="N2570" s="170">
        <f t="shared" ca="1" si="744"/>
        <v>1.00867419</v>
      </c>
      <c r="O2570" s="169">
        <f t="shared" si="745"/>
        <v>0</v>
      </c>
      <c r="P2570" s="166">
        <f t="shared" ca="1" si="746"/>
        <v>790.1319671</v>
      </c>
      <c r="Q2570" s="171">
        <f t="shared" si="720"/>
        <v>0</v>
      </c>
      <c r="R2570" s="166">
        <f t="shared" si="747"/>
        <v>0</v>
      </c>
      <c r="S2570" s="172" t="str">
        <f t="shared" si="748"/>
        <v>A+J=</v>
      </c>
      <c r="T2570" s="167">
        <f t="shared" si="749"/>
        <v>46188</v>
      </c>
      <c r="U2570" s="10"/>
      <c r="V2570" s="10"/>
      <c r="W2570" s="10"/>
      <c r="X2570" s="45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ht="12.75" x14ac:dyDescent="0.2">
      <c r="A2571" s="162">
        <f t="shared" si="722"/>
        <v>46188</v>
      </c>
      <c r="B2571" s="163" t="str">
        <f t="shared" ca="1" si="735"/>
        <v>n.d</v>
      </c>
      <c r="C2571" s="164">
        <f t="shared" si="736"/>
        <v>91090</v>
      </c>
      <c r="D2571" s="154">
        <f ca="1">IF(A2571&lt;$B$1,VLOOKUP(A2571,[1]DI!$A$4:$B$15000,2,FALSE),0)</f>
        <v>0</v>
      </c>
      <c r="E2571" s="166">
        <f t="shared" ca="1" si="737"/>
        <v>1</v>
      </c>
      <c r="F2571" s="166">
        <f ca="1">(TRUNC(PRODUCT($E$12:$E2570),16))</f>
        <v>1.51318098795413</v>
      </c>
      <c r="G2571" s="166">
        <f t="shared" ca="1" si="738"/>
        <v>1.51318098795413</v>
      </c>
      <c r="H2571" s="166">
        <f t="shared" ca="1" si="739"/>
        <v>1</v>
      </c>
      <c r="I2571" s="165">
        <f t="shared" si="724"/>
        <v>1.7999999999999999E-2</v>
      </c>
      <c r="J2571" s="167">
        <f t="shared" si="740"/>
        <v>46006</v>
      </c>
      <c r="K2571" s="168">
        <f t="shared" si="741"/>
        <v>122</v>
      </c>
      <c r="L2571" s="169">
        <f t="shared" si="742"/>
        <v>122</v>
      </c>
      <c r="M2571" s="170">
        <f t="shared" si="743"/>
        <v>1.00867419</v>
      </c>
      <c r="N2571" s="170">
        <f t="shared" ca="1" si="744"/>
        <v>1.00867419</v>
      </c>
      <c r="O2571" s="169">
        <f t="shared" si="745"/>
        <v>14</v>
      </c>
      <c r="P2571" s="166">
        <f t="shared" ca="1" si="746"/>
        <v>790.1319671</v>
      </c>
      <c r="Q2571" s="171">
        <f t="shared" si="720"/>
        <v>9.1090000000000004E-2</v>
      </c>
      <c r="R2571" s="166">
        <f t="shared" si="747"/>
        <v>91090</v>
      </c>
      <c r="S2571" s="172" t="str">
        <f t="shared" si="748"/>
        <v>A+J=</v>
      </c>
      <c r="T2571" s="167">
        <f t="shared" si="749"/>
        <v>46188</v>
      </c>
      <c r="U2571" s="10"/>
      <c r="V2571" s="10"/>
      <c r="W2571" s="10"/>
      <c r="X2571" s="45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127"/>
      <c r="B2572" s="128"/>
      <c r="C2572" s="129"/>
      <c r="D2572" s="130"/>
      <c r="E2572" s="131"/>
      <c r="F2572" s="131"/>
      <c r="G2572" s="131"/>
      <c r="H2572" s="131"/>
      <c r="I2572" s="130"/>
      <c r="J2572" s="132"/>
      <c r="K2572" s="133"/>
      <c r="L2572" s="134"/>
      <c r="M2572" s="135"/>
      <c r="N2572" s="135"/>
      <c r="O2572" s="134"/>
      <c r="P2572" s="131"/>
      <c r="Q2572" s="136"/>
      <c r="R2572" s="131"/>
      <c r="S2572" s="137"/>
      <c r="T2572" s="132"/>
      <c r="U2572" s="10"/>
      <c r="V2572" s="10"/>
      <c r="W2572" s="10"/>
      <c r="X2572" s="45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127"/>
      <c r="B2573" s="128"/>
      <c r="C2573" s="129"/>
      <c r="D2573" s="130"/>
      <c r="E2573" s="131"/>
      <c r="F2573" s="131"/>
      <c r="G2573" s="131"/>
      <c r="H2573" s="131"/>
      <c r="I2573" s="130"/>
      <c r="J2573" s="132"/>
      <c r="K2573" s="133"/>
      <c r="L2573" s="134"/>
      <c r="M2573" s="135"/>
      <c r="N2573" s="135"/>
      <c r="O2573" s="134"/>
      <c r="P2573" s="131"/>
      <c r="Q2573" s="136"/>
      <c r="R2573" s="131"/>
      <c r="S2573" s="137"/>
      <c r="T2573" s="132"/>
      <c r="U2573" s="10"/>
      <c r="V2573" s="10"/>
      <c r="W2573" s="10"/>
      <c r="X2573" s="45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127"/>
      <c r="B2574" s="128"/>
      <c r="C2574" s="129"/>
      <c r="D2574" s="130"/>
      <c r="E2574" s="131"/>
      <c r="F2574" s="131"/>
      <c r="G2574" s="131"/>
      <c r="H2574" s="131"/>
      <c r="I2574" s="130"/>
      <c r="J2574" s="132"/>
      <c r="K2574" s="133"/>
      <c r="L2574" s="134"/>
      <c r="M2574" s="135"/>
      <c r="N2574" s="135"/>
      <c r="O2574" s="134"/>
      <c r="P2574" s="131"/>
      <c r="Q2574" s="136"/>
      <c r="R2574" s="131"/>
      <c r="S2574" s="137"/>
      <c r="T2574" s="132"/>
      <c r="U2574" s="10"/>
      <c r="V2574" s="10"/>
      <c r="W2574" s="10"/>
      <c r="X2574" s="45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127"/>
      <c r="B2575" s="128"/>
      <c r="C2575" s="129"/>
      <c r="D2575" s="130"/>
      <c r="E2575" s="131"/>
      <c r="F2575" s="131"/>
      <c r="G2575" s="131"/>
      <c r="H2575" s="131"/>
      <c r="I2575" s="130"/>
      <c r="J2575" s="132"/>
      <c r="K2575" s="133"/>
      <c r="L2575" s="134"/>
      <c r="M2575" s="135"/>
      <c r="N2575" s="135"/>
      <c r="O2575" s="134"/>
      <c r="P2575" s="131"/>
      <c r="Q2575" s="136"/>
      <c r="R2575" s="131"/>
      <c r="S2575" s="137"/>
      <c r="T2575" s="132"/>
      <c r="U2575" s="10"/>
      <c r="V2575" s="10"/>
      <c r="W2575" s="10"/>
      <c r="X2575" s="45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127"/>
      <c r="B2576" s="128"/>
      <c r="C2576" s="129"/>
      <c r="D2576" s="130"/>
      <c r="E2576" s="131"/>
      <c r="F2576" s="131"/>
      <c r="G2576" s="131"/>
      <c r="H2576" s="131"/>
      <c r="I2576" s="130"/>
      <c r="J2576" s="132"/>
      <c r="K2576" s="133"/>
      <c r="L2576" s="134"/>
      <c r="M2576" s="135"/>
      <c r="N2576" s="135"/>
      <c r="O2576" s="134"/>
      <c r="P2576" s="131"/>
      <c r="Q2576" s="136"/>
      <c r="R2576" s="131"/>
      <c r="S2576" s="137"/>
      <c r="T2576" s="132"/>
      <c r="U2576" s="10"/>
      <c r="V2576" s="10"/>
      <c r="W2576" s="10"/>
      <c r="X2576" s="45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127"/>
      <c r="B2577" s="128"/>
      <c r="C2577" s="129"/>
      <c r="D2577" s="130"/>
      <c r="E2577" s="131"/>
      <c r="F2577" s="131"/>
      <c r="G2577" s="131"/>
      <c r="H2577" s="131"/>
      <c r="I2577" s="130"/>
      <c r="J2577" s="132"/>
      <c r="K2577" s="133"/>
      <c r="L2577" s="134"/>
      <c r="M2577" s="135"/>
      <c r="N2577" s="135"/>
      <c r="O2577" s="134"/>
      <c r="P2577" s="131"/>
      <c r="Q2577" s="136"/>
      <c r="R2577" s="131"/>
      <c r="S2577" s="137"/>
      <c r="T2577" s="132"/>
      <c r="U2577" s="10"/>
      <c r="V2577" s="10"/>
      <c r="W2577" s="10"/>
      <c r="X2577" s="45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127"/>
      <c r="B2578" s="128"/>
      <c r="C2578" s="129"/>
      <c r="D2578" s="130"/>
      <c r="E2578" s="131"/>
      <c r="F2578" s="131"/>
      <c r="G2578" s="131"/>
      <c r="H2578" s="131"/>
      <c r="I2578" s="130"/>
      <c r="J2578" s="132"/>
      <c r="K2578" s="133"/>
      <c r="L2578" s="134"/>
      <c r="M2578" s="135"/>
      <c r="N2578" s="135"/>
      <c r="O2578" s="134"/>
      <c r="P2578" s="131"/>
      <c r="Q2578" s="136"/>
      <c r="R2578" s="131"/>
      <c r="S2578" s="137"/>
      <c r="T2578" s="132"/>
      <c r="U2578" s="10"/>
      <c r="V2578" s="10"/>
      <c r="W2578" s="10"/>
      <c r="X2578" s="45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127"/>
      <c r="B2579" s="128"/>
      <c r="C2579" s="129"/>
      <c r="D2579" s="130"/>
      <c r="E2579" s="131"/>
      <c r="F2579" s="131"/>
      <c r="G2579" s="131"/>
      <c r="H2579" s="131"/>
      <c r="I2579" s="130"/>
      <c r="J2579" s="132"/>
      <c r="K2579" s="133"/>
      <c r="L2579" s="134"/>
      <c r="M2579" s="135"/>
      <c r="N2579" s="135"/>
      <c r="O2579" s="134"/>
      <c r="P2579" s="131"/>
      <c r="Q2579" s="136"/>
      <c r="R2579" s="131"/>
      <c r="S2579" s="137"/>
      <c r="T2579" s="132"/>
      <c r="U2579" s="10"/>
      <c r="V2579" s="10"/>
      <c r="W2579" s="10"/>
      <c r="X2579" s="45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127"/>
      <c r="B2580" s="128"/>
      <c r="C2580" s="129"/>
      <c r="D2580" s="130"/>
      <c r="E2580" s="131"/>
      <c r="F2580" s="131"/>
      <c r="G2580" s="131"/>
      <c r="H2580" s="131"/>
      <c r="I2580" s="130"/>
      <c r="J2580" s="132"/>
      <c r="K2580" s="133"/>
      <c r="L2580" s="134"/>
      <c r="M2580" s="135"/>
      <c r="N2580" s="135"/>
      <c r="O2580" s="134"/>
      <c r="P2580" s="131"/>
      <c r="Q2580" s="136"/>
      <c r="R2580" s="131"/>
      <c r="S2580" s="137"/>
      <c r="T2580" s="132"/>
      <c r="U2580" s="10"/>
      <c r="V2580" s="10"/>
      <c r="W2580" s="10"/>
      <c r="X2580" s="45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127"/>
      <c r="B2581" s="128"/>
      <c r="C2581" s="129"/>
      <c r="D2581" s="130"/>
      <c r="E2581" s="131"/>
      <c r="F2581" s="131"/>
      <c r="G2581" s="131"/>
      <c r="H2581" s="131"/>
      <c r="I2581" s="130"/>
      <c r="J2581" s="132"/>
      <c r="K2581" s="133"/>
      <c r="L2581" s="134"/>
      <c r="M2581" s="135"/>
      <c r="N2581" s="135"/>
      <c r="O2581" s="134"/>
      <c r="P2581" s="131"/>
      <c r="Q2581" s="136"/>
      <c r="R2581" s="131"/>
      <c r="S2581" s="137"/>
      <c r="T2581" s="132"/>
      <c r="U2581" s="10"/>
      <c r="V2581" s="10"/>
      <c r="W2581" s="10"/>
      <c r="X2581" s="45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127"/>
      <c r="B2582" s="128"/>
      <c r="C2582" s="129"/>
      <c r="D2582" s="130"/>
      <c r="E2582" s="131"/>
      <c r="F2582" s="131"/>
      <c r="G2582" s="131"/>
      <c r="H2582" s="131"/>
      <c r="I2582" s="130"/>
      <c r="J2582" s="132"/>
      <c r="K2582" s="133"/>
      <c r="L2582" s="134"/>
      <c r="M2582" s="135"/>
      <c r="N2582" s="135"/>
      <c r="O2582" s="134"/>
      <c r="P2582" s="131"/>
      <c r="Q2582" s="136"/>
      <c r="R2582" s="131"/>
      <c r="S2582" s="137"/>
      <c r="T2582" s="132"/>
      <c r="U2582" s="10"/>
      <c r="V2582" s="10"/>
      <c r="W2582" s="10"/>
      <c r="X2582" s="45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127"/>
      <c r="B2583" s="128"/>
      <c r="C2583" s="129"/>
      <c r="D2583" s="130"/>
      <c r="E2583" s="131"/>
      <c r="F2583" s="131"/>
      <c r="G2583" s="131"/>
      <c r="H2583" s="131"/>
      <c r="I2583" s="130"/>
      <c r="J2583" s="132"/>
      <c r="K2583" s="133"/>
      <c r="L2583" s="134"/>
      <c r="M2583" s="135"/>
      <c r="N2583" s="135"/>
      <c r="O2583" s="134"/>
      <c r="P2583" s="131"/>
      <c r="Q2583" s="136"/>
      <c r="R2583" s="131"/>
      <c r="S2583" s="137"/>
      <c r="T2583" s="132"/>
      <c r="U2583" s="10"/>
      <c r="V2583" s="10"/>
      <c r="W2583" s="10"/>
      <c r="X2583" s="45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127"/>
      <c r="B2584" s="128"/>
      <c r="C2584" s="129"/>
      <c r="D2584" s="130"/>
      <c r="E2584" s="131"/>
      <c r="F2584" s="131"/>
      <c r="G2584" s="131"/>
      <c r="H2584" s="131"/>
      <c r="I2584" s="130"/>
      <c r="J2584" s="132"/>
      <c r="K2584" s="133"/>
      <c r="L2584" s="134"/>
      <c r="M2584" s="135"/>
      <c r="N2584" s="135"/>
      <c r="O2584" s="134"/>
      <c r="P2584" s="131"/>
      <c r="Q2584" s="136"/>
      <c r="R2584" s="131"/>
      <c r="S2584" s="137"/>
      <c r="T2584" s="132"/>
      <c r="U2584" s="10"/>
      <c r="V2584" s="10"/>
      <c r="W2584" s="10"/>
      <c r="X2584" s="45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127"/>
      <c r="B2585" s="128"/>
      <c r="C2585" s="129"/>
      <c r="D2585" s="130"/>
      <c r="E2585" s="131"/>
      <c r="F2585" s="131"/>
      <c r="G2585" s="131"/>
      <c r="H2585" s="131"/>
      <c r="I2585" s="130"/>
      <c r="J2585" s="132"/>
      <c r="K2585" s="133"/>
      <c r="L2585" s="134"/>
      <c r="M2585" s="135"/>
      <c r="N2585" s="135"/>
      <c r="O2585" s="134"/>
      <c r="P2585" s="131"/>
      <c r="Q2585" s="136"/>
      <c r="R2585" s="131"/>
      <c r="S2585" s="137"/>
      <c r="T2585" s="132"/>
      <c r="U2585" s="10"/>
      <c r="V2585" s="10"/>
      <c r="W2585" s="10"/>
      <c r="X2585" s="45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127"/>
      <c r="B2586" s="128"/>
      <c r="C2586" s="129"/>
      <c r="D2586" s="130"/>
      <c r="E2586" s="131"/>
      <c r="F2586" s="131"/>
      <c r="G2586" s="131"/>
      <c r="H2586" s="131"/>
      <c r="I2586" s="130"/>
      <c r="J2586" s="132"/>
      <c r="K2586" s="133"/>
      <c r="L2586" s="134"/>
      <c r="M2586" s="135"/>
      <c r="N2586" s="135"/>
      <c r="O2586" s="134"/>
      <c r="P2586" s="131"/>
      <c r="Q2586" s="136"/>
      <c r="R2586" s="131"/>
      <c r="S2586" s="137"/>
      <c r="T2586" s="132"/>
      <c r="U2586" s="10"/>
      <c r="V2586" s="10"/>
      <c r="W2586" s="10"/>
      <c r="X2586" s="45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127"/>
      <c r="B2587" s="128"/>
      <c r="C2587" s="129"/>
      <c r="D2587" s="130"/>
      <c r="E2587" s="131"/>
      <c r="F2587" s="131"/>
      <c r="G2587" s="131"/>
      <c r="H2587" s="131"/>
      <c r="I2587" s="130"/>
      <c r="J2587" s="132"/>
      <c r="K2587" s="133"/>
      <c r="L2587" s="134"/>
      <c r="M2587" s="135"/>
      <c r="N2587" s="135"/>
      <c r="O2587" s="134"/>
      <c r="P2587" s="131"/>
      <c r="Q2587" s="136"/>
      <c r="R2587" s="131"/>
      <c r="S2587" s="137"/>
      <c r="T2587" s="132"/>
      <c r="U2587" s="10"/>
      <c r="V2587" s="10"/>
      <c r="W2587" s="10"/>
      <c r="X2587" s="45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127"/>
      <c r="B2588" s="128"/>
      <c r="C2588" s="129"/>
      <c r="D2588" s="130"/>
      <c r="E2588" s="131"/>
      <c r="F2588" s="131"/>
      <c r="G2588" s="131"/>
      <c r="H2588" s="131"/>
      <c r="I2588" s="130"/>
      <c r="J2588" s="132"/>
      <c r="K2588" s="133"/>
      <c r="L2588" s="134"/>
      <c r="M2588" s="135"/>
      <c r="N2588" s="135"/>
      <c r="O2588" s="134"/>
      <c r="P2588" s="131"/>
      <c r="Q2588" s="136"/>
      <c r="R2588" s="131"/>
      <c r="S2588" s="137"/>
      <c r="T2588" s="132"/>
      <c r="U2588" s="10"/>
      <c r="V2588" s="10"/>
      <c r="W2588" s="10"/>
      <c r="X2588" s="45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127"/>
      <c r="B2589" s="128"/>
      <c r="C2589" s="129"/>
      <c r="D2589" s="130"/>
      <c r="E2589" s="131"/>
      <c r="F2589" s="131"/>
      <c r="G2589" s="131"/>
      <c r="H2589" s="131"/>
      <c r="I2589" s="130"/>
      <c r="J2589" s="132"/>
      <c r="K2589" s="133"/>
      <c r="L2589" s="134"/>
      <c r="M2589" s="135"/>
      <c r="N2589" s="135"/>
      <c r="O2589" s="134"/>
      <c r="P2589" s="131"/>
      <c r="Q2589" s="136"/>
      <c r="R2589" s="131"/>
      <c r="S2589" s="137"/>
      <c r="T2589" s="132"/>
      <c r="U2589" s="10"/>
      <c r="V2589" s="10"/>
      <c r="W2589" s="10"/>
      <c r="X2589" s="45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127"/>
      <c r="B2590" s="128"/>
      <c r="C2590" s="129"/>
      <c r="D2590" s="130"/>
      <c r="E2590" s="131"/>
      <c r="F2590" s="131"/>
      <c r="G2590" s="131"/>
      <c r="H2590" s="131"/>
      <c r="I2590" s="130"/>
      <c r="J2590" s="132"/>
      <c r="K2590" s="133"/>
      <c r="L2590" s="134"/>
      <c r="M2590" s="135"/>
      <c r="N2590" s="135"/>
      <c r="O2590" s="134"/>
      <c r="P2590" s="131"/>
      <c r="Q2590" s="136"/>
      <c r="R2590" s="131"/>
      <c r="S2590" s="137"/>
      <c r="T2590" s="132"/>
      <c r="U2590" s="10"/>
      <c r="V2590" s="10"/>
      <c r="W2590" s="10"/>
      <c r="X2590" s="45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127"/>
      <c r="B2591" s="128"/>
      <c r="C2591" s="129"/>
      <c r="D2591" s="130"/>
      <c r="E2591" s="131"/>
      <c r="F2591" s="131"/>
      <c r="G2591" s="131"/>
      <c r="H2591" s="131"/>
      <c r="I2591" s="130"/>
      <c r="J2591" s="132"/>
      <c r="K2591" s="133"/>
      <c r="L2591" s="134"/>
      <c r="M2591" s="135"/>
      <c r="N2591" s="135"/>
      <c r="O2591" s="134"/>
      <c r="P2591" s="131"/>
      <c r="Q2591" s="136"/>
      <c r="R2591" s="131"/>
      <c r="S2591" s="137"/>
      <c r="T2591" s="132"/>
      <c r="U2591" s="10"/>
      <c r="V2591" s="10"/>
      <c r="W2591" s="10"/>
      <c r="X2591" s="45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127"/>
      <c r="B2592" s="128"/>
      <c r="C2592" s="129"/>
      <c r="D2592" s="130"/>
      <c r="E2592" s="131"/>
      <c r="F2592" s="131"/>
      <c r="G2592" s="131"/>
      <c r="H2592" s="131"/>
      <c r="I2592" s="130"/>
      <c r="J2592" s="132"/>
      <c r="K2592" s="133"/>
      <c r="L2592" s="134"/>
      <c r="M2592" s="135"/>
      <c r="N2592" s="135"/>
      <c r="O2592" s="134"/>
      <c r="P2592" s="131"/>
      <c r="Q2592" s="136"/>
      <c r="R2592" s="131"/>
      <c r="S2592" s="137"/>
      <c r="T2592" s="132"/>
      <c r="U2592" s="10"/>
      <c r="V2592" s="10"/>
      <c r="W2592" s="10"/>
      <c r="X2592" s="45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127"/>
      <c r="B2593" s="128"/>
      <c r="C2593" s="129"/>
      <c r="D2593" s="130"/>
      <c r="E2593" s="131"/>
      <c r="F2593" s="131"/>
      <c r="G2593" s="131"/>
      <c r="H2593" s="131"/>
      <c r="I2593" s="130"/>
      <c r="J2593" s="132"/>
      <c r="K2593" s="133"/>
      <c r="L2593" s="134"/>
      <c r="M2593" s="135"/>
      <c r="N2593" s="135"/>
      <c r="O2593" s="134"/>
      <c r="P2593" s="131"/>
      <c r="Q2593" s="136"/>
      <c r="R2593" s="131"/>
      <c r="S2593" s="137"/>
      <c r="T2593" s="132"/>
      <c r="U2593" s="10"/>
      <c r="V2593" s="10"/>
      <c r="W2593" s="10"/>
      <c r="X2593" s="45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127"/>
      <c r="B2594" s="128"/>
      <c r="C2594" s="129"/>
      <c r="D2594" s="130"/>
      <c r="E2594" s="131"/>
      <c r="F2594" s="131"/>
      <c r="G2594" s="131"/>
      <c r="H2594" s="131"/>
      <c r="I2594" s="130"/>
      <c r="J2594" s="132"/>
      <c r="K2594" s="133"/>
      <c r="L2594" s="134"/>
      <c r="M2594" s="135"/>
      <c r="N2594" s="135"/>
      <c r="O2594" s="134"/>
      <c r="P2594" s="131"/>
      <c r="Q2594" s="136"/>
      <c r="R2594" s="131"/>
      <c r="S2594" s="137"/>
      <c r="T2594" s="132"/>
      <c r="U2594" s="10"/>
      <c r="V2594" s="10"/>
      <c r="W2594" s="10"/>
      <c r="X2594" s="45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127"/>
      <c r="B2595" s="128"/>
      <c r="C2595" s="129"/>
      <c r="D2595" s="130"/>
      <c r="E2595" s="131"/>
      <c r="F2595" s="131"/>
      <c r="G2595" s="131"/>
      <c r="H2595" s="131"/>
      <c r="I2595" s="130"/>
      <c r="J2595" s="132"/>
      <c r="K2595" s="133"/>
      <c r="L2595" s="134"/>
      <c r="M2595" s="135"/>
      <c r="N2595" s="135"/>
      <c r="O2595" s="134"/>
      <c r="P2595" s="131"/>
      <c r="Q2595" s="136"/>
      <c r="R2595" s="131"/>
      <c r="S2595" s="137"/>
      <c r="T2595" s="132"/>
      <c r="U2595" s="10"/>
      <c r="V2595" s="10"/>
      <c r="W2595" s="10"/>
      <c r="X2595" s="45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127"/>
      <c r="B2596" s="128"/>
      <c r="C2596" s="129"/>
      <c r="D2596" s="130"/>
      <c r="E2596" s="131"/>
      <c r="F2596" s="131"/>
      <c r="G2596" s="131"/>
      <c r="H2596" s="131"/>
      <c r="I2596" s="130"/>
      <c r="J2596" s="132"/>
      <c r="K2596" s="133"/>
      <c r="L2596" s="134"/>
      <c r="M2596" s="135"/>
      <c r="N2596" s="135"/>
      <c r="O2596" s="134"/>
      <c r="P2596" s="131"/>
      <c r="Q2596" s="136"/>
      <c r="R2596" s="131"/>
      <c r="S2596" s="137"/>
      <c r="T2596" s="132"/>
      <c r="U2596" s="10"/>
      <c r="V2596" s="10"/>
      <c r="W2596" s="10"/>
      <c r="X2596" s="45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127"/>
      <c r="B2597" s="128"/>
      <c r="C2597" s="129"/>
      <c r="D2597" s="130"/>
      <c r="E2597" s="131"/>
      <c r="F2597" s="131"/>
      <c r="G2597" s="131"/>
      <c r="H2597" s="131"/>
      <c r="I2597" s="130"/>
      <c r="J2597" s="132"/>
      <c r="K2597" s="133"/>
      <c r="L2597" s="134"/>
      <c r="M2597" s="135"/>
      <c r="N2597" s="135"/>
      <c r="O2597" s="134"/>
      <c r="P2597" s="131"/>
      <c r="Q2597" s="136"/>
      <c r="R2597" s="131"/>
      <c r="S2597" s="137"/>
      <c r="T2597" s="132"/>
      <c r="U2597" s="10"/>
      <c r="V2597" s="10"/>
      <c r="W2597" s="10"/>
      <c r="X2597" s="45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127"/>
      <c r="B2598" s="128"/>
      <c r="C2598" s="129"/>
      <c r="D2598" s="130"/>
      <c r="E2598" s="131"/>
      <c r="F2598" s="131"/>
      <c r="G2598" s="131"/>
      <c r="H2598" s="131"/>
      <c r="I2598" s="130"/>
      <c r="J2598" s="132"/>
      <c r="K2598" s="133"/>
      <c r="L2598" s="134"/>
      <c r="M2598" s="135"/>
      <c r="N2598" s="135"/>
      <c r="O2598" s="134"/>
      <c r="P2598" s="131"/>
      <c r="Q2598" s="136"/>
      <c r="R2598" s="131"/>
      <c r="S2598" s="137"/>
      <c r="T2598" s="132"/>
      <c r="U2598" s="10"/>
      <c r="V2598" s="10"/>
      <c r="W2598" s="10"/>
      <c r="X2598" s="45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127"/>
      <c r="B2599" s="128"/>
      <c r="C2599" s="129"/>
      <c r="D2599" s="130"/>
      <c r="E2599" s="131"/>
      <c r="F2599" s="131"/>
      <c r="G2599" s="131"/>
      <c r="H2599" s="131"/>
      <c r="I2599" s="130"/>
      <c r="J2599" s="132"/>
      <c r="K2599" s="133"/>
      <c r="L2599" s="134"/>
      <c r="M2599" s="135"/>
      <c r="N2599" s="135"/>
      <c r="O2599" s="134"/>
      <c r="P2599" s="131"/>
      <c r="Q2599" s="136"/>
      <c r="R2599" s="131"/>
      <c r="S2599" s="137"/>
      <c r="T2599" s="132"/>
      <c r="U2599" s="10"/>
      <c r="V2599" s="10"/>
      <c r="W2599" s="10"/>
      <c r="X2599" s="45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127"/>
      <c r="B2600" s="128"/>
      <c r="C2600" s="129"/>
      <c r="D2600" s="130"/>
      <c r="E2600" s="131"/>
      <c r="F2600" s="131"/>
      <c r="G2600" s="131"/>
      <c r="H2600" s="131"/>
      <c r="I2600" s="130"/>
      <c r="J2600" s="132"/>
      <c r="K2600" s="133"/>
      <c r="L2600" s="134"/>
      <c r="M2600" s="135"/>
      <c r="N2600" s="135"/>
      <c r="O2600" s="134"/>
      <c r="P2600" s="131"/>
      <c r="Q2600" s="136"/>
      <c r="R2600" s="131"/>
      <c r="S2600" s="137"/>
      <c r="T2600" s="132"/>
      <c r="U2600" s="10"/>
      <c r="V2600" s="10"/>
      <c r="W2600" s="10"/>
      <c r="X2600" s="45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127"/>
      <c r="B2601" s="128"/>
      <c r="C2601" s="129"/>
      <c r="D2601" s="130"/>
      <c r="E2601" s="131"/>
      <c r="F2601" s="131"/>
      <c r="G2601" s="131"/>
      <c r="H2601" s="131"/>
      <c r="I2601" s="130"/>
      <c r="J2601" s="132"/>
      <c r="K2601" s="133"/>
      <c r="L2601" s="134"/>
      <c r="M2601" s="135"/>
      <c r="N2601" s="135"/>
      <c r="O2601" s="134"/>
      <c r="P2601" s="131"/>
      <c r="Q2601" s="136"/>
      <c r="R2601" s="131"/>
      <c r="S2601" s="137"/>
      <c r="T2601" s="132"/>
      <c r="U2601" s="10"/>
      <c r="V2601" s="10"/>
      <c r="W2601" s="10"/>
      <c r="X2601" s="45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127"/>
      <c r="B2602" s="128"/>
      <c r="C2602" s="129"/>
      <c r="D2602" s="130"/>
      <c r="E2602" s="131"/>
      <c r="F2602" s="131"/>
      <c r="G2602" s="131"/>
      <c r="H2602" s="131"/>
      <c r="I2602" s="130"/>
      <c r="J2602" s="132"/>
      <c r="K2602" s="133"/>
      <c r="L2602" s="134"/>
      <c r="M2602" s="135"/>
      <c r="N2602" s="135"/>
      <c r="O2602" s="134"/>
      <c r="P2602" s="131"/>
      <c r="Q2602" s="136"/>
      <c r="R2602" s="131"/>
      <c r="S2602" s="137"/>
      <c r="T2602" s="132"/>
      <c r="U2602" s="10"/>
      <c r="V2602" s="10"/>
      <c r="W2602" s="10"/>
      <c r="X2602" s="45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127"/>
      <c r="B2603" s="128"/>
      <c r="C2603" s="129"/>
      <c r="D2603" s="130"/>
      <c r="E2603" s="131"/>
      <c r="F2603" s="131"/>
      <c r="G2603" s="131"/>
      <c r="H2603" s="131"/>
      <c r="I2603" s="130"/>
      <c r="J2603" s="132"/>
      <c r="K2603" s="133"/>
      <c r="L2603" s="134"/>
      <c r="M2603" s="135"/>
      <c r="N2603" s="135"/>
      <c r="O2603" s="134"/>
      <c r="P2603" s="131"/>
      <c r="Q2603" s="136"/>
      <c r="R2603" s="131"/>
      <c r="S2603" s="137"/>
      <c r="T2603" s="132"/>
      <c r="U2603" s="10"/>
      <c r="V2603" s="10"/>
      <c r="W2603" s="10"/>
      <c r="X2603" s="45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127"/>
      <c r="B2604" s="128"/>
      <c r="C2604" s="129"/>
      <c r="D2604" s="130"/>
      <c r="E2604" s="131"/>
      <c r="F2604" s="131"/>
      <c r="G2604" s="131"/>
      <c r="H2604" s="131"/>
      <c r="I2604" s="130"/>
      <c r="J2604" s="132"/>
      <c r="K2604" s="133"/>
      <c r="L2604" s="134"/>
      <c r="M2604" s="135"/>
      <c r="N2604" s="135"/>
      <c r="O2604" s="134"/>
      <c r="P2604" s="131"/>
      <c r="Q2604" s="136"/>
      <c r="R2604" s="131"/>
      <c r="S2604" s="137"/>
      <c r="T2604" s="132"/>
      <c r="U2604" s="10"/>
      <c r="V2604" s="10"/>
      <c r="W2604" s="10"/>
      <c r="X2604" s="45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127"/>
      <c r="B2605" s="128"/>
      <c r="C2605" s="129"/>
      <c r="D2605" s="130"/>
      <c r="E2605" s="131"/>
      <c r="F2605" s="131"/>
      <c r="G2605" s="131"/>
      <c r="H2605" s="131"/>
      <c r="I2605" s="130"/>
      <c r="J2605" s="132"/>
      <c r="K2605" s="133"/>
      <c r="L2605" s="134"/>
      <c r="M2605" s="135"/>
      <c r="N2605" s="135"/>
      <c r="O2605" s="134"/>
      <c r="P2605" s="131"/>
      <c r="Q2605" s="136"/>
      <c r="R2605" s="131"/>
      <c r="S2605" s="137"/>
      <c r="T2605" s="132"/>
      <c r="U2605" s="10"/>
      <c r="V2605" s="10"/>
      <c r="W2605" s="10"/>
      <c r="X2605" s="45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127"/>
      <c r="B2606" s="128"/>
      <c r="C2606" s="129"/>
      <c r="D2606" s="130"/>
      <c r="E2606" s="131"/>
      <c r="F2606" s="131"/>
      <c r="G2606" s="131"/>
      <c r="H2606" s="131"/>
      <c r="I2606" s="130"/>
      <c r="J2606" s="132"/>
      <c r="K2606" s="133"/>
      <c r="L2606" s="134"/>
      <c r="M2606" s="135"/>
      <c r="N2606" s="135"/>
      <c r="O2606" s="134"/>
      <c r="P2606" s="131"/>
      <c r="Q2606" s="136"/>
      <c r="R2606" s="131"/>
      <c r="S2606" s="137"/>
      <c r="T2606" s="132"/>
      <c r="U2606" s="10"/>
      <c r="V2606" s="10"/>
      <c r="W2606" s="10"/>
      <c r="X2606" s="45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127"/>
      <c r="B2607" s="128"/>
      <c r="C2607" s="129"/>
      <c r="D2607" s="130"/>
      <c r="E2607" s="131"/>
      <c r="F2607" s="131"/>
      <c r="G2607" s="131"/>
      <c r="H2607" s="131"/>
      <c r="I2607" s="130"/>
      <c r="J2607" s="132"/>
      <c r="K2607" s="133"/>
      <c r="L2607" s="134"/>
      <c r="M2607" s="135"/>
      <c r="N2607" s="135"/>
      <c r="O2607" s="134"/>
      <c r="P2607" s="131"/>
      <c r="Q2607" s="136"/>
      <c r="R2607" s="131"/>
      <c r="S2607" s="137"/>
      <c r="T2607" s="132"/>
      <c r="U2607" s="10"/>
      <c r="V2607" s="10"/>
      <c r="W2607" s="10"/>
      <c r="X2607" s="45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127"/>
      <c r="B2608" s="128"/>
      <c r="C2608" s="129"/>
      <c r="D2608" s="130"/>
      <c r="E2608" s="131"/>
      <c r="F2608" s="131"/>
      <c r="G2608" s="131"/>
      <c r="H2608" s="131"/>
      <c r="I2608" s="130"/>
      <c r="J2608" s="132"/>
      <c r="K2608" s="133"/>
      <c r="L2608" s="134"/>
      <c r="M2608" s="135"/>
      <c r="N2608" s="135"/>
      <c r="O2608" s="134"/>
      <c r="P2608" s="131"/>
      <c r="Q2608" s="136"/>
      <c r="R2608" s="131"/>
      <c r="S2608" s="137"/>
      <c r="T2608" s="132"/>
      <c r="U2608" s="10"/>
      <c r="V2608" s="10"/>
      <c r="W2608" s="10"/>
      <c r="X2608" s="45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127"/>
      <c r="B2609" s="128"/>
      <c r="C2609" s="129"/>
      <c r="D2609" s="130"/>
      <c r="E2609" s="131"/>
      <c r="F2609" s="131"/>
      <c r="G2609" s="131"/>
      <c r="H2609" s="131"/>
      <c r="I2609" s="130"/>
      <c r="J2609" s="132"/>
      <c r="K2609" s="133"/>
      <c r="L2609" s="134"/>
      <c r="M2609" s="135"/>
      <c r="N2609" s="135"/>
      <c r="O2609" s="134"/>
      <c r="P2609" s="131"/>
      <c r="Q2609" s="136"/>
      <c r="R2609" s="131"/>
      <c r="S2609" s="137"/>
      <c r="T2609" s="132"/>
      <c r="U2609" s="10"/>
      <c r="V2609" s="10"/>
      <c r="W2609" s="10"/>
      <c r="X2609" s="45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127"/>
      <c r="B2610" s="128"/>
      <c r="C2610" s="129"/>
      <c r="D2610" s="130"/>
      <c r="E2610" s="131"/>
      <c r="F2610" s="131"/>
      <c r="G2610" s="131"/>
      <c r="H2610" s="131"/>
      <c r="I2610" s="130"/>
      <c r="J2610" s="132"/>
      <c r="K2610" s="133"/>
      <c r="L2610" s="134"/>
      <c r="M2610" s="135"/>
      <c r="N2610" s="135"/>
      <c r="O2610" s="134"/>
      <c r="P2610" s="131"/>
      <c r="Q2610" s="136"/>
      <c r="R2610" s="131"/>
      <c r="S2610" s="137"/>
      <c r="T2610" s="132"/>
      <c r="U2610" s="10"/>
      <c r="V2610" s="10"/>
      <c r="W2610" s="10"/>
      <c r="X2610" s="45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127"/>
      <c r="B2611" s="128"/>
      <c r="C2611" s="129"/>
      <c r="D2611" s="130"/>
      <c r="E2611" s="131"/>
      <c r="F2611" s="131"/>
      <c r="G2611" s="131"/>
      <c r="H2611" s="131"/>
      <c r="I2611" s="130"/>
      <c r="J2611" s="132"/>
      <c r="K2611" s="133"/>
      <c r="L2611" s="134"/>
      <c r="M2611" s="135"/>
      <c r="N2611" s="135"/>
      <c r="O2611" s="134"/>
      <c r="P2611" s="131"/>
      <c r="Q2611" s="136"/>
      <c r="R2611" s="131"/>
      <c r="S2611" s="137"/>
      <c r="T2611" s="132"/>
      <c r="U2611" s="10"/>
      <c r="V2611" s="10"/>
      <c r="W2611" s="10"/>
      <c r="X2611" s="45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127"/>
      <c r="B2612" s="128"/>
      <c r="C2612" s="129"/>
      <c r="D2612" s="130"/>
      <c r="E2612" s="131"/>
      <c r="F2612" s="131"/>
      <c r="G2612" s="131"/>
      <c r="H2612" s="131"/>
      <c r="I2612" s="130"/>
      <c r="J2612" s="132"/>
      <c r="K2612" s="133"/>
      <c r="L2612" s="134"/>
      <c r="M2612" s="135"/>
      <c r="N2612" s="135"/>
      <c r="O2612" s="134"/>
      <c r="P2612" s="131"/>
      <c r="Q2612" s="136"/>
      <c r="R2612" s="131"/>
      <c r="S2612" s="137"/>
      <c r="T2612" s="132"/>
      <c r="U2612" s="10"/>
      <c r="V2612" s="10"/>
      <c r="W2612" s="10"/>
      <c r="X2612" s="45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127"/>
      <c r="B2613" s="128"/>
      <c r="C2613" s="129"/>
      <c r="D2613" s="130"/>
      <c r="E2613" s="131"/>
      <c r="F2613" s="131"/>
      <c r="G2613" s="131"/>
      <c r="H2613" s="131"/>
      <c r="I2613" s="130"/>
      <c r="J2613" s="132"/>
      <c r="K2613" s="133"/>
      <c r="L2613" s="134"/>
      <c r="M2613" s="135"/>
      <c r="N2613" s="135"/>
      <c r="O2613" s="134"/>
      <c r="P2613" s="131"/>
      <c r="Q2613" s="136"/>
      <c r="R2613" s="131"/>
      <c r="S2613" s="137"/>
      <c r="T2613" s="132"/>
      <c r="U2613" s="10"/>
      <c r="V2613" s="10"/>
      <c r="W2613" s="10"/>
      <c r="X2613" s="45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127"/>
      <c r="B2614" s="128"/>
      <c r="C2614" s="129"/>
      <c r="D2614" s="130"/>
      <c r="E2614" s="131"/>
      <c r="F2614" s="131"/>
      <c r="G2614" s="131"/>
      <c r="H2614" s="131"/>
      <c r="I2614" s="130"/>
      <c r="J2614" s="132"/>
      <c r="K2614" s="133"/>
      <c r="L2614" s="134"/>
      <c r="M2614" s="135"/>
      <c r="N2614" s="135"/>
      <c r="O2614" s="134"/>
      <c r="P2614" s="131"/>
      <c r="Q2614" s="136"/>
      <c r="R2614" s="131"/>
      <c r="S2614" s="137"/>
      <c r="T2614" s="132"/>
      <c r="U2614" s="10"/>
      <c r="V2614" s="10"/>
      <c r="W2614" s="10"/>
      <c r="X2614" s="45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127"/>
      <c r="B2615" s="128"/>
      <c r="C2615" s="129"/>
      <c r="D2615" s="130"/>
      <c r="E2615" s="131"/>
      <c r="F2615" s="131"/>
      <c r="G2615" s="131"/>
      <c r="H2615" s="131"/>
      <c r="I2615" s="130"/>
      <c r="J2615" s="132"/>
      <c r="K2615" s="133"/>
      <c r="L2615" s="134"/>
      <c r="M2615" s="135"/>
      <c r="N2615" s="135"/>
      <c r="O2615" s="134"/>
      <c r="P2615" s="131"/>
      <c r="Q2615" s="136"/>
      <c r="R2615" s="131"/>
      <c r="S2615" s="137"/>
      <c r="T2615" s="132"/>
      <c r="U2615" s="10"/>
      <c r="V2615" s="10"/>
      <c r="W2615" s="10"/>
      <c r="X2615" s="45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127"/>
      <c r="B2616" s="128"/>
      <c r="C2616" s="129"/>
      <c r="D2616" s="130"/>
      <c r="E2616" s="131"/>
      <c r="F2616" s="131"/>
      <c r="G2616" s="131"/>
      <c r="H2616" s="131"/>
      <c r="I2616" s="130"/>
      <c r="J2616" s="132"/>
      <c r="K2616" s="133"/>
      <c r="L2616" s="134"/>
      <c r="M2616" s="135"/>
      <c r="N2616" s="135"/>
      <c r="O2616" s="134"/>
      <c r="P2616" s="131"/>
      <c r="Q2616" s="136"/>
      <c r="R2616" s="131"/>
      <c r="S2616" s="137"/>
      <c r="T2616" s="132"/>
      <c r="U2616" s="10"/>
      <c r="V2616" s="10"/>
      <c r="W2616" s="10"/>
      <c r="X2616" s="45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127"/>
      <c r="B2617" s="128"/>
      <c r="C2617" s="129"/>
      <c r="D2617" s="130"/>
      <c r="E2617" s="131"/>
      <c r="F2617" s="131"/>
      <c r="G2617" s="131"/>
      <c r="H2617" s="131"/>
      <c r="I2617" s="130"/>
      <c r="J2617" s="132"/>
      <c r="K2617" s="133"/>
      <c r="L2617" s="134"/>
      <c r="M2617" s="135"/>
      <c r="N2617" s="135"/>
      <c r="O2617" s="134"/>
      <c r="P2617" s="131"/>
      <c r="Q2617" s="136"/>
      <c r="R2617" s="131"/>
      <c r="S2617" s="137"/>
      <c r="T2617" s="132"/>
      <c r="U2617" s="10"/>
      <c r="V2617" s="10"/>
      <c r="W2617" s="10"/>
      <c r="X2617" s="45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127"/>
      <c r="B2618" s="128"/>
      <c r="C2618" s="129"/>
      <c r="D2618" s="130"/>
      <c r="E2618" s="131"/>
      <c r="F2618" s="131"/>
      <c r="G2618" s="131"/>
      <c r="H2618" s="131"/>
      <c r="I2618" s="130"/>
      <c r="J2618" s="132"/>
      <c r="K2618" s="133"/>
      <c r="L2618" s="134"/>
      <c r="M2618" s="135"/>
      <c r="N2618" s="135"/>
      <c r="O2618" s="134"/>
      <c r="P2618" s="131"/>
      <c r="Q2618" s="136"/>
      <c r="R2618" s="131"/>
      <c r="S2618" s="137"/>
      <c r="T2618" s="132"/>
      <c r="U2618" s="10"/>
      <c r="V2618" s="10"/>
      <c r="W2618" s="10"/>
      <c r="X2618" s="45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127"/>
      <c r="B2619" s="128"/>
      <c r="C2619" s="129"/>
      <c r="D2619" s="130"/>
      <c r="E2619" s="131"/>
      <c r="F2619" s="131"/>
      <c r="G2619" s="131"/>
      <c r="H2619" s="131"/>
      <c r="I2619" s="130"/>
      <c r="J2619" s="132"/>
      <c r="K2619" s="133"/>
      <c r="L2619" s="134"/>
      <c r="M2619" s="135"/>
      <c r="N2619" s="135"/>
      <c r="O2619" s="134"/>
      <c r="P2619" s="131"/>
      <c r="Q2619" s="136"/>
      <c r="R2619" s="131"/>
      <c r="S2619" s="137"/>
      <c r="T2619" s="132"/>
      <c r="U2619" s="10"/>
      <c r="V2619" s="10"/>
      <c r="W2619" s="10"/>
      <c r="X2619" s="45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127"/>
      <c r="B2620" s="128"/>
      <c r="C2620" s="129"/>
      <c r="D2620" s="130"/>
      <c r="E2620" s="131"/>
      <c r="F2620" s="131"/>
      <c r="G2620" s="131"/>
      <c r="H2620" s="131"/>
      <c r="I2620" s="130"/>
      <c r="J2620" s="132"/>
      <c r="K2620" s="133"/>
      <c r="L2620" s="134"/>
      <c r="M2620" s="135"/>
      <c r="N2620" s="135"/>
      <c r="O2620" s="134"/>
      <c r="P2620" s="131"/>
      <c r="Q2620" s="136"/>
      <c r="R2620" s="131"/>
      <c r="S2620" s="137"/>
      <c r="T2620" s="132"/>
      <c r="U2620" s="10"/>
      <c r="V2620" s="10"/>
      <c r="W2620" s="10"/>
      <c r="X2620" s="45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127"/>
      <c r="B2621" s="128"/>
      <c r="C2621" s="129"/>
      <c r="D2621" s="130"/>
      <c r="E2621" s="131"/>
      <c r="F2621" s="131"/>
      <c r="G2621" s="131"/>
      <c r="H2621" s="131"/>
      <c r="I2621" s="130"/>
      <c r="J2621" s="132"/>
      <c r="K2621" s="133"/>
      <c r="L2621" s="134"/>
      <c r="M2621" s="135"/>
      <c r="N2621" s="135"/>
      <c r="O2621" s="134"/>
      <c r="P2621" s="131"/>
      <c r="Q2621" s="136"/>
      <c r="R2621" s="131"/>
      <c r="S2621" s="137"/>
      <c r="T2621" s="132"/>
      <c r="U2621" s="10"/>
      <c r="V2621" s="10"/>
      <c r="W2621" s="10"/>
      <c r="X2621" s="45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127"/>
      <c r="B2622" s="128"/>
      <c r="C2622" s="129"/>
      <c r="D2622" s="130"/>
      <c r="E2622" s="131"/>
      <c r="F2622" s="131"/>
      <c r="G2622" s="131"/>
      <c r="H2622" s="131"/>
      <c r="I2622" s="130"/>
      <c r="J2622" s="132"/>
      <c r="K2622" s="133"/>
      <c r="L2622" s="134"/>
      <c r="M2622" s="135"/>
      <c r="N2622" s="135"/>
      <c r="O2622" s="134"/>
      <c r="P2622" s="131"/>
      <c r="Q2622" s="136"/>
      <c r="R2622" s="131"/>
      <c r="S2622" s="137"/>
      <c r="T2622" s="132"/>
      <c r="U2622" s="10"/>
      <c r="V2622" s="10"/>
      <c r="W2622" s="10"/>
      <c r="X2622" s="45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127"/>
      <c r="B2623" s="128"/>
      <c r="C2623" s="129"/>
      <c r="D2623" s="130"/>
      <c r="E2623" s="131"/>
      <c r="F2623" s="131"/>
      <c r="G2623" s="131"/>
      <c r="H2623" s="131"/>
      <c r="I2623" s="130"/>
      <c r="J2623" s="132"/>
      <c r="K2623" s="133"/>
      <c r="L2623" s="134"/>
      <c r="M2623" s="135"/>
      <c r="N2623" s="135"/>
      <c r="O2623" s="134"/>
      <c r="P2623" s="131"/>
      <c r="Q2623" s="136"/>
      <c r="R2623" s="131"/>
      <c r="S2623" s="137"/>
      <c r="T2623" s="132"/>
      <c r="U2623" s="10"/>
      <c r="V2623" s="10"/>
      <c r="W2623" s="10"/>
      <c r="X2623" s="45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127"/>
      <c r="B2624" s="128"/>
      <c r="C2624" s="129"/>
      <c r="D2624" s="130"/>
      <c r="E2624" s="131"/>
      <c r="F2624" s="131"/>
      <c r="G2624" s="131"/>
      <c r="H2624" s="131"/>
      <c r="I2624" s="130"/>
      <c r="J2624" s="132"/>
      <c r="K2624" s="133"/>
      <c r="L2624" s="134"/>
      <c r="M2624" s="135"/>
      <c r="N2624" s="135"/>
      <c r="O2624" s="134"/>
      <c r="P2624" s="131"/>
      <c r="Q2624" s="136"/>
      <c r="R2624" s="131"/>
      <c r="S2624" s="137"/>
      <c r="T2624" s="132"/>
      <c r="U2624" s="10"/>
      <c r="V2624" s="10"/>
      <c r="W2624" s="10"/>
      <c r="X2624" s="45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127"/>
      <c r="B2625" s="128"/>
      <c r="C2625" s="129"/>
      <c r="D2625" s="130"/>
      <c r="E2625" s="131"/>
      <c r="F2625" s="131"/>
      <c r="G2625" s="131"/>
      <c r="H2625" s="131"/>
      <c r="I2625" s="130"/>
      <c r="J2625" s="132"/>
      <c r="K2625" s="133"/>
      <c r="L2625" s="134"/>
      <c r="M2625" s="135"/>
      <c r="N2625" s="135"/>
      <c r="O2625" s="134"/>
      <c r="P2625" s="131"/>
      <c r="Q2625" s="136"/>
      <c r="R2625" s="131"/>
      <c r="S2625" s="137"/>
      <c r="T2625" s="132"/>
      <c r="U2625" s="10"/>
      <c r="V2625" s="10"/>
      <c r="W2625" s="10"/>
      <c r="X2625" s="45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127"/>
      <c r="B2626" s="128"/>
      <c r="C2626" s="129"/>
      <c r="D2626" s="130"/>
      <c r="E2626" s="131"/>
      <c r="F2626" s="131"/>
      <c r="G2626" s="131"/>
      <c r="H2626" s="131"/>
      <c r="I2626" s="130"/>
      <c r="J2626" s="132"/>
      <c r="K2626" s="133"/>
      <c r="L2626" s="134"/>
      <c r="M2626" s="135"/>
      <c r="N2626" s="135"/>
      <c r="O2626" s="134"/>
      <c r="P2626" s="131"/>
      <c r="Q2626" s="136"/>
      <c r="R2626" s="131"/>
      <c r="S2626" s="137"/>
      <c r="T2626" s="132"/>
      <c r="U2626" s="10"/>
      <c r="V2626" s="10"/>
      <c r="W2626" s="10"/>
      <c r="X2626" s="45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127"/>
      <c r="B2627" s="128"/>
      <c r="C2627" s="129"/>
      <c r="D2627" s="130"/>
      <c r="E2627" s="131"/>
      <c r="F2627" s="131"/>
      <c r="G2627" s="131"/>
      <c r="H2627" s="131"/>
      <c r="I2627" s="130"/>
      <c r="J2627" s="132"/>
      <c r="K2627" s="133"/>
      <c r="L2627" s="134"/>
      <c r="M2627" s="135"/>
      <c r="N2627" s="135"/>
      <c r="O2627" s="134"/>
      <c r="P2627" s="131"/>
      <c r="Q2627" s="136"/>
      <c r="R2627" s="131"/>
      <c r="S2627" s="137"/>
      <c r="T2627" s="132"/>
      <c r="U2627" s="10"/>
      <c r="V2627" s="10"/>
      <c r="W2627" s="10"/>
      <c r="X2627" s="45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127"/>
      <c r="B2628" s="128"/>
      <c r="C2628" s="129"/>
      <c r="D2628" s="130"/>
      <c r="E2628" s="131"/>
      <c r="F2628" s="131"/>
      <c r="G2628" s="131"/>
      <c r="H2628" s="131"/>
      <c r="I2628" s="130"/>
      <c r="J2628" s="132"/>
      <c r="K2628" s="133"/>
      <c r="L2628" s="134"/>
      <c r="M2628" s="135"/>
      <c r="N2628" s="135"/>
      <c r="O2628" s="134"/>
      <c r="P2628" s="131"/>
      <c r="Q2628" s="136"/>
      <c r="R2628" s="131"/>
      <c r="S2628" s="137"/>
      <c r="T2628" s="132"/>
      <c r="U2628" s="10"/>
      <c r="V2628" s="10"/>
      <c r="W2628" s="10"/>
      <c r="X2628" s="45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127"/>
      <c r="B2629" s="128"/>
      <c r="C2629" s="129"/>
      <c r="D2629" s="130"/>
      <c r="E2629" s="131"/>
      <c r="F2629" s="131"/>
      <c r="G2629" s="131"/>
      <c r="H2629" s="131"/>
      <c r="I2629" s="130"/>
      <c r="J2629" s="132"/>
      <c r="K2629" s="133"/>
      <c r="L2629" s="134"/>
      <c r="M2629" s="135"/>
      <c r="N2629" s="135"/>
      <c r="O2629" s="134"/>
      <c r="P2629" s="131"/>
      <c r="Q2629" s="136"/>
      <c r="R2629" s="131"/>
      <c r="S2629" s="137"/>
      <c r="T2629" s="132"/>
      <c r="U2629" s="10"/>
      <c r="V2629" s="10"/>
      <c r="W2629" s="10"/>
      <c r="X2629" s="45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127"/>
      <c r="B2630" s="128"/>
      <c r="C2630" s="129"/>
      <c r="D2630" s="130"/>
      <c r="E2630" s="131"/>
      <c r="F2630" s="131"/>
      <c r="G2630" s="131"/>
      <c r="H2630" s="131"/>
      <c r="I2630" s="130"/>
      <c r="J2630" s="132"/>
      <c r="K2630" s="133"/>
      <c r="L2630" s="134"/>
      <c r="M2630" s="135"/>
      <c r="N2630" s="135"/>
      <c r="O2630" s="134"/>
      <c r="P2630" s="131"/>
      <c r="Q2630" s="136"/>
      <c r="R2630" s="131"/>
      <c r="S2630" s="137"/>
      <c r="T2630" s="132"/>
      <c r="U2630" s="10"/>
      <c r="V2630" s="10"/>
      <c r="W2630" s="10"/>
      <c r="X2630" s="45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127"/>
      <c r="B2631" s="128"/>
      <c r="C2631" s="129"/>
      <c r="D2631" s="130"/>
      <c r="E2631" s="131"/>
      <c r="F2631" s="131"/>
      <c r="G2631" s="131"/>
      <c r="H2631" s="131"/>
      <c r="I2631" s="130"/>
      <c r="J2631" s="132"/>
      <c r="K2631" s="133"/>
      <c r="L2631" s="134"/>
      <c r="M2631" s="135"/>
      <c r="N2631" s="135"/>
      <c r="O2631" s="134"/>
      <c r="P2631" s="131"/>
      <c r="Q2631" s="136"/>
      <c r="R2631" s="131"/>
      <c r="S2631" s="137"/>
      <c r="T2631" s="132"/>
      <c r="U2631" s="10"/>
      <c r="V2631" s="10"/>
      <c r="W2631" s="10"/>
      <c r="X2631" s="45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127"/>
      <c r="B2632" s="128"/>
      <c r="C2632" s="129"/>
      <c r="D2632" s="130"/>
      <c r="E2632" s="131"/>
      <c r="F2632" s="131"/>
      <c r="G2632" s="131"/>
      <c r="H2632" s="131"/>
      <c r="I2632" s="130"/>
      <c r="J2632" s="132"/>
      <c r="K2632" s="133"/>
      <c r="L2632" s="134"/>
      <c r="M2632" s="135"/>
      <c r="N2632" s="135"/>
      <c r="O2632" s="134"/>
      <c r="P2632" s="131"/>
      <c r="Q2632" s="136"/>
      <c r="R2632" s="131"/>
      <c r="S2632" s="137"/>
      <c r="T2632" s="132"/>
      <c r="U2632" s="10"/>
      <c r="V2632" s="10"/>
      <c r="W2632" s="10"/>
      <c r="X2632" s="45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127"/>
      <c r="B2633" s="128"/>
      <c r="C2633" s="129"/>
      <c r="D2633" s="130"/>
      <c r="E2633" s="131"/>
      <c r="F2633" s="131"/>
      <c r="G2633" s="131"/>
      <c r="H2633" s="131"/>
      <c r="I2633" s="130"/>
      <c r="J2633" s="132"/>
      <c r="K2633" s="133"/>
      <c r="L2633" s="134"/>
      <c r="M2633" s="135"/>
      <c r="N2633" s="135"/>
      <c r="O2633" s="134"/>
      <c r="P2633" s="131"/>
      <c r="Q2633" s="136"/>
      <c r="R2633" s="131"/>
      <c r="S2633" s="137"/>
      <c r="T2633" s="132"/>
      <c r="U2633" s="10"/>
      <c r="V2633" s="10"/>
      <c r="W2633" s="10"/>
      <c r="X2633" s="45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127"/>
      <c r="B2634" s="128"/>
      <c r="C2634" s="129"/>
      <c r="D2634" s="130"/>
      <c r="E2634" s="131"/>
      <c r="F2634" s="131"/>
      <c r="G2634" s="131"/>
      <c r="H2634" s="131"/>
      <c r="I2634" s="130"/>
      <c r="J2634" s="132"/>
      <c r="K2634" s="133"/>
      <c r="L2634" s="134"/>
      <c r="M2634" s="135"/>
      <c r="N2634" s="135"/>
      <c r="O2634" s="134"/>
      <c r="P2634" s="131"/>
      <c r="Q2634" s="136"/>
      <c r="R2634" s="131"/>
      <c r="S2634" s="137"/>
      <c r="T2634" s="132"/>
      <c r="U2634" s="10"/>
      <c r="V2634" s="10"/>
      <c r="W2634" s="10"/>
      <c r="X2634" s="45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127"/>
      <c r="B2635" s="128"/>
      <c r="C2635" s="129"/>
      <c r="D2635" s="130"/>
      <c r="E2635" s="131"/>
      <c r="F2635" s="131"/>
      <c r="G2635" s="131"/>
      <c r="H2635" s="131"/>
      <c r="I2635" s="130"/>
      <c r="J2635" s="132"/>
      <c r="K2635" s="133"/>
      <c r="L2635" s="134"/>
      <c r="M2635" s="135"/>
      <c r="N2635" s="135"/>
      <c r="O2635" s="134"/>
      <c r="P2635" s="131"/>
      <c r="Q2635" s="136"/>
      <c r="R2635" s="131"/>
      <c r="S2635" s="137"/>
      <c r="T2635" s="132"/>
      <c r="U2635" s="10"/>
      <c r="V2635" s="10"/>
      <c r="W2635" s="10"/>
      <c r="X2635" s="45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127"/>
      <c r="B2636" s="128"/>
      <c r="C2636" s="129"/>
      <c r="D2636" s="130"/>
      <c r="E2636" s="131"/>
      <c r="F2636" s="131"/>
      <c r="G2636" s="131"/>
      <c r="H2636" s="131"/>
      <c r="I2636" s="130"/>
      <c r="J2636" s="132"/>
      <c r="K2636" s="133"/>
      <c r="L2636" s="134"/>
      <c r="M2636" s="135"/>
      <c r="N2636" s="135"/>
      <c r="O2636" s="134"/>
      <c r="P2636" s="131"/>
      <c r="Q2636" s="136"/>
      <c r="R2636" s="131"/>
      <c r="S2636" s="137"/>
      <c r="T2636" s="132"/>
      <c r="U2636" s="10"/>
      <c r="V2636" s="10"/>
      <c r="W2636" s="10"/>
      <c r="X2636" s="45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127"/>
      <c r="B2637" s="128"/>
      <c r="C2637" s="129"/>
      <c r="D2637" s="130"/>
      <c r="E2637" s="131"/>
      <c r="F2637" s="131"/>
      <c r="G2637" s="131"/>
      <c r="H2637" s="131"/>
      <c r="I2637" s="130"/>
      <c r="J2637" s="132"/>
      <c r="K2637" s="133"/>
      <c r="L2637" s="134"/>
      <c r="M2637" s="135"/>
      <c r="N2637" s="135"/>
      <c r="O2637" s="134"/>
      <c r="P2637" s="131"/>
      <c r="Q2637" s="136"/>
      <c r="R2637" s="131"/>
      <c r="S2637" s="137"/>
      <c r="T2637" s="132"/>
      <c r="U2637" s="10"/>
      <c r="V2637" s="10"/>
      <c r="W2637" s="10"/>
      <c r="X2637" s="45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127"/>
      <c r="B2638" s="128"/>
      <c r="C2638" s="129"/>
      <c r="D2638" s="130"/>
      <c r="E2638" s="131"/>
      <c r="F2638" s="131"/>
      <c r="G2638" s="131"/>
      <c r="H2638" s="131"/>
      <c r="I2638" s="130"/>
      <c r="J2638" s="132"/>
      <c r="K2638" s="133"/>
      <c r="L2638" s="134"/>
      <c r="M2638" s="135"/>
      <c r="N2638" s="135"/>
      <c r="O2638" s="134"/>
      <c r="P2638" s="131"/>
      <c r="Q2638" s="136"/>
      <c r="R2638" s="131"/>
      <c r="S2638" s="137"/>
      <c r="T2638" s="132"/>
      <c r="U2638" s="10"/>
      <c r="V2638" s="10"/>
      <c r="W2638" s="10"/>
      <c r="X2638" s="45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127"/>
      <c r="B2639" s="128"/>
      <c r="C2639" s="129"/>
      <c r="D2639" s="130"/>
      <c r="E2639" s="131"/>
      <c r="F2639" s="131"/>
      <c r="G2639" s="131"/>
      <c r="H2639" s="131"/>
      <c r="I2639" s="130"/>
      <c r="J2639" s="132"/>
      <c r="K2639" s="133"/>
      <c r="L2639" s="134"/>
      <c r="M2639" s="135"/>
      <c r="N2639" s="135"/>
      <c r="O2639" s="134"/>
      <c r="P2639" s="131"/>
      <c r="Q2639" s="136"/>
      <c r="R2639" s="131"/>
      <c r="S2639" s="137"/>
      <c r="T2639" s="132"/>
      <c r="U2639" s="10"/>
      <c r="V2639" s="10"/>
      <c r="W2639" s="10"/>
      <c r="X2639" s="45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127"/>
      <c r="B2640" s="128"/>
      <c r="C2640" s="129"/>
      <c r="D2640" s="130"/>
      <c r="E2640" s="131"/>
      <c r="F2640" s="131"/>
      <c r="G2640" s="131"/>
      <c r="H2640" s="131"/>
      <c r="I2640" s="130"/>
      <c r="J2640" s="132"/>
      <c r="K2640" s="133"/>
      <c r="L2640" s="134"/>
      <c r="M2640" s="135"/>
      <c r="N2640" s="135"/>
      <c r="O2640" s="134"/>
      <c r="P2640" s="131"/>
      <c r="Q2640" s="136"/>
      <c r="R2640" s="131"/>
      <c r="S2640" s="137"/>
      <c r="T2640" s="132"/>
      <c r="U2640" s="10"/>
      <c r="V2640" s="10"/>
      <c r="W2640" s="10"/>
      <c r="X2640" s="45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127"/>
      <c r="B2641" s="128"/>
      <c r="C2641" s="129"/>
      <c r="D2641" s="130"/>
      <c r="E2641" s="131"/>
      <c r="F2641" s="131"/>
      <c r="G2641" s="131"/>
      <c r="H2641" s="131"/>
      <c r="I2641" s="130"/>
      <c r="J2641" s="132"/>
      <c r="K2641" s="133"/>
      <c r="L2641" s="134"/>
      <c r="M2641" s="135"/>
      <c r="N2641" s="135"/>
      <c r="O2641" s="134"/>
      <c r="P2641" s="131"/>
      <c r="Q2641" s="136"/>
      <c r="R2641" s="131"/>
      <c r="S2641" s="137"/>
      <c r="T2641" s="132"/>
      <c r="U2641" s="10"/>
      <c r="V2641" s="10"/>
      <c r="W2641" s="10"/>
      <c r="X2641" s="45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127"/>
      <c r="B2642" s="128"/>
      <c r="C2642" s="129"/>
      <c r="D2642" s="130"/>
      <c r="E2642" s="131"/>
      <c r="F2642" s="131"/>
      <c r="G2642" s="131"/>
      <c r="H2642" s="131"/>
      <c r="I2642" s="130"/>
      <c r="J2642" s="132"/>
      <c r="K2642" s="133"/>
      <c r="L2642" s="134"/>
      <c r="M2642" s="135"/>
      <c r="N2642" s="135"/>
      <c r="O2642" s="134"/>
      <c r="P2642" s="131"/>
      <c r="Q2642" s="136"/>
      <c r="R2642" s="131"/>
      <c r="S2642" s="137"/>
      <c r="T2642" s="132"/>
      <c r="U2642" s="10"/>
      <c r="V2642" s="10"/>
      <c r="W2642" s="10"/>
      <c r="X2642" s="45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127"/>
      <c r="B2643" s="128"/>
      <c r="C2643" s="129"/>
      <c r="D2643" s="130"/>
      <c r="E2643" s="131"/>
      <c r="F2643" s="131"/>
      <c r="G2643" s="131"/>
      <c r="H2643" s="131"/>
      <c r="I2643" s="130"/>
      <c r="J2643" s="132"/>
      <c r="K2643" s="133"/>
      <c r="L2643" s="134"/>
      <c r="M2643" s="135"/>
      <c r="N2643" s="135"/>
      <c r="O2643" s="134"/>
      <c r="P2643" s="131"/>
      <c r="Q2643" s="136"/>
      <c r="R2643" s="131"/>
      <c r="S2643" s="137"/>
      <c r="T2643" s="132"/>
      <c r="U2643" s="10"/>
      <c r="V2643" s="10"/>
      <c r="W2643" s="10"/>
      <c r="X2643" s="45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127"/>
      <c r="B2644" s="128"/>
      <c r="C2644" s="129"/>
      <c r="D2644" s="130"/>
      <c r="E2644" s="131"/>
      <c r="F2644" s="131"/>
      <c r="G2644" s="131"/>
      <c r="H2644" s="131"/>
      <c r="I2644" s="130"/>
      <c r="J2644" s="132"/>
      <c r="K2644" s="133"/>
      <c r="L2644" s="134"/>
      <c r="M2644" s="135"/>
      <c r="N2644" s="135"/>
      <c r="O2644" s="134"/>
      <c r="P2644" s="131"/>
      <c r="Q2644" s="136"/>
      <c r="R2644" s="131"/>
      <c r="S2644" s="137"/>
      <c r="T2644" s="132"/>
      <c r="U2644" s="10"/>
      <c r="V2644" s="10"/>
      <c r="W2644" s="10"/>
      <c r="X2644" s="45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127"/>
      <c r="B2645" s="128"/>
      <c r="C2645" s="129"/>
      <c r="D2645" s="130"/>
      <c r="E2645" s="131"/>
      <c r="F2645" s="131"/>
      <c r="G2645" s="131"/>
      <c r="H2645" s="131"/>
      <c r="I2645" s="130"/>
      <c r="J2645" s="132"/>
      <c r="K2645" s="133"/>
      <c r="L2645" s="134"/>
      <c r="M2645" s="135"/>
      <c r="N2645" s="135"/>
      <c r="O2645" s="134"/>
      <c r="P2645" s="131"/>
      <c r="Q2645" s="136"/>
      <c r="R2645" s="131"/>
      <c r="S2645" s="137"/>
      <c r="T2645" s="132"/>
      <c r="U2645" s="10"/>
      <c r="V2645" s="10"/>
      <c r="W2645" s="10"/>
      <c r="X2645" s="45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127"/>
      <c r="B2646" s="128"/>
      <c r="C2646" s="129"/>
      <c r="D2646" s="130"/>
      <c r="E2646" s="131"/>
      <c r="F2646" s="131"/>
      <c r="G2646" s="131"/>
      <c r="H2646" s="131"/>
      <c r="I2646" s="130"/>
      <c r="J2646" s="132"/>
      <c r="K2646" s="133"/>
      <c r="L2646" s="134"/>
      <c r="M2646" s="135"/>
      <c r="N2646" s="135"/>
      <c r="O2646" s="134"/>
      <c r="P2646" s="131"/>
      <c r="Q2646" s="136"/>
      <c r="R2646" s="131"/>
      <c r="S2646" s="137"/>
      <c r="T2646" s="132"/>
      <c r="U2646" s="10"/>
      <c r="V2646" s="10"/>
      <c r="W2646" s="10"/>
      <c r="X2646" s="45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127"/>
      <c r="B2647" s="128"/>
      <c r="C2647" s="129"/>
      <c r="D2647" s="130"/>
      <c r="E2647" s="131"/>
      <c r="F2647" s="131"/>
      <c r="G2647" s="131"/>
      <c r="H2647" s="131"/>
      <c r="I2647" s="130"/>
      <c r="J2647" s="132"/>
      <c r="K2647" s="133"/>
      <c r="L2647" s="134"/>
      <c r="M2647" s="135"/>
      <c r="N2647" s="135"/>
      <c r="O2647" s="134"/>
      <c r="P2647" s="131"/>
      <c r="Q2647" s="136"/>
      <c r="R2647" s="131"/>
      <c r="S2647" s="137"/>
      <c r="T2647" s="132"/>
      <c r="U2647" s="10"/>
      <c r="V2647" s="10"/>
      <c r="W2647" s="10"/>
      <c r="X2647" s="45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127"/>
      <c r="B2648" s="128"/>
      <c r="C2648" s="129"/>
      <c r="D2648" s="130"/>
      <c r="E2648" s="131"/>
      <c r="F2648" s="131"/>
      <c r="G2648" s="131"/>
      <c r="H2648" s="131"/>
      <c r="I2648" s="130"/>
      <c r="J2648" s="132"/>
      <c r="K2648" s="133"/>
      <c r="L2648" s="134"/>
      <c r="M2648" s="135"/>
      <c r="N2648" s="135"/>
      <c r="O2648" s="134"/>
      <c r="P2648" s="131"/>
      <c r="Q2648" s="136"/>
      <c r="R2648" s="131"/>
      <c r="S2648" s="137"/>
      <c r="T2648" s="132"/>
      <c r="U2648" s="10"/>
      <c r="V2648" s="10"/>
      <c r="W2648" s="10"/>
      <c r="X2648" s="45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127"/>
      <c r="B2649" s="128"/>
      <c r="C2649" s="129"/>
      <c r="D2649" s="130"/>
      <c r="E2649" s="131"/>
      <c r="F2649" s="131"/>
      <c r="G2649" s="131"/>
      <c r="H2649" s="131"/>
      <c r="I2649" s="130"/>
      <c r="J2649" s="132"/>
      <c r="K2649" s="133"/>
      <c r="L2649" s="134"/>
      <c r="M2649" s="135"/>
      <c r="N2649" s="135"/>
      <c r="O2649" s="134"/>
      <c r="P2649" s="131"/>
      <c r="Q2649" s="136"/>
      <c r="R2649" s="131"/>
      <c r="S2649" s="137"/>
      <c r="T2649" s="132"/>
      <c r="U2649" s="10"/>
      <c r="V2649" s="10"/>
      <c r="W2649" s="10"/>
      <c r="X2649" s="45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127"/>
      <c r="B2650" s="128"/>
      <c r="C2650" s="129"/>
      <c r="D2650" s="130"/>
      <c r="E2650" s="131"/>
      <c r="F2650" s="131"/>
      <c r="G2650" s="131"/>
      <c r="H2650" s="131"/>
      <c r="I2650" s="130"/>
      <c r="J2650" s="132"/>
      <c r="K2650" s="133"/>
      <c r="L2650" s="134"/>
      <c r="M2650" s="135"/>
      <c r="N2650" s="135"/>
      <c r="O2650" s="134"/>
      <c r="P2650" s="131"/>
      <c r="Q2650" s="136"/>
      <c r="R2650" s="131"/>
      <c r="S2650" s="137"/>
      <c r="T2650" s="132"/>
      <c r="U2650" s="10"/>
      <c r="V2650" s="10"/>
      <c r="W2650" s="10"/>
      <c r="X2650" s="45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127"/>
      <c r="B2651" s="128"/>
      <c r="C2651" s="129"/>
      <c r="D2651" s="130"/>
      <c r="E2651" s="131"/>
      <c r="F2651" s="131"/>
      <c r="G2651" s="131"/>
      <c r="H2651" s="131"/>
      <c r="I2651" s="130"/>
      <c r="J2651" s="132"/>
      <c r="K2651" s="133"/>
      <c r="L2651" s="134"/>
      <c r="M2651" s="135"/>
      <c r="N2651" s="135"/>
      <c r="O2651" s="134"/>
      <c r="P2651" s="131"/>
      <c r="Q2651" s="136"/>
      <c r="R2651" s="131"/>
      <c r="S2651" s="137"/>
      <c r="T2651" s="132"/>
      <c r="U2651" s="10"/>
      <c r="V2651" s="10"/>
      <c r="W2651" s="10"/>
      <c r="X2651" s="45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127"/>
      <c r="B2652" s="128"/>
      <c r="C2652" s="129"/>
      <c r="D2652" s="130"/>
      <c r="E2652" s="131"/>
      <c r="F2652" s="131"/>
      <c r="G2652" s="131"/>
      <c r="H2652" s="131"/>
      <c r="I2652" s="130"/>
      <c r="J2652" s="132"/>
      <c r="K2652" s="133"/>
      <c r="L2652" s="134"/>
      <c r="M2652" s="135"/>
      <c r="N2652" s="135"/>
      <c r="O2652" s="134"/>
      <c r="P2652" s="131"/>
      <c r="Q2652" s="136"/>
      <c r="R2652" s="131"/>
      <c r="S2652" s="137"/>
      <c r="T2652" s="132"/>
      <c r="U2652" s="10"/>
      <c r="V2652" s="10"/>
      <c r="W2652" s="10"/>
      <c r="X2652" s="45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127"/>
      <c r="B2653" s="128"/>
      <c r="C2653" s="129"/>
      <c r="D2653" s="130"/>
      <c r="E2653" s="131"/>
      <c r="F2653" s="131"/>
      <c r="G2653" s="131"/>
      <c r="H2653" s="131"/>
      <c r="I2653" s="130"/>
      <c r="J2653" s="132"/>
      <c r="K2653" s="133"/>
      <c r="L2653" s="134"/>
      <c r="M2653" s="135"/>
      <c r="N2653" s="135"/>
      <c r="O2653" s="134"/>
      <c r="P2653" s="131"/>
      <c r="Q2653" s="136"/>
      <c r="R2653" s="131"/>
      <c r="S2653" s="137"/>
      <c r="T2653" s="132"/>
      <c r="U2653" s="10"/>
      <c r="V2653" s="10"/>
      <c r="W2653" s="10"/>
      <c r="X2653" s="45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127"/>
      <c r="B2654" s="128"/>
      <c r="C2654" s="129"/>
      <c r="D2654" s="130"/>
      <c r="E2654" s="131"/>
      <c r="F2654" s="131"/>
      <c r="G2654" s="131"/>
      <c r="H2654" s="131"/>
      <c r="I2654" s="130"/>
      <c r="J2654" s="132"/>
      <c r="K2654" s="133"/>
      <c r="L2654" s="134"/>
      <c r="M2654" s="135"/>
      <c r="N2654" s="135"/>
      <c r="O2654" s="134"/>
      <c r="P2654" s="131"/>
      <c r="Q2654" s="136"/>
      <c r="R2654" s="131"/>
      <c r="S2654" s="137"/>
      <c r="T2654" s="132"/>
      <c r="U2654" s="10"/>
      <c r="V2654" s="10"/>
      <c r="W2654" s="10"/>
      <c r="X2654" s="45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127"/>
      <c r="B2655" s="128"/>
      <c r="C2655" s="129"/>
      <c r="D2655" s="130"/>
      <c r="E2655" s="131"/>
      <c r="F2655" s="131"/>
      <c r="G2655" s="131"/>
      <c r="H2655" s="131"/>
      <c r="I2655" s="130"/>
      <c r="J2655" s="132"/>
      <c r="K2655" s="133"/>
      <c r="L2655" s="134"/>
      <c r="M2655" s="135"/>
      <c r="N2655" s="135"/>
      <c r="O2655" s="134"/>
      <c r="P2655" s="131"/>
      <c r="Q2655" s="136"/>
      <c r="R2655" s="131"/>
      <c r="S2655" s="137"/>
      <c r="T2655" s="132"/>
      <c r="U2655" s="10"/>
      <c r="V2655" s="10"/>
      <c r="W2655" s="10"/>
      <c r="X2655" s="45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127"/>
      <c r="B2656" s="128"/>
      <c r="C2656" s="129"/>
      <c r="D2656" s="130"/>
      <c r="E2656" s="131"/>
      <c r="F2656" s="131"/>
      <c r="G2656" s="131"/>
      <c r="H2656" s="131"/>
      <c r="I2656" s="130"/>
      <c r="J2656" s="132"/>
      <c r="K2656" s="133"/>
      <c r="L2656" s="134"/>
      <c r="M2656" s="135"/>
      <c r="N2656" s="135"/>
      <c r="O2656" s="134"/>
      <c r="P2656" s="131"/>
      <c r="Q2656" s="136"/>
      <c r="R2656" s="131"/>
      <c r="S2656" s="137"/>
      <c r="T2656" s="132"/>
      <c r="U2656" s="10"/>
      <c r="V2656" s="10"/>
      <c r="W2656" s="10"/>
      <c r="X2656" s="45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127"/>
      <c r="B2657" s="128"/>
      <c r="C2657" s="129"/>
      <c r="D2657" s="130"/>
      <c r="E2657" s="131"/>
      <c r="F2657" s="131"/>
      <c r="G2657" s="131"/>
      <c r="H2657" s="131"/>
      <c r="I2657" s="130"/>
      <c r="J2657" s="132"/>
      <c r="K2657" s="133"/>
      <c r="L2657" s="134"/>
      <c r="M2657" s="135"/>
      <c r="N2657" s="135"/>
      <c r="O2657" s="134"/>
      <c r="P2657" s="131"/>
      <c r="Q2657" s="136"/>
      <c r="R2657" s="131"/>
      <c r="S2657" s="137"/>
      <c r="T2657" s="132"/>
      <c r="U2657" s="10"/>
      <c r="V2657" s="10"/>
      <c r="W2657" s="10"/>
      <c r="X2657" s="45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127"/>
      <c r="B2658" s="128"/>
      <c r="C2658" s="129"/>
      <c r="D2658" s="130"/>
      <c r="E2658" s="131"/>
      <c r="F2658" s="131"/>
      <c r="G2658" s="131"/>
      <c r="H2658" s="131"/>
      <c r="I2658" s="130"/>
      <c r="J2658" s="132"/>
      <c r="K2658" s="133"/>
      <c r="L2658" s="134"/>
      <c r="M2658" s="135"/>
      <c r="N2658" s="135"/>
      <c r="O2658" s="134"/>
      <c r="P2658" s="131"/>
      <c r="Q2658" s="136"/>
      <c r="R2658" s="131"/>
      <c r="S2658" s="137"/>
      <c r="T2658" s="132"/>
      <c r="U2658" s="10"/>
      <c r="V2658" s="10"/>
      <c r="W2658" s="10"/>
      <c r="X2658" s="45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127"/>
      <c r="B2659" s="128"/>
      <c r="C2659" s="129"/>
      <c r="D2659" s="130"/>
      <c r="E2659" s="131"/>
      <c r="F2659" s="131"/>
      <c r="G2659" s="131"/>
      <c r="H2659" s="131"/>
      <c r="I2659" s="130"/>
      <c r="J2659" s="132"/>
      <c r="K2659" s="133"/>
      <c r="L2659" s="134"/>
      <c r="M2659" s="135"/>
      <c r="N2659" s="135"/>
      <c r="O2659" s="134"/>
      <c r="P2659" s="131"/>
      <c r="Q2659" s="136"/>
      <c r="R2659" s="131"/>
      <c r="S2659" s="137"/>
      <c r="T2659" s="132"/>
      <c r="U2659" s="10"/>
      <c r="V2659" s="10"/>
      <c r="W2659" s="10"/>
      <c r="X2659" s="45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127"/>
      <c r="B2660" s="128"/>
      <c r="C2660" s="129"/>
      <c r="D2660" s="130"/>
      <c r="E2660" s="131"/>
      <c r="F2660" s="131"/>
      <c r="G2660" s="131"/>
      <c r="H2660" s="131"/>
      <c r="I2660" s="130"/>
      <c r="J2660" s="132"/>
      <c r="K2660" s="133"/>
      <c r="L2660" s="134"/>
      <c r="M2660" s="135"/>
      <c r="N2660" s="135"/>
      <c r="O2660" s="134"/>
      <c r="P2660" s="131"/>
      <c r="Q2660" s="136"/>
      <c r="R2660" s="131"/>
      <c r="S2660" s="137"/>
      <c r="T2660" s="132"/>
      <c r="U2660" s="10"/>
      <c r="V2660" s="10"/>
      <c r="W2660" s="10"/>
      <c r="X2660" s="45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127"/>
      <c r="B2661" s="128"/>
      <c r="C2661" s="129"/>
      <c r="D2661" s="130"/>
      <c r="E2661" s="131"/>
      <c r="F2661" s="131"/>
      <c r="G2661" s="131"/>
      <c r="H2661" s="131"/>
      <c r="I2661" s="130"/>
      <c r="J2661" s="132"/>
      <c r="K2661" s="133"/>
      <c r="L2661" s="134"/>
      <c r="M2661" s="135"/>
      <c r="N2661" s="135"/>
      <c r="O2661" s="134"/>
      <c r="P2661" s="131"/>
      <c r="Q2661" s="136"/>
      <c r="R2661" s="131"/>
      <c r="S2661" s="137"/>
      <c r="T2661" s="132"/>
      <c r="U2661" s="10"/>
      <c r="V2661" s="10"/>
      <c r="W2661" s="10"/>
      <c r="X2661" s="45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127"/>
      <c r="B2662" s="128"/>
      <c r="C2662" s="129"/>
      <c r="D2662" s="130"/>
      <c r="E2662" s="131"/>
      <c r="F2662" s="131"/>
      <c r="G2662" s="131"/>
      <c r="H2662" s="131"/>
      <c r="I2662" s="130"/>
      <c r="J2662" s="132"/>
      <c r="K2662" s="133"/>
      <c r="L2662" s="134"/>
      <c r="M2662" s="135"/>
      <c r="N2662" s="135"/>
      <c r="O2662" s="134"/>
      <c r="P2662" s="131"/>
      <c r="Q2662" s="136"/>
      <c r="R2662" s="131"/>
      <c r="S2662" s="137"/>
      <c r="T2662" s="132"/>
      <c r="U2662" s="10"/>
      <c r="V2662" s="10"/>
      <c r="W2662" s="10"/>
      <c r="X2662" s="45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127"/>
      <c r="B2663" s="128"/>
      <c r="C2663" s="129"/>
      <c r="D2663" s="130"/>
      <c r="E2663" s="131"/>
      <c r="F2663" s="131"/>
      <c r="G2663" s="131"/>
      <c r="H2663" s="131"/>
      <c r="I2663" s="130"/>
      <c r="J2663" s="132"/>
      <c r="K2663" s="133"/>
      <c r="L2663" s="134"/>
      <c r="M2663" s="135"/>
      <c r="N2663" s="135"/>
      <c r="O2663" s="134"/>
      <c r="P2663" s="131"/>
      <c r="Q2663" s="136"/>
      <c r="R2663" s="131"/>
      <c r="S2663" s="137"/>
      <c r="T2663" s="132"/>
      <c r="U2663" s="10"/>
      <c r="V2663" s="10"/>
      <c r="W2663" s="10"/>
      <c r="X2663" s="45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127"/>
      <c r="B2664" s="128"/>
      <c r="C2664" s="129"/>
      <c r="D2664" s="130"/>
      <c r="E2664" s="131"/>
      <c r="F2664" s="131"/>
      <c r="G2664" s="131"/>
      <c r="H2664" s="131"/>
      <c r="I2664" s="130"/>
      <c r="J2664" s="132"/>
      <c r="K2664" s="133"/>
      <c r="L2664" s="134"/>
      <c r="M2664" s="135"/>
      <c r="N2664" s="135"/>
      <c r="O2664" s="134"/>
      <c r="P2664" s="131"/>
      <c r="Q2664" s="136"/>
      <c r="R2664" s="131"/>
      <c r="S2664" s="137"/>
      <c r="T2664" s="132"/>
      <c r="U2664" s="10"/>
      <c r="V2664" s="10"/>
      <c r="W2664" s="10"/>
      <c r="X2664" s="45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127"/>
      <c r="B2665" s="128"/>
      <c r="C2665" s="129"/>
      <c r="D2665" s="130"/>
      <c r="E2665" s="131"/>
      <c r="F2665" s="131"/>
      <c r="G2665" s="131"/>
      <c r="H2665" s="131"/>
      <c r="I2665" s="130"/>
      <c r="J2665" s="132"/>
      <c r="K2665" s="133"/>
      <c r="L2665" s="134"/>
      <c r="M2665" s="135"/>
      <c r="N2665" s="135"/>
      <c r="O2665" s="134"/>
      <c r="P2665" s="131"/>
      <c r="Q2665" s="136"/>
      <c r="R2665" s="131"/>
      <c r="S2665" s="137"/>
      <c r="T2665" s="132"/>
      <c r="U2665" s="10"/>
      <c r="V2665" s="10"/>
      <c r="W2665" s="10"/>
      <c r="X2665" s="45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127"/>
      <c r="B2666" s="128"/>
      <c r="C2666" s="129"/>
      <c r="D2666" s="130"/>
      <c r="E2666" s="131"/>
      <c r="F2666" s="131"/>
      <c r="G2666" s="131"/>
      <c r="H2666" s="131"/>
      <c r="I2666" s="130"/>
      <c r="J2666" s="132"/>
      <c r="K2666" s="133"/>
      <c r="L2666" s="134"/>
      <c r="M2666" s="135"/>
      <c r="N2666" s="135"/>
      <c r="O2666" s="134"/>
      <c r="P2666" s="131"/>
      <c r="Q2666" s="136"/>
      <c r="R2666" s="131"/>
      <c r="S2666" s="137"/>
      <c r="T2666" s="132"/>
      <c r="U2666" s="10"/>
      <c r="V2666" s="10"/>
      <c r="W2666" s="10"/>
      <c r="X2666" s="45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127"/>
      <c r="B2667" s="128"/>
      <c r="C2667" s="129"/>
      <c r="D2667" s="130"/>
      <c r="E2667" s="131"/>
      <c r="F2667" s="131"/>
      <c r="G2667" s="131"/>
      <c r="H2667" s="131"/>
      <c r="I2667" s="130"/>
      <c r="J2667" s="132"/>
      <c r="K2667" s="133"/>
      <c r="L2667" s="134"/>
      <c r="M2667" s="135"/>
      <c r="N2667" s="135"/>
      <c r="O2667" s="134"/>
      <c r="P2667" s="131"/>
      <c r="Q2667" s="136"/>
      <c r="R2667" s="131"/>
      <c r="S2667" s="137"/>
      <c r="T2667" s="132"/>
      <c r="U2667" s="10"/>
      <c r="V2667" s="10"/>
      <c r="W2667" s="10"/>
      <c r="X2667" s="45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127"/>
      <c r="B2668" s="128"/>
      <c r="C2668" s="129"/>
      <c r="D2668" s="130"/>
      <c r="E2668" s="131"/>
      <c r="F2668" s="131"/>
      <c r="G2668" s="131"/>
      <c r="H2668" s="131"/>
      <c r="I2668" s="130"/>
      <c r="J2668" s="132"/>
      <c r="K2668" s="133"/>
      <c r="L2668" s="134"/>
      <c r="M2668" s="135"/>
      <c r="N2668" s="135"/>
      <c r="O2668" s="134"/>
      <c r="P2668" s="131"/>
      <c r="Q2668" s="136"/>
      <c r="R2668" s="131"/>
      <c r="S2668" s="137"/>
      <c r="T2668" s="132"/>
      <c r="U2668" s="10"/>
      <c r="V2668" s="10"/>
      <c r="W2668" s="10"/>
      <c r="X2668" s="45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127"/>
      <c r="B2669" s="128"/>
      <c r="C2669" s="129"/>
      <c r="D2669" s="130"/>
      <c r="E2669" s="131"/>
      <c r="F2669" s="131"/>
      <c r="G2669" s="131"/>
      <c r="H2669" s="131"/>
      <c r="I2669" s="130"/>
      <c r="J2669" s="132"/>
      <c r="K2669" s="133"/>
      <c r="L2669" s="134"/>
      <c r="M2669" s="135"/>
      <c r="N2669" s="135"/>
      <c r="O2669" s="134"/>
      <c r="P2669" s="131"/>
      <c r="Q2669" s="136"/>
      <c r="R2669" s="131"/>
      <c r="S2669" s="137"/>
      <c r="T2669" s="132"/>
      <c r="U2669" s="10"/>
      <c r="V2669" s="10"/>
      <c r="W2669" s="10"/>
      <c r="X2669" s="45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127"/>
      <c r="B2670" s="128"/>
      <c r="C2670" s="129"/>
      <c r="D2670" s="130"/>
      <c r="E2670" s="131"/>
      <c r="F2670" s="131"/>
      <c r="G2670" s="131"/>
      <c r="H2670" s="131"/>
      <c r="I2670" s="130"/>
      <c r="J2670" s="132"/>
      <c r="K2670" s="133"/>
      <c r="L2670" s="134"/>
      <c r="M2670" s="135"/>
      <c r="N2670" s="135"/>
      <c r="O2670" s="134"/>
      <c r="P2670" s="131"/>
      <c r="Q2670" s="136"/>
      <c r="R2670" s="131"/>
      <c r="S2670" s="137"/>
      <c r="T2670" s="132"/>
      <c r="U2670" s="10"/>
      <c r="V2670" s="10"/>
      <c r="W2670" s="10"/>
      <c r="X2670" s="45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127"/>
      <c r="B2671" s="128"/>
      <c r="C2671" s="129"/>
      <c r="D2671" s="130"/>
      <c r="E2671" s="131"/>
      <c r="F2671" s="131"/>
      <c r="G2671" s="131"/>
      <c r="H2671" s="131"/>
      <c r="I2671" s="130"/>
      <c r="J2671" s="132"/>
      <c r="K2671" s="133"/>
      <c r="L2671" s="134"/>
      <c r="M2671" s="135"/>
      <c r="N2671" s="135"/>
      <c r="O2671" s="134"/>
      <c r="P2671" s="131"/>
      <c r="Q2671" s="136"/>
      <c r="R2671" s="131"/>
      <c r="S2671" s="137"/>
      <c r="T2671" s="132"/>
      <c r="U2671" s="10"/>
      <c r="V2671" s="10"/>
      <c r="W2671" s="10"/>
      <c r="X2671" s="45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127"/>
      <c r="B2672" s="128"/>
      <c r="C2672" s="129"/>
      <c r="D2672" s="130"/>
      <c r="E2672" s="131"/>
      <c r="F2672" s="131"/>
      <c r="G2672" s="131"/>
      <c r="H2672" s="131"/>
      <c r="I2672" s="130"/>
      <c r="J2672" s="132"/>
      <c r="K2672" s="133"/>
      <c r="L2672" s="134"/>
      <c r="M2672" s="135"/>
      <c r="N2672" s="135"/>
      <c r="O2672" s="134"/>
      <c r="P2672" s="131"/>
      <c r="Q2672" s="136"/>
      <c r="R2672" s="131"/>
      <c r="S2672" s="137"/>
      <c r="T2672" s="132"/>
      <c r="U2672" s="10"/>
      <c r="V2672" s="10"/>
      <c r="W2672" s="10"/>
      <c r="X2672" s="45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127"/>
      <c r="B2673" s="128"/>
      <c r="C2673" s="129"/>
      <c r="D2673" s="130"/>
      <c r="E2673" s="131"/>
      <c r="F2673" s="131"/>
      <c r="G2673" s="131"/>
      <c r="H2673" s="131"/>
      <c r="I2673" s="130"/>
      <c r="J2673" s="132"/>
      <c r="K2673" s="133"/>
      <c r="L2673" s="134"/>
      <c r="M2673" s="135"/>
      <c r="N2673" s="135"/>
      <c r="O2673" s="134"/>
      <c r="P2673" s="131"/>
      <c r="Q2673" s="136"/>
      <c r="R2673" s="131"/>
      <c r="S2673" s="137"/>
      <c r="T2673" s="132"/>
      <c r="U2673" s="10"/>
      <c r="V2673" s="10"/>
      <c r="W2673" s="10"/>
      <c r="X2673" s="45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127"/>
      <c r="B2674" s="128"/>
      <c r="C2674" s="129"/>
      <c r="D2674" s="130"/>
      <c r="E2674" s="131"/>
      <c r="F2674" s="131"/>
      <c r="G2674" s="131"/>
      <c r="H2674" s="131"/>
      <c r="I2674" s="130"/>
      <c r="J2674" s="132"/>
      <c r="K2674" s="133"/>
      <c r="L2674" s="134"/>
      <c r="M2674" s="135"/>
      <c r="N2674" s="135"/>
      <c r="O2674" s="134"/>
      <c r="P2674" s="131"/>
      <c r="Q2674" s="136"/>
      <c r="R2674" s="131"/>
      <c r="S2674" s="137"/>
      <c r="T2674" s="132"/>
      <c r="U2674" s="10"/>
      <c r="V2674" s="10"/>
      <c r="W2674" s="10"/>
      <c r="X2674" s="45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127"/>
      <c r="B2675" s="128"/>
      <c r="C2675" s="129"/>
      <c r="D2675" s="130"/>
      <c r="E2675" s="131"/>
      <c r="F2675" s="131"/>
      <c r="G2675" s="131"/>
      <c r="H2675" s="131"/>
      <c r="I2675" s="130"/>
      <c r="J2675" s="132"/>
      <c r="K2675" s="133"/>
      <c r="L2675" s="134"/>
      <c r="M2675" s="135"/>
      <c r="N2675" s="135"/>
      <c r="O2675" s="134"/>
      <c r="P2675" s="131"/>
      <c r="Q2675" s="136"/>
      <c r="R2675" s="131"/>
      <c r="S2675" s="137"/>
      <c r="T2675" s="132"/>
      <c r="U2675" s="10"/>
      <c r="V2675" s="10"/>
      <c r="W2675" s="10"/>
      <c r="X2675" s="45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127"/>
      <c r="B2676" s="128"/>
      <c r="C2676" s="129"/>
      <c r="D2676" s="130"/>
      <c r="E2676" s="131"/>
      <c r="F2676" s="131"/>
      <c r="G2676" s="131"/>
      <c r="H2676" s="131"/>
      <c r="I2676" s="130"/>
      <c r="J2676" s="132"/>
      <c r="K2676" s="133"/>
      <c r="L2676" s="134"/>
      <c r="M2676" s="135"/>
      <c r="N2676" s="135"/>
      <c r="O2676" s="134"/>
      <c r="P2676" s="131"/>
      <c r="Q2676" s="136"/>
      <c r="R2676" s="131"/>
      <c r="S2676" s="137"/>
      <c r="T2676" s="132"/>
      <c r="U2676" s="10"/>
      <c r="V2676" s="10"/>
      <c r="W2676" s="10"/>
      <c r="X2676" s="45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127"/>
      <c r="B2677" s="128"/>
      <c r="C2677" s="129"/>
      <c r="D2677" s="130"/>
      <c r="E2677" s="131"/>
      <c r="F2677" s="131"/>
      <c r="G2677" s="131"/>
      <c r="H2677" s="131"/>
      <c r="I2677" s="130"/>
      <c r="J2677" s="132"/>
      <c r="K2677" s="133"/>
      <c r="L2677" s="134"/>
      <c r="M2677" s="135"/>
      <c r="N2677" s="135"/>
      <c r="O2677" s="134"/>
      <c r="P2677" s="131"/>
      <c r="Q2677" s="136"/>
      <c r="R2677" s="131"/>
      <c r="S2677" s="137"/>
      <c r="T2677" s="132"/>
      <c r="U2677" s="10"/>
      <c r="V2677" s="10"/>
      <c r="W2677" s="10"/>
      <c r="X2677" s="45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127"/>
      <c r="B2678" s="128"/>
      <c r="C2678" s="129"/>
      <c r="D2678" s="130"/>
      <c r="E2678" s="131"/>
      <c r="F2678" s="131"/>
      <c r="G2678" s="131"/>
      <c r="H2678" s="131"/>
      <c r="I2678" s="130"/>
      <c r="J2678" s="132"/>
      <c r="K2678" s="133"/>
      <c r="L2678" s="134"/>
      <c r="M2678" s="135"/>
      <c r="N2678" s="135"/>
      <c r="O2678" s="134"/>
      <c r="P2678" s="131"/>
      <c r="Q2678" s="136"/>
      <c r="R2678" s="131"/>
      <c r="S2678" s="137"/>
      <c r="T2678" s="132"/>
      <c r="U2678" s="10"/>
      <c r="V2678" s="10"/>
      <c r="W2678" s="10"/>
      <c r="X2678" s="45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127"/>
      <c r="B2679" s="128"/>
      <c r="C2679" s="129"/>
      <c r="D2679" s="130"/>
      <c r="E2679" s="131"/>
      <c r="F2679" s="131"/>
      <c r="G2679" s="131"/>
      <c r="H2679" s="131"/>
      <c r="I2679" s="130"/>
      <c r="J2679" s="132"/>
      <c r="K2679" s="133"/>
      <c r="L2679" s="134"/>
      <c r="M2679" s="135"/>
      <c r="N2679" s="135"/>
      <c r="O2679" s="134"/>
      <c r="P2679" s="131"/>
      <c r="Q2679" s="136"/>
      <c r="R2679" s="131"/>
      <c r="S2679" s="137"/>
      <c r="T2679" s="132"/>
      <c r="U2679" s="10"/>
      <c r="V2679" s="10"/>
      <c r="W2679" s="10"/>
      <c r="X2679" s="45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127"/>
      <c r="B2680" s="128"/>
      <c r="C2680" s="129"/>
      <c r="D2680" s="130"/>
      <c r="E2680" s="131"/>
      <c r="F2680" s="131"/>
      <c r="G2680" s="131"/>
      <c r="H2680" s="131"/>
      <c r="I2680" s="130"/>
      <c r="J2680" s="132"/>
      <c r="K2680" s="133"/>
      <c r="L2680" s="134"/>
      <c r="M2680" s="135"/>
      <c r="N2680" s="135"/>
      <c r="O2680" s="134"/>
      <c r="P2680" s="131"/>
      <c r="Q2680" s="136"/>
      <c r="R2680" s="131"/>
      <c r="S2680" s="137"/>
      <c r="T2680" s="132"/>
      <c r="U2680" s="10"/>
      <c r="V2680" s="10"/>
      <c r="W2680" s="10"/>
      <c r="X2680" s="45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127"/>
      <c r="B2681" s="128"/>
      <c r="C2681" s="129"/>
      <c r="D2681" s="130"/>
      <c r="E2681" s="131"/>
      <c r="F2681" s="131"/>
      <c r="G2681" s="131"/>
      <c r="H2681" s="131"/>
      <c r="I2681" s="130"/>
      <c r="J2681" s="132"/>
      <c r="K2681" s="133"/>
      <c r="L2681" s="134"/>
      <c r="M2681" s="135"/>
      <c r="N2681" s="135"/>
      <c r="O2681" s="134"/>
      <c r="P2681" s="131"/>
      <c r="Q2681" s="136"/>
      <c r="R2681" s="131"/>
      <c r="S2681" s="137"/>
      <c r="T2681" s="132"/>
      <c r="U2681" s="10"/>
      <c r="V2681" s="10"/>
      <c r="W2681" s="10"/>
      <c r="X2681" s="45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127"/>
      <c r="B2682" s="128"/>
      <c r="C2682" s="129"/>
      <c r="D2682" s="130"/>
      <c r="E2682" s="131"/>
      <c r="F2682" s="131"/>
      <c r="G2682" s="131"/>
      <c r="H2682" s="131"/>
      <c r="I2682" s="130"/>
      <c r="J2682" s="132"/>
      <c r="K2682" s="133"/>
      <c r="L2682" s="134"/>
      <c r="M2682" s="135"/>
      <c r="N2682" s="135"/>
      <c r="O2682" s="134"/>
      <c r="P2682" s="131"/>
      <c r="Q2682" s="136"/>
      <c r="R2682" s="131"/>
      <c r="S2682" s="137"/>
      <c r="T2682" s="132"/>
      <c r="U2682" s="10"/>
      <c r="V2682" s="10"/>
      <c r="W2682" s="10"/>
      <c r="X2682" s="45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127"/>
      <c r="B2683" s="128"/>
      <c r="C2683" s="129"/>
      <c r="D2683" s="130"/>
      <c r="E2683" s="131"/>
      <c r="F2683" s="131"/>
      <c r="G2683" s="131"/>
      <c r="H2683" s="131"/>
      <c r="I2683" s="130"/>
      <c r="J2683" s="132"/>
      <c r="K2683" s="133"/>
      <c r="L2683" s="134"/>
      <c r="M2683" s="135"/>
      <c r="N2683" s="135"/>
      <c r="O2683" s="134"/>
      <c r="P2683" s="131"/>
      <c r="Q2683" s="136"/>
      <c r="R2683" s="131"/>
      <c r="S2683" s="137"/>
      <c r="T2683" s="132"/>
      <c r="U2683" s="10"/>
      <c r="V2683" s="10"/>
      <c r="W2683" s="10"/>
      <c r="X2683" s="45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127"/>
      <c r="B2684" s="128"/>
      <c r="C2684" s="129"/>
      <c r="D2684" s="130"/>
      <c r="E2684" s="131"/>
      <c r="F2684" s="131"/>
      <c r="G2684" s="131"/>
      <c r="H2684" s="131"/>
      <c r="I2684" s="130"/>
      <c r="J2684" s="132"/>
      <c r="K2684" s="133"/>
      <c r="L2684" s="134"/>
      <c r="M2684" s="135"/>
      <c r="N2684" s="135"/>
      <c r="O2684" s="134"/>
      <c r="P2684" s="131"/>
      <c r="Q2684" s="136"/>
      <c r="R2684" s="131"/>
      <c r="S2684" s="137"/>
      <c r="T2684" s="132"/>
      <c r="U2684" s="10"/>
      <c r="V2684" s="10"/>
      <c r="W2684" s="10"/>
      <c r="X2684" s="45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127"/>
      <c r="B2685" s="128"/>
      <c r="C2685" s="129"/>
      <c r="D2685" s="130"/>
      <c r="E2685" s="131"/>
      <c r="F2685" s="131"/>
      <c r="G2685" s="131"/>
      <c r="H2685" s="131"/>
      <c r="I2685" s="130"/>
      <c r="J2685" s="132"/>
      <c r="K2685" s="133"/>
      <c r="L2685" s="134"/>
      <c r="M2685" s="135"/>
      <c r="N2685" s="135"/>
      <c r="O2685" s="134"/>
      <c r="P2685" s="131"/>
      <c r="Q2685" s="136"/>
      <c r="R2685" s="131"/>
      <c r="S2685" s="137"/>
      <c r="T2685" s="132"/>
      <c r="U2685" s="10"/>
      <c r="V2685" s="10"/>
      <c r="W2685" s="10"/>
      <c r="X2685" s="45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127"/>
      <c r="B2686" s="128"/>
      <c r="C2686" s="129"/>
      <c r="D2686" s="130"/>
      <c r="E2686" s="131"/>
      <c r="F2686" s="131"/>
      <c r="G2686" s="131"/>
      <c r="H2686" s="131"/>
      <c r="I2686" s="130"/>
      <c r="J2686" s="132"/>
      <c r="K2686" s="133"/>
      <c r="L2686" s="134"/>
      <c r="M2686" s="135"/>
      <c r="N2686" s="135"/>
      <c r="O2686" s="134"/>
      <c r="P2686" s="131"/>
      <c r="Q2686" s="136"/>
      <c r="R2686" s="131"/>
      <c r="S2686" s="137"/>
      <c r="T2686" s="132"/>
      <c r="U2686" s="10"/>
      <c r="V2686" s="10"/>
      <c r="W2686" s="10"/>
      <c r="X2686" s="45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127"/>
      <c r="B2687" s="128"/>
      <c r="C2687" s="129"/>
      <c r="D2687" s="130"/>
      <c r="E2687" s="131"/>
      <c r="F2687" s="131"/>
      <c r="G2687" s="131"/>
      <c r="H2687" s="131"/>
      <c r="I2687" s="130"/>
      <c r="J2687" s="132"/>
      <c r="K2687" s="133"/>
      <c r="L2687" s="134"/>
      <c r="M2687" s="135"/>
      <c r="N2687" s="135"/>
      <c r="O2687" s="134"/>
      <c r="P2687" s="131"/>
      <c r="Q2687" s="136"/>
      <c r="R2687" s="131"/>
      <c r="S2687" s="137"/>
      <c r="T2687" s="132"/>
      <c r="U2687" s="10"/>
      <c r="V2687" s="10"/>
      <c r="W2687" s="10"/>
      <c r="X2687" s="45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127"/>
      <c r="B2688" s="128"/>
      <c r="C2688" s="129"/>
      <c r="D2688" s="130"/>
      <c r="E2688" s="131"/>
      <c r="F2688" s="131"/>
      <c r="G2688" s="131"/>
      <c r="H2688" s="131"/>
      <c r="I2688" s="130"/>
      <c r="J2688" s="132"/>
      <c r="K2688" s="133"/>
      <c r="L2688" s="134"/>
      <c r="M2688" s="135"/>
      <c r="N2688" s="135"/>
      <c r="O2688" s="134"/>
      <c r="P2688" s="131"/>
      <c r="Q2688" s="136"/>
      <c r="R2688" s="131"/>
      <c r="S2688" s="137"/>
      <c r="T2688" s="132"/>
      <c r="U2688" s="10"/>
      <c r="V2688" s="10"/>
      <c r="W2688" s="10"/>
      <c r="X2688" s="45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127"/>
      <c r="B2689" s="128"/>
      <c r="C2689" s="129"/>
      <c r="D2689" s="130"/>
      <c r="E2689" s="131"/>
      <c r="F2689" s="131"/>
      <c r="G2689" s="131"/>
      <c r="H2689" s="131"/>
      <c r="I2689" s="130"/>
      <c r="J2689" s="132"/>
      <c r="K2689" s="133"/>
      <c r="L2689" s="134"/>
      <c r="M2689" s="135"/>
      <c r="N2689" s="135"/>
      <c r="O2689" s="134"/>
      <c r="P2689" s="131"/>
      <c r="Q2689" s="136"/>
      <c r="R2689" s="131"/>
      <c r="S2689" s="137"/>
      <c r="T2689" s="132"/>
      <c r="U2689" s="10"/>
      <c r="V2689" s="10"/>
      <c r="W2689" s="10"/>
      <c r="X2689" s="45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127"/>
      <c r="B2690" s="128"/>
      <c r="C2690" s="129"/>
      <c r="D2690" s="130"/>
      <c r="E2690" s="131"/>
      <c r="F2690" s="131"/>
      <c r="G2690" s="131"/>
      <c r="H2690" s="131"/>
      <c r="I2690" s="130"/>
      <c r="J2690" s="132"/>
      <c r="K2690" s="133"/>
      <c r="L2690" s="134"/>
      <c r="M2690" s="135"/>
      <c r="N2690" s="135"/>
      <c r="O2690" s="134"/>
      <c r="P2690" s="131"/>
      <c r="Q2690" s="136"/>
      <c r="R2690" s="131"/>
      <c r="S2690" s="137"/>
      <c r="T2690" s="132"/>
      <c r="U2690" s="10"/>
      <c r="V2690" s="10"/>
      <c r="W2690" s="10"/>
      <c r="X2690" s="45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127"/>
      <c r="B2691" s="128"/>
      <c r="C2691" s="129"/>
      <c r="D2691" s="130"/>
      <c r="E2691" s="131"/>
      <c r="F2691" s="131"/>
      <c r="G2691" s="131"/>
      <c r="H2691" s="131"/>
      <c r="I2691" s="130"/>
      <c r="J2691" s="132"/>
      <c r="K2691" s="133"/>
      <c r="L2691" s="134"/>
      <c r="M2691" s="135"/>
      <c r="N2691" s="135"/>
      <c r="O2691" s="134"/>
      <c r="P2691" s="131"/>
      <c r="Q2691" s="136"/>
      <c r="R2691" s="131"/>
      <c r="S2691" s="137"/>
      <c r="T2691" s="132"/>
      <c r="U2691" s="10"/>
      <c r="V2691" s="10"/>
      <c r="W2691" s="10"/>
      <c r="X2691" s="45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127"/>
      <c r="B2692" s="128"/>
      <c r="C2692" s="129"/>
      <c r="D2692" s="130"/>
      <c r="E2692" s="131"/>
      <c r="F2692" s="131"/>
      <c r="G2692" s="131"/>
      <c r="H2692" s="131"/>
      <c r="I2692" s="130"/>
      <c r="J2692" s="132"/>
      <c r="K2692" s="133"/>
      <c r="L2692" s="134"/>
      <c r="M2692" s="135"/>
      <c r="N2692" s="135"/>
      <c r="O2692" s="134"/>
      <c r="P2692" s="131"/>
      <c r="Q2692" s="136"/>
      <c r="R2692" s="131"/>
      <c r="S2692" s="137"/>
      <c r="T2692" s="132"/>
      <c r="U2692" s="10"/>
      <c r="V2692" s="10"/>
      <c r="W2692" s="10"/>
      <c r="X2692" s="45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127"/>
      <c r="B2693" s="128"/>
      <c r="C2693" s="129"/>
      <c r="D2693" s="130"/>
      <c r="E2693" s="131"/>
      <c r="F2693" s="131"/>
      <c r="G2693" s="131"/>
      <c r="H2693" s="131"/>
      <c r="I2693" s="130"/>
      <c r="J2693" s="132"/>
      <c r="K2693" s="133"/>
      <c r="L2693" s="134"/>
      <c r="M2693" s="135"/>
      <c r="N2693" s="135"/>
      <c r="O2693" s="134"/>
      <c r="P2693" s="131"/>
      <c r="Q2693" s="136"/>
      <c r="R2693" s="131"/>
      <c r="S2693" s="137"/>
      <c r="T2693" s="132"/>
      <c r="U2693" s="10"/>
      <c r="V2693" s="10"/>
      <c r="W2693" s="10"/>
      <c r="X2693" s="45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127"/>
      <c r="B2694" s="128"/>
      <c r="C2694" s="129"/>
      <c r="D2694" s="130"/>
      <c r="E2694" s="131"/>
      <c r="F2694" s="131"/>
      <c r="G2694" s="131"/>
      <c r="H2694" s="131"/>
      <c r="I2694" s="130"/>
      <c r="J2694" s="132"/>
      <c r="K2694" s="133"/>
      <c r="L2694" s="134"/>
      <c r="M2694" s="135"/>
      <c r="N2694" s="135"/>
      <c r="O2694" s="134"/>
      <c r="P2694" s="131"/>
      <c r="Q2694" s="136"/>
      <c r="R2694" s="131"/>
      <c r="S2694" s="137"/>
      <c r="T2694" s="132"/>
      <c r="U2694" s="10"/>
      <c r="V2694" s="10"/>
      <c r="W2694" s="10"/>
      <c r="X2694" s="45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127"/>
      <c r="B2695" s="128"/>
      <c r="C2695" s="129"/>
      <c r="D2695" s="130"/>
      <c r="E2695" s="131"/>
      <c r="F2695" s="131"/>
      <c r="G2695" s="131"/>
      <c r="H2695" s="131"/>
      <c r="I2695" s="130"/>
      <c r="J2695" s="132"/>
      <c r="K2695" s="133"/>
      <c r="L2695" s="134"/>
      <c r="M2695" s="135"/>
      <c r="N2695" s="135"/>
      <c r="O2695" s="134"/>
      <c r="P2695" s="131"/>
      <c r="Q2695" s="136"/>
      <c r="R2695" s="131"/>
      <c r="S2695" s="137"/>
      <c r="T2695" s="132"/>
      <c r="U2695" s="10"/>
      <c r="V2695" s="10"/>
      <c r="W2695" s="10"/>
      <c r="X2695" s="45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127"/>
      <c r="B2696" s="128"/>
      <c r="C2696" s="129"/>
      <c r="D2696" s="130"/>
      <c r="E2696" s="131"/>
      <c r="F2696" s="131"/>
      <c r="G2696" s="131"/>
      <c r="H2696" s="131"/>
      <c r="I2696" s="130"/>
      <c r="J2696" s="132"/>
      <c r="K2696" s="133"/>
      <c r="L2696" s="134"/>
      <c r="M2696" s="135"/>
      <c r="N2696" s="135"/>
      <c r="O2696" s="134"/>
      <c r="P2696" s="131"/>
      <c r="Q2696" s="136"/>
      <c r="R2696" s="131"/>
      <c r="S2696" s="137"/>
      <c r="T2696" s="132"/>
      <c r="U2696" s="10"/>
      <c r="V2696" s="10"/>
      <c r="W2696" s="10"/>
      <c r="X2696" s="45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127"/>
      <c r="B2697" s="128"/>
      <c r="C2697" s="129"/>
      <c r="D2697" s="130"/>
      <c r="E2697" s="131"/>
      <c r="F2697" s="131"/>
      <c r="G2697" s="131"/>
      <c r="H2697" s="131"/>
      <c r="I2697" s="130"/>
      <c r="J2697" s="132"/>
      <c r="K2697" s="133"/>
      <c r="L2697" s="134"/>
      <c r="M2697" s="135"/>
      <c r="N2697" s="135"/>
      <c r="O2697" s="134"/>
      <c r="P2697" s="131"/>
      <c r="Q2697" s="136"/>
      <c r="R2697" s="131"/>
      <c r="S2697" s="137"/>
      <c r="T2697" s="132"/>
      <c r="U2697" s="10"/>
      <c r="V2697" s="10"/>
      <c r="W2697" s="10"/>
      <c r="X2697" s="45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127"/>
      <c r="B2698" s="128"/>
      <c r="C2698" s="129"/>
      <c r="D2698" s="130"/>
      <c r="E2698" s="131"/>
      <c r="F2698" s="131"/>
      <c r="G2698" s="131"/>
      <c r="H2698" s="131"/>
      <c r="I2698" s="130"/>
      <c r="J2698" s="132"/>
      <c r="K2698" s="133"/>
      <c r="L2698" s="134"/>
      <c r="M2698" s="135"/>
      <c r="N2698" s="135"/>
      <c r="O2698" s="134"/>
      <c r="P2698" s="131"/>
      <c r="Q2698" s="136"/>
      <c r="R2698" s="131"/>
      <c r="S2698" s="137"/>
      <c r="T2698" s="132"/>
      <c r="U2698" s="10"/>
      <c r="V2698" s="10"/>
      <c r="W2698" s="10"/>
      <c r="X2698" s="45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127"/>
      <c r="B2699" s="128"/>
      <c r="C2699" s="129"/>
      <c r="D2699" s="130"/>
      <c r="E2699" s="131"/>
      <c r="F2699" s="131"/>
      <c r="G2699" s="131"/>
      <c r="H2699" s="131"/>
      <c r="I2699" s="130"/>
      <c r="J2699" s="132"/>
      <c r="K2699" s="133"/>
      <c r="L2699" s="134"/>
      <c r="M2699" s="135"/>
      <c r="N2699" s="135"/>
      <c r="O2699" s="134"/>
      <c r="P2699" s="131"/>
      <c r="Q2699" s="136"/>
      <c r="R2699" s="131"/>
      <c r="S2699" s="137"/>
      <c r="T2699" s="132"/>
      <c r="U2699" s="10"/>
      <c r="V2699" s="10"/>
      <c r="W2699" s="10"/>
      <c r="X2699" s="45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127"/>
      <c r="B2700" s="128"/>
      <c r="C2700" s="129"/>
      <c r="D2700" s="130"/>
      <c r="E2700" s="131"/>
      <c r="F2700" s="131"/>
      <c r="G2700" s="131"/>
      <c r="H2700" s="131"/>
      <c r="I2700" s="130"/>
      <c r="J2700" s="132"/>
      <c r="K2700" s="133"/>
      <c r="L2700" s="134"/>
      <c r="M2700" s="135"/>
      <c r="N2700" s="135"/>
      <c r="O2700" s="134"/>
      <c r="P2700" s="131"/>
      <c r="Q2700" s="136"/>
      <c r="R2700" s="131"/>
      <c r="S2700" s="137"/>
      <c r="T2700" s="132"/>
      <c r="U2700" s="10"/>
      <c r="V2700" s="10"/>
      <c r="W2700" s="10"/>
      <c r="X2700" s="45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127"/>
      <c r="B2701" s="128"/>
      <c r="C2701" s="129"/>
      <c r="D2701" s="130"/>
      <c r="E2701" s="131"/>
      <c r="F2701" s="131"/>
      <c r="G2701" s="131"/>
      <c r="H2701" s="131"/>
      <c r="I2701" s="130"/>
      <c r="J2701" s="132"/>
      <c r="K2701" s="133"/>
      <c r="L2701" s="134"/>
      <c r="M2701" s="135"/>
      <c r="N2701" s="135"/>
      <c r="O2701" s="134"/>
      <c r="P2701" s="131"/>
      <c r="Q2701" s="136"/>
      <c r="R2701" s="131"/>
      <c r="S2701" s="137"/>
      <c r="T2701" s="132"/>
      <c r="U2701" s="10"/>
      <c r="V2701" s="10"/>
      <c r="W2701" s="10"/>
      <c r="X2701" s="45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127"/>
      <c r="B2702" s="128"/>
      <c r="C2702" s="129"/>
      <c r="D2702" s="130"/>
      <c r="E2702" s="131"/>
      <c r="F2702" s="131"/>
      <c r="G2702" s="131"/>
      <c r="H2702" s="131"/>
      <c r="I2702" s="130"/>
      <c r="J2702" s="132"/>
      <c r="K2702" s="133"/>
      <c r="L2702" s="134"/>
      <c r="M2702" s="135"/>
      <c r="N2702" s="135"/>
      <c r="O2702" s="134"/>
      <c r="P2702" s="131"/>
      <c r="Q2702" s="136"/>
      <c r="R2702" s="131"/>
      <c r="S2702" s="137"/>
      <c r="T2702" s="132"/>
      <c r="U2702" s="10"/>
      <c r="V2702" s="10"/>
      <c r="W2702" s="10"/>
      <c r="X2702" s="45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127"/>
      <c r="B2703" s="128"/>
      <c r="C2703" s="129"/>
      <c r="D2703" s="130"/>
      <c r="E2703" s="131"/>
      <c r="F2703" s="131"/>
      <c r="G2703" s="131"/>
      <c r="H2703" s="131"/>
      <c r="I2703" s="130"/>
      <c r="J2703" s="132"/>
      <c r="K2703" s="133"/>
      <c r="L2703" s="134"/>
      <c r="M2703" s="135"/>
      <c r="N2703" s="135"/>
      <c r="O2703" s="134"/>
      <c r="P2703" s="131"/>
      <c r="Q2703" s="136"/>
      <c r="R2703" s="131"/>
      <c r="S2703" s="137"/>
      <c r="T2703" s="132"/>
      <c r="U2703" s="10"/>
      <c r="V2703" s="10"/>
      <c r="W2703" s="10"/>
      <c r="X2703" s="45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127"/>
      <c r="B2704" s="128"/>
      <c r="C2704" s="129"/>
      <c r="D2704" s="130"/>
      <c r="E2704" s="131"/>
      <c r="F2704" s="131"/>
      <c r="G2704" s="131"/>
      <c r="H2704" s="131"/>
      <c r="I2704" s="130"/>
      <c r="J2704" s="132"/>
      <c r="K2704" s="133"/>
      <c r="L2704" s="134"/>
      <c r="M2704" s="135"/>
      <c r="N2704" s="135"/>
      <c r="O2704" s="134"/>
      <c r="P2704" s="131"/>
      <c r="Q2704" s="136"/>
      <c r="R2704" s="131"/>
      <c r="S2704" s="137"/>
      <c r="T2704" s="132"/>
      <c r="U2704" s="10"/>
      <c r="V2704" s="10"/>
      <c r="W2704" s="10"/>
      <c r="X2704" s="45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127"/>
      <c r="B2705" s="128"/>
      <c r="C2705" s="129"/>
      <c r="D2705" s="130"/>
      <c r="E2705" s="131"/>
      <c r="F2705" s="131"/>
      <c r="G2705" s="131"/>
      <c r="H2705" s="131"/>
      <c r="I2705" s="130"/>
      <c r="J2705" s="132"/>
      <c r="K2705" s="133"/>
      <c r="L2705" s="134"/>
      <c r="M2705" s="135"/>
      <c r="N2705" s="135"/>
      <c r="O2705" s="134"/>
      <c r="P2705" s="131"/>
      <c r="Q2705" s="136"/>
      <c r="R2705" s="131"/>
      <c r="S2705" s="137"/>
      <c r="T2705" s="132"/>
      <c r="U2705" s="10"/>
      <c r="V2705" s="10"/>
      <c r="W2705" s="10"/>
      <c r="X2705" s="45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127"/>
      <c r="B2706" s="128"/>
      <c r="C2706" s="129"/>
      <c r="D2706" s="130"/>
      <c r="E2706" s="131"/>
      <c r="F2706" s="131"/>
      <c r="G2706" s="131"/>
      <c r="H2706" s="131"/>
      <c r="I2706" s="130"/>
      <c r="J2706" s="132"/>
      <c r="K2706" s="133"/>
      <c r="L2706" s="134"/>
      <c r="M2706" s="135"/>
      <c r="N2706" s="135"/>
      <c r="O2706" s="134"/>
      <c r="P2706" s="131"/>
      <c r="Q2706" s="136"/>
      <c r="R2706" s="131"/>
      <c r="S2706" s="137"/>
      <c r="T2706" s="132"/>
      <c r="U2706" s="10"/>
      <c r="V2706" s="10"/>
      <c r="W2706" s="10"/>
      <c r="X2706" s="45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127"/>
      <c r="B2707" s="128"/>
      <c r="C2707" s="129"/>
      <c r="D2707" s="130"/>
      <c r="E2707" s="131"/>
      <c r="F2707" s="131"/>
      <c r="G2707" s="131"/>
      <c r="H2707" s="131"/>
      <c r="I2707" s="130"/>
      <c r="J2707" s="132"/>
      <c r="K2707" s="133"/>
      <c r="L2707" s="134"/>
      <c r="M2707" s="135"/>
      <c r="N2707" s="135"/>
      <c r="O2707" s="134"/>
      <c r="P2707" s="131"/>
      <c r="Q2707" s="136"/>
      <c r="R2707" s="131"/>
      <c r="S2707" s="137"/>
      <c r="T2707" s="132"/>
      <c r="U2707" s="10"/>
      <c r="V2707" s="10"/>
      <c r="W2707" s="10"/>
      <c r="X2707" s="45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127"/>
      <c r="B2708" s="128"/>
      <c r="C2708" s="129"/>
      <c r="D2708" s="130"/>
      <c r="E2708" s="131"/>
      <c r="F2708" s="131"/>
      <c r="G2708" s="131"/>
      <c r="H2708" s="131"/>
      <c r="I2708" s="130"/>
      <c r="J2708" s="132"/>
      <c r="K2708" s="133"/>
      <c r="L2708" s="134"/>
      <c r="M2708" s="135"/>
      <c r="N2708" s="135"/>
      <c r="O2708" s="134"/>
      <c r="P2708" s="131"/>
      <c r="Q2708" s="136"/>
      <c r="R2708" s="131"/>
      <c r="S2708" s="137"/>
      <c r="T2708" s="132"/>
      <c r="U2708" s="10"/>
      <c r="V2708" s="10"/>
      <c r="W2708" s="10"/>
      <c r="X2708" s="45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127"/>
      <c r="B2709" s="128"/>
      <c r="C2709" s="129"/>
      <c r="D2709" s="130"/>
      <c r="E2709" s="131"/>
      <c r="F2709" s="131"/>
      <c r="G2709" s="131"/>
      <c r="H2709" s="131"/>
      <c r="I2709" s="130"/>
      <c r="J2709" s="132"/>
      <c r="K2709" s="133"/>
      <c r="L2709" s="134"/>
      <c r="M2709" s="135"/>
      <c r="N2709" s="135"/>
      <c r="O2709" s="134"/>
      <c r="P2709" s="131"/>
      <c r="Q2709" s="136"/>
      <c r="R2709" s="131"/>
      <c r="S2709" s="137"/>
      <c r="T2709" s="132"/>
      <c r="U2709" s="10"/>
      <c r="V2709" s="10"/>
      <c r="W2709" s="10"/>
      <c r="X2709" s="45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127"/>
      <c r="B2710" s="128"/>
      <c r="C2710" s="129"/>
      <c r="D2710" s="130"/>
      <c r="E2710" s="131"/>
      <c r="F2710" s="131"/>
      <c r="G2710" s="131"/>
      <c r="H2710" s="131"/>
      <c r="I2710" s="130"/>
      <c r="J2710" s="132"/>
      <c r="K2710" s="133"/>
      <c r="L2710" s="134"/>
      <c r="M2710" s="135"/>
      <c r="N2710" s="135"/>
      <c r="O2710" s="134"/>
      <c r="P2710" s="131"/>
      <c r="Q2710" s="136"/>
      <c r="R2710" s="131"/>
      <c r="S2710" s="137"/>
      <c r="T2710" s="132"/>
      <c r="U2710" s="10"/>
      <c r="V2710" s="10"/>
      <c r="W2710" s="10"/>
      <c r="X2710" s="45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127"/>
      <c r="B2711" s="128"/>
      <c r="C2711" s="129"/>
      <c r="D2711" s="130"/>
      <c r="E2711" s="131"/>
      <c r="F2711" s="131"/>
      <c r="G2711" s="131"/>
      <c r="H2711" s="131"/>
      <c r="I2711" s="130"/>
      <c r="J2711" s="132"/>
      <c r="K2711" s="133"/>
      <c r="L2711" s="134"/>
      <c r="M2711" s="135"/>
      <c r="N2711" s="135"/>
      <c r="O2711" s="134"/>
      <c r="P2711" s="131"/>
      <c r="Q2711" s="136"/>
      <c r="R2711" s="131"/>
      <c r="S2711" s="137"/>
      <c r="T2711" s="132"/>
      <c r="U2711" s="10"/>
      <c r="V2711" s="10"/>
      <c r="W2711" s="10"/>
      <c r="X2711" s="45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127"/>
      <c r="B2712" s="128"/>
      <c r="C2712" s="129"/>
      <c r="D2712" s="130"/>
      <c r="E2712" s="131"/>
      <c r="F2712" s="131"/>
      <c r="G2712" s="131"/>
      <c r="H2712" s="131"/>
      <c r="I2712" s="130"/>
      <c r="J2712" s="132"/>
      <c r="K2712" s="133"/>
      <c r="L2712" s="134"/>
      <c r="M2712" s="135"/>
      <c r="N2712" s="135"/>
      <c r="O2712" s="134"/>
      <c r="P2712" s="131"/>
      <c r="Q2712" s="136"/>
      <c r="R2712" s="131"/>
      <c r="S2712" s="137"/>
      <c r="T2712" s="132"/>
      <c r="U2712" s="10"/>
      <c r="V2712" s="10"/>
      <c r="W2712" s="10"/>
      <c r="X2712" s="45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127"/>
      <c r="B2713" s="128"/>
      <c r="C2713" s="129"/>
      <c r="D2713" s="130"/>
      <c r="E2713" s="131"/>
      <c r="F2713" s="131"/>
      <c r="G2713" s="131"/>
      <c r="H2713" s="131"/>
      <c r="I2713" s="130"/>
      <c r="J2713" s="132"/>
      <c r="K2713" s="133"/>
      <c r="L2713" s="134"/>
      <c r="M2713" s="135"/>
      <c r="N2713" s="135"/>
      <c r="O2713" s="134"/>
      <c r="P2713" s="131"/>
      <c r="Q2713" s="136"/>
      <c r="R2713" s="131"/>
      <c r="S2713" s="137"/>
      <c r="T2713" s="132"/>
      <c r="U2713" s="10"/>
      <c r="V2713" s="10"/>
      <c r="W2713" s="10"/>
      <c r="X2713" s="45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127"/>
      <c r="B2714" s="128"/>
      <c r="C2714" s="129"/>
      <c r="D2714" s="130"/>
      <c r="E2714" s="131"/>
      <c r="F2714" s="131"/>
      <c r="G2714" s="131"/>
      <c r="H2714" s="131"/>
      <c r="I2714" s="130"/>
      <c r="J2714" s="132"/>
      <c r="K2714" s="133"/>
      <c r="L2714" s="134"/>
      <c r="M2714" s="135"/>
      <c r="N2714" s="135"/>
      <c r="O2714" s="134"/>
      <c r="P2714" s="131"/>
      <c r="Q2714" s="136"/>
      <c r="R2714" s="131"/>
      <c r="S2714" s="137"/>
      <c r="T2714" s="132"/>
      <c r="U2714" s="10"/>
      <c r="V2714" s="10"/>
      <c r="W2714" s="10"/>
      <c r="X2714" s="45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127"/>
      <c r="B2715" s="128"/>
      <c r="C2715" s="129"/>
      <c r="D2715" s="130"/>
      <c r="E2715" s="131"/>
      <c r="F2715" s="131"/>
      <c r="G2715" s="131"/>
      <c r="H2715" s="131"/>
      <c r="I2715" s="130"/>
      <c r="J2715" s="132"/>
      <c r="K2715" s="133"/>
      <c r="L2715" s="134"/>
      <c r="M2715" s="135"/>
      <c r="N2715" s="135"/>
      <c r="O2715" s="134"/>
      <c r="P2715" s="131"/>
      <c r="Q2715" s="136"/>
      <c r="R2715" s="131"/>
      <c r="S2715" s="137"/>
      <c r="T2715" s="132"/>
      <c r="U2715" s="10"/>
      <c r="V2715" s="10"/>
      <c r="W2715" s="10"/>
      <c r="X2715" s="45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127"/>
      <c r="B2716" s="128"/>
      <c r="C2716" s="129"/>
      <c r="D2716" s="130"/>
      <c r="E2716" s="131"/>
      <c r="F2716" s="131"/>
      <c r="G2716" s="131"/>
      <c r="H2716" s="131"/>
      <c r="I2716" s="130"/>
      <c r="J2716" s="132"/>
      <c r="K2716" s="133"/>
      <c r="L2716" s="134"/>
      <c r="M2716" s="135"/>
      <c r="N2716" s="135"/>
      <c r="O2716" s="134"/>
      <c r="P2716" s="131"/>
      <c r="Q2716" s="136"/>
      <c r="R2716" s="131"/>
      <c r="S2716" s="137"/>
      <c r="T2716" s="132"/>
      <c r="U2716" s="10"/>
      <c r="V2716" s="10"/>
      <c r="W2716" s="10"/>
      <c r="X2716" s="45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127"/>
      <c r="B2717" s="128"/>
      <c r="C2717" s="129"/>
      <c r="D2717" s="130"/>
      <c r="E2717" s="131"/>
      <c r="F2717" s="131"/>
      <c r="G2717" s="131"/>
      <c r="H2717" s="131"/>
      <c r="I2717" s="130"/>
      <c r="J2717" s="132"/>
      <c r="K2717" s="133"/>
      <c r="L2717" s="134"/>
      <c r="M2717" s="135"/>
      <c r="N2717" s="135"/>
      <c r="O2717" s="134"/>
      <c r="P2717" s="131"/>
      <c r="Q2717" s="136"/>
      <c r="R2717" s="131"/>
      <c r="S2717" s="137"/>
      <c r="T2717" s="132"/>
      <c r="U2717" s="10"/>
      <c r="V2717" s="10"/>
      <c r="W2717" s="10"/>
      <c r="X2717" s="45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127"/>
      <c r="B2718" s="128"/>
      <c r="C2718" s="129"/>
      <c r="D2718" s="130"/>
      <c r="E2718" s="131"/>
      <c r="F2718" s="131"/>
      <c r="G2718" s="131"/>
      <c r="H2718" s="131"/>
      <c r="I2718" s="130"/>
      <c r="J2718" s="132"/>
      <c r="K2718" s="133"/>
      <c r="L2718" s="134"/>
      <c r="M2718" s="135"/>
      <c r="N2718" s="135"/>
      <c r="O2718" s="134"/>
      <c r="P2718" s="131"/>
      <c r="Q2718" s="136"/>
      <c r="R2718" s="131"/>
      <c r="S2718" s="137"/>
      <c r="T2718" s="132"/>
      <c r="U2718" s="10"/>
      <c r="V2718" s="10"/>
      <c r="W2718" s="10"/>
      <c r="X2718" s="45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127"/>
      <c r="B2719" s="128"/>
      <c r="C2719" s="129"/>
      <c r="D2719" s="130"/>
      <c r="E2719" s="131"/>
      <c r="F2719" s="131"/>
      <c r="G2719" s="131"/>
      <c r="H2719" s="131"/>
      <c r="I2719" s="130"/>
      <c r="J2719" s="132"/>
      <c r="K2719" s="133"/>
      <c r="L2719" s="134"/>
      <c r="M2719" s="135"/>
      <c r="N2719" s="135"/>
      <c r="O2719" s="134"/>
      <c r="P2719" s="131"/>
      <c r="Q2719" s="136"/>
      <c r="R2719" s="131"/>
      <c r="S2719" s="137"/>
      <c r="T2719" s="132"/>
      <c r="U2719" s="10"/>
      <c r="V2719" s="10"/>
      <c r="W2719" s="10"/>
      <c r="X2719" s="45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127"/>
      <c r="B2720" s="128"/>
      <c r="C2720" s="129"/>
      <c r="D2720" s="130"/>
      <c r="E2720" s="131"/>
      <c r="F2720" s="131"/>
      <c r="G2720" s="131"/>
      <c r="H2720" s="131"/>
      <c r="I2720" s="130"/>
      <c r="J2720" s="132"/>
      <c r="K2720" s="133"/>
      <c r="L2720" s="134"/>
      <c r="M2720" s="135"/>
      <c r="N2720" s="135"/>
      <c r="O2720" s="134"/>
      <c r="P2720" s="131"/>
      <c r="Q2720" s="136"/>
      <c r="R2720" s="131"/>
      <c r="S2720" s="137"/>
      <c r="T2720" s="132"/>
      <c r="U2720" s="10"/>
      <c r="V2720" s="10"/>
      <c r="W2720" s="10"/>
      <c r="X2720" s="45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127"/>
      <c r="B2721" s="128"/>
      <c r="C2721" s="129"/>
      <c r="D2721" s="130"/>
      <c r="E2721" s="131"/>
      <c r="F2721" s="131"/>
      <c r="G2721" s="131"/>
      <c r="H2721" s="131"/>
      <c r="I2721" s="130"/>
      <c r="J2721" s="132"/>
      <c r="K2721" s="133"/>
      <c r="L2721" s="134"/>
      <c r="M2721" s="135"/>
      <c r="N2721" s="135"/>
      <c r="O2721" s="134"/>
      <c r="P2721" s="131"/>
      <c r="Q2721" s="136"/>
      <c r="R2721" s="131"/>
      <c r="S2721" s="137"/>
      <c r="T2721" s="132"/>
      <c r="U2721" s="10"/>
      <c r="V2721" s="10"/>
      <c r="W2721" s="10"/>
      <c r="X2721" s="45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127"/>
      <c r="B2722" s="128"/>
      <c r="C2722" s="129"/>
      <c r="D2722" s="130"/>
      <c r="E2722" s="131"/>
      <c r="F2722" s="131"/>
      <c r="G2722" s="131"/>
      <c r="H2722" s="131"/>
      <c r="I2722" s="130"/>
      <c r="J2722" s="132"/>
      <c r="K2722" s="133"/>
      <c r="L2722" s="134"/>
      <c r="M2722" s="135"/>
      <c r="N2722" s="135"/>
      <c r="O2722" s="134"/>
      <c r="P2722" s="131"/>
      <c r="Q2722" s="136"/>
      <c r="R2722" s="131"/>
      <c r="S2722" s="137"/>
      <c r="T2722" s="132"/>
      <c r="U2722" s="10"/>
      <c r="V2722" s="10"/>
      <c r="W2722" s="10"/>
      <c r="X2722" s="45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127"/>
      <c r="B2723" s="128"/>
      <c r="C2723" s="129"/>
      <c r="D2723" s="130"/>
      <c r="E2723" s="131"/>
      <c r="F2723" s="131"/>
      <c r="G2723" s="131"/>
      <c r="H2723" s="131"/>
      <c r="I2723" s="130"/>
      <c r="J2723" s="132"/>
      <c r="K2723" s="133"/>
      <c r="L2723" s="134"/>
      <c r="M2723" s="135"/>
      <c r="N2723" s="135"/>
      <c r="O2723" s="134"/>
      <c r="P2723" s="131"/>
      <c r="Q2723" s="136"/>
      <c r="R2723" s="131"/>
      <c r="S2723" s="137"/>
      <c r="T2723" s="132"/>
      <c r="U2723" s="10"/>
      <c r="V2723" s="10"/>
      <c r="W2723" s="10"/>
      <c r="X2723" s="45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127"/>
      <c r="B2724" s="128"/>
      <c r="C2724" s="129"/>
      <c r="D2724" s="130"/>
      <c r="E2724" s="131"/>
      <c r="F2724" s="131"/>
      <c r="G2724" s="131"/>
      <c r="H2724" s="131"/>
      <c r="I2724" s="130"/>
      <c r="J2724" s="132"/>
      <c r="K2724" s="133"/>
      <c r="L2724" s="134"/>
      <c r="M2724" s="135"/>
      <c r="N2724" s="135"/>
      <c r="O2724" s="134"/>
      <c r="P2724" s="131"/>
      <c r="Q2724" s="136"/>
      <c r="R2724" s="131"/>
      <c r="S2724" s="137"/>
      <c r="T2724" s="132"/>
      <c r="U2724" s="10"/>
      <c r="V2724" s="10"/>
      <c r="W2724" s="10"/>
      <c r="X2724" s="45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127"/>
      <c r="B2725" s="128"/>
      <c r="C2725" s="129"/>
      <c r="D2725" s="130"/>
      <c r="E2725" s="131"/>
      <c r="F2725" s="131"/>
      <c r="G2725" s="131"/>
      <c r="H2725" s="131"/>
      <c r="I2725" s="130"/>
      <c r="J2725" s="132"/>
      <c r="K2725" s="133"/>
      <c r="L2725" s="134"/>
      <c r="M2725" s="135"/>
      <c r="N2725" s="135"/>
      <c r="O2725" s="134"/>
      <c r="P2725" s="131"/>
      <c r="Q2725" s="136"/>
      <c r="R2725" s="131"/>
      <c r="S2725" s="137"/>
      <c r="T2725" s="132"/>
      <c r="U2725" s="10"/>
      <c r="V2725" s="10"/>
      <c r="W2725" s="10"/>
      <c r="X2725" s="45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127"/>
      <c r="B2726" s="128"/>
      <c r="C2726" s="129"/>
      <c r="D2726" s="130"/>
      <c r="E2726" s="131"/>
      <c r="F2726" s="131"/>
      <c r="G2726" s="131"/>
      <c r="H2726" s="131"/>
      <c r="I2726" s="130"/>
      <c r="J2726" s="132"/>
      <c r="K2726" s="133"/>
      <c r="L2726" s="134"/>
      <c r="M2726" s="135"/>
      <c r="N2726" s="135"/>
      <c r="O2726" s="134"/>
      <c r="P2726" s="131"/>
      <c r="Q2726" s="136"/>
      <c r="R2726" s="131"/>
      <c r="S2726" s="137"/>
      <c r="T2726" s="132"/>
      <c r="U2726" s="10"/>
      <c r="V2726" s="10"/>
      <c r="W2726" s="10"/>
      <c r="X2726" s="45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127"/>
      <c r="B2727" s="128"/>
      <c r="C2727" s="129"/>
      <c r="D2727" s="130"/>
      <c r="E2727" s="131"/>
      <c r="F2727" s="131"/>
      <c r="G2727" s="131"/>
      <c r="H2727" s="131"/>
      <c r="I2727" s="130"/>
      <c r="J2727" s="132"/>
      <c r="K2727" s="133"/>
      <c r="L2727" s="134"/>
      <c r="M2727" s="135"/>
      <c r="N2727" s="135"/>
      <c r="O2727" s="134"/>
      <c r="P2727" s="131"/>
      <c r="Q2727" s="136"/>
      <c r="R2727" s="131"/>
      <c r="S2727" s="137"/>
      <c r="T2727" s="132"/>
      <c r="U2727" s="10"/>
      <c r="V2727" s="10"/>
      <c r="W2727" s="10"/>
      <c r="X2727" s="45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127"/>
      <c r="B2728" s="128"/>
      <c r="C2728" s="129"/>
      <c r="D2728" s="130"/>
      <c r="E2728" s="131"/>
      <c r="F2728" s="131"/>
      <c r="G2728" s="131"/>
      <c r="H2728" s="131"/>
      <c r="I2728" s="130"/>
      <c r="J2728" s="132"/>
      <c r="K2728" s="133"/>
      <c r="L2728" s="134"/>
      <c r="M2728" s="135"/>
      <c r="N2728" s="135"/>
      <c r="O2728" s="134"/>
      <c r="P2728" s="131"/>
      <c r="Q2728" s="136"/>
      <c r="R2728" s="131"/>
      <c r="S2728" s="137"/>
      <c r="T2728" s="132"/>
      <c r="U2728" s="10"/>
      <c r="V2728" s="10"/>
      <c r="W2728" s="10"/>
      <c r="X2728" s="45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127"/>
      <c r="B2729" s="128"/>
      <c r="C2729" s="129"/>
      <c r="D2729" s="130"/>
      <c r="E2729" s="131"/>
      <c r="F2729" s="131"/>
      <c r="G2729" s="131"/>
      <c r="H2729" s="131"/>
      <c r="I2729" s="130"/>
      <c r="J2729" s="132"/>
      <c r="K2729" s="133"/>
      <c r="L2729" s="134"/>
      <c r="M2729" s="135"/>
      <c r="N2729" s="135"/>
      <c r="O2729" s="134"/>
      <c r="P2729" s="131"/>
      <c r="Q2729" s="136"/>
      <c r="R2729" s="131"/>
      <c r="S2729" s="137"/>
      <c r="T2729" s="132"/>
      <c r="U2729" s="10"/>
      <c r="V2729" s="10"/>
      <c r="W2729" s="10"/>
      <c r="X2729" s="45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127"/>
      <c r="B2730" s="128"/>
      <c r="C2730" s="129"/>
      <c r="D2730" s="130"/>
      <c r="E2730" s="131"/>
      <c r="F2730" s="131"/>
      <c r="G2730" s="131"/>
      <c r="H2730" s="131"/>
      <c r="I2730" s="130"/>
      <c r="J2730" s="132"/>
      <c r="K2730" s="133"/>
      <c r="L2730" s="134"/>
      <c r="M2730" s="135"/>
      <c r="N2730" s="135"/>
      <c r="O2730" s="134"/>
      <c r="P2730" s="131"/>
      <c r="Q2730" s="136"/>
      <c r="R2730" s="131"/>
      <c r="S2730" s="137"/>
      <c r="T2730" s="132"/>
      <c r="U2730" s="10"/>
      <c r="V2730" s="10"/>
      <c r="W2730" s="10"/>
      <c r="X2730" s="45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127"/>
      <c r="B2731" s="128"/>
      <c r="C2731" s="129"/>
      <c r="D2731" s="130"/>
      <c r="E2731" s="131"/>
      <c r="F2731" s="131"/>
      <c r="G2731" s="131"/>
      <c r="H2731" s="131"/>
      <c r="I2731" s="130"/>
      <c r="J2731" s="132"/>
      <c r="K2731" s="133"/>
      <c r="L2731" s="134"/>
      <c r="M2731" s="135"/>
      <c r="N2731" s="135"/>
      <c r="O2731" s="134"/>
      <c r="P2731" s="131"/>
      <c r="Q2731" s="136"/>
      <c r="R2731" s="131"/>
      <c r="S2731" s="137"/>
      <c r="T2731" s="132"/>
      <c r="U2731" s="10"/>
      <c r="V2731" s="10"/>
      <c r="W2731" s="10"/>
      <c r="X2731" s="45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127"/>
      <c r="B2732" s="128"/>
      <c r="C2732" s="129"/>
      <c r="D2732" s="130"/>
      <c r="E2732" s="131"/>
      <c r="F2732" s="131"/>
      <c r="G2732" s="131"/>
      <c r="H2732" s="131"/>
      <c r="I2732" s="130"/>
      <c r="J2732" s="132"/>
      <c r="K2732" s="133"/>
      <c r="L2732" s="134"/>
      <c r="M2732" s="135"/>
      <c r="N2732" s="135"/>
      <c r="O2732" s="134"/>
      <c r="P2732" s="131"/>
      <c r="Q2732" s="136"/>
      <c r="R2732" s="131"/>
      <c r="S2732" s="137"/>
      <c r="T2732" s="132"/>
      <c r="U2732" s="10"/>
      <c r="V2732" s="10"/>
      <c r="W2732" s="10"/>
      <c r="X2732" s="45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127"/>
      <c r="B2733" s="128"/>
      <c r="C2733" s="129"/>
      <c r="D2733" s="130"/>
      <c r="E2733" s="131"/>
      <c r="F2733" s="131"/>
      <c r="G2733" s="131"/>
      <c r="H2733" s="131"/>
      <c r="I2733" s="130"/>
      <c r="J2733" s="132"/>
      <c r="K2733" s="133"/>
      <c r="L2733" s="134"/>
      <c r="M2733" s="135"/>
      <c r="N2733" s="135"/>
      <c r="O2733" s="134"/>
      <c r="P2733" s="131"/>
      <c r="Q2733" s="136"/>
      <c r="R2733" s="131"/>
      <c r="S2733" s="137"/>
      <c r="T2733" s="132"/>
      <c r="U2733" s="10"/>
      <c r="V2733" s="10"/>
      <c r="W2733" s="10"/>
      <c r="X2733" s="45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127"/>
      <c r="B2734" s="128"/>
      <c r="C2734" s="129"/>
      <c r="D2734" s="130"/>
      <c r="E2734" s="131"/>
      <c r="F2734" s="131"/>
      <c r="G2734" s="131"/>
      <c r="H2734" s="131"/>
      <c r="I2734" s="130"/>
      <c r="J2734" s="132"/>
      <c r="K2734" s="133"/>
      <c r="L2734" s="134"/>
      <c r="M2734" s="135"/>
      <c r="N2734" s="135"/>
      <c r="O2734" s="134"/>
      <c r="P2734" s="131"/>
      <c r="Q2734" s="136"/>
      <c r="R2734" s="131"/>
      <c r="S2734" s="137"/>
      <c r="T2734" s="132"/>
      <c r="U2734" s="10"/>
      <c r="V2734" s="10"/>
      <c r="W2734" s="10"/>
      <c r="X2734" s="45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127"/>
      <c r="B2735" s="128"/>
      <c r="C2735" s="129"/>
      <c r="D2735" s="130"/>
      <c r="E2735" s="131"/>
      <c r="F2735" s="131"/>
      <c r="G2735" s="131"/>
      <c r="H2735" s="131"/>
      <c r="I2735" s="130"/>
      <c r="J2735" s="132"/>
      <c r="K2735" s="133"/>
      <c r="L2735" s="134"/>
      <c r="M2735" s="135"/>
      <c r="N2735" s="135"/>
      <c r="O2735" s="134"/>
      <c r="P2735" s="131"/>
      <c r="Q2735" s="136"/>
      <c r="R2735" s="131"/>
      <c r="S2735" s="137"/>
      <c r="T2735" s="132"/>
      <c r="U2735" s="10"/>
      <c r="V2735" s="10"/>
      <c r="W2735" s="10"/>
      <c r="X2735" s="45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127"/>
      <c r="B2736" s="128"/>
      <c r="C2736" s="129"/>
      <c r="D2736" s="130"/>
      <c r="E2736" s="131"/>
      <c r="F2736" s="131"/>
      <c r="G2736" s="131"/>
      <c r="H2736" s="131"/>
      <c r="I2736" s="130"/>
      <c r="J2736" s="132"/>
      <c r="K2736" s="133"/>
      <c r="L2736" s="134"/>
      <c r="M2736" s="135"/>
      <c r="N2736" s="135"/>
      <c r="O2736" s="134"/>
      <c r="P2736" s="131"/>
      <c r="Q2736" s="136"/>
      <c r="R2736" s="131"/>
      <c r="S2736" s="137"/>
      <c r="T2736" s="132"/>
      <c r="U2736" s="10"/>
      <c r="V2736" s="10"/>
      <c r="W2736" s="10"/>
      <c r="X2736" s="45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127"/>
      <c r="B2737" s="128"/>
      <c r="C2737" s="129"/>
      <c r="D2737" s="130"/>
      <c r="E2737" s="131"/>
      <c r="F2737" s="131"/>
      <c r="G2737" s="131"/>
      <c r="H2737" s="131"/>
      <c r="I2737" s="130"/>
      <c r="J2737" s="132"/>
      <c r="K2737" s="133"/>
      <c r="L2737" s="134"/>
      <c r="M2737" s="135"/>
      <c r="N2737" s="135"/>
      <c r="O2737" s="134"/>
      <c r="P2737" s="131"/>
      <c r="Q2737" s="136"/>
      <c r="R2737" s="131"/>
      <c r="S2737" s="137"/>
      <c r="T2737" s="132"/>
      <c r="U2737" s="10"/>
      <c r="V2737" s="10"/>
      <c r="W2737" s="10"/>
      <c r="X2737" s="45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127"/>
      <c r="B2738" s="128"/>
      <c r="C2738" s="129"/>
      <c r="D2738" s="130"/>
      <c r="E2738" s="131"/>
      <c r="F2738" s="131"/>
      <c r="G2738" s="131"/>
      <c r="H2738" s="131"/>
      <c r="I2738" s="130"/>
      <c r="J2738" s="132"/>
      <c r="K2738" s="133"/>
      <c r="L2738" s="134"/>
      <c r="M2738" s="135"/>
      <c r="N2738" s="135"/>
      <c r="O2738" s="134"/>
      <c r="P2738" s="131"/>
      <c r="Q2738" s="136"/>
      <c r="R2738" s="131"/>
      <c r="S2738" s="137"/>
      <c r="T2738" s="132"/>
      <c r="U2738" s="10"/>
      <c r="V2738" s="10"/>
      <c r="W2738" s="10"/>
      <c r="X2738" s="45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127"/>
      <c r="B2739" s="128"/>
      <c r="C2739" s="129"/>
      <c r="D2739" s="130"/>
      <c r="E2739" s="131"/>
      <c r="F2739" s="131"/>
      <c r="G2739" s="131"/>
      <c r="H2739" s="131"/>
      <c r="I2739" s="130"/>
      <c r="J2739" s="132"/>
      <c r="K2739" s="133"/>
      <c r="L2739" s="134"/>
      <c r="M2739" s="135"/>
      <c r="N2739" s="135"/>
      <c r="O2739" s="134"/>
      <c r="P2739" s="131"/>
      <c r="Q2739" s="136"/>
      <c r="R2739" s="131"/>
      <c r="S2739" s="137"/>
      <c r="T2739" s="132"/>
      <c r="U2739" s="10"/>
      <c r="V2739" s="10"/>
      <c r="W2739" s="10"/>
      <c r="X2739" s="45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127"/>
      <c r="B2740" s="128"/>
      <c r="C2740" s="129"/>
      <c r="D2740" s="130"/>
      <c r="E2740" s="131"/>
      <c r="F2740" s="131"/>
      <c r="G2740" s="131"/>
      <c r="H2740" s="131"/>
      <c r="I2740" s="130"/>
      <c r="J2740" s="132"/>
      <c r="K2740" s="133"/>
      <c r="L2740" s="134"/>
      <c r="M2740" s="135"/>
      <c r="N2740" s="135"/>
      <c r="O2740" s="134"/>
      <c r="P2740" s="131"/>
      <c r="Q2740" s="136"/>
      <c r="R2740" s="131"/>
      <c r="S2740" s="137"/>
      <c r="T2740" s="132"/>
      <c r="U2740" s="10"/>
      <c r="V2740" s="10"/>
      <c r="W2740" s="10"/>
      <c r="X2740" s="45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127"/>
      <c r="B2741" s="128"/>
      <c r="C2741" s="129"/>
      <c r="D2741" s="130"/>
      <c r="E2741" s="131"/>
      <c r="F2741" s="131"/>
      <c r="G2741" s="131"/>
      <c r="H2741" s="131"/>
      <c r="I2741" s="130"/>
      <c r="J2741" s="132"/>
      <c r="K2741" s="133"/>
      <c r="L2741" s="134"/>
      <c r="M2741" s="135"/>
      <c r="N2741" s="135"/>
      <c r="O2741" s="134"/>
      <c r="P2741" s="131"/>
      <c r="Q2741" s="136"/>
      <c r="R2741" s="131"/>
      <c r="S2741" s="137"/>
      <c r="T2741" s="132"/>
      <c r="U2741" s="10"/>
      <c r="V2741" s="10"/>
      <c r="W2741" s="10"/>
      <c r="X2741" s="45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127"/>
      <c r="B2742" s="128"/>
      <c r="C2742" s="129"/>
      <c r="D2742" s="130"/>
      <c r="E2742" s="131"/>
      <c r="F2742" s="131"/>
      <c r="G2742" s="131"/>
      <c r="H2742" s="131"/>
      <c r="I2742" s="130"/>
      <c r="J2742" s="132"/>
      <c r="K2742" s="133"/>
      <c r="L2742" s="134"/>
      <c r="M2742" s="135"/>
      <c r="N2742" s="135"/>
      <c r="O2742" s="134"/>
      <c r="P2742" s="131"/>
      <c r="Q2742" s="136"/>
      <c r="R2742" s="131"/>
      <c r="S2742" s="137"/>
      <c r="T2742" s="132"/>
      <c r="U2742" s="10"/>
      <c r="V2742" s="10"/>
      <c r="W2742" s="10"/>
      <c r="X2742" s="45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127"/>
      <c r="B2743" s="128"/>
      <c r="C2743" s="129"/>
      <c r="D2743" s="130"/>
      <c r="E2743" s="131"/>
      <c r="F2743" s="131"/>
      <c r="G2743" s="131"/>
      <c r="H2743" s="131"/>
      <c r="I2743" s="130"/>
      <c r="J2743" s="132"/>
      <c r="K2743" s="133"/>
      <c r="L2743" s="134"/>
      <c r="M2743" s="135"/>
      <c r="N2743" s="135"/>
      <c r="O2743" s="134"/>
      <c r="P2743" s="131"/>
      <c r="Q2743" s="136"/>
      <c r="R2743" s="131"/>
      <c r="S2743" s="137"/>
      <c r="T2743" s="132"/>
      <c r="U2743" s="10"/>
      <c r="V2743" s="10"/>
      <c r="W2743" s="10"/>
      <c r="X2743" s="45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127"/>
      <c r="B2744" s="128"/>
      <c r="C2744" s="129"/>
      <c r="D2744" s="130"/>
      <c r="E2744" s="131"/>
      <c r="F2744" s="131"/>
      <c r="G2744" s="131"/>
      <c r="H2744" s="131"/>
      <c r="I2744" s="130"/>
      <c r="J2744" s="132"/>
      <c r="K2744" s="133"/>
      <c r="L2744" s="134"/>
      <c r="M2744" s="135"/>
      <c r="N2744" s="135"/>
      <c r="O2744" s="134"/>
      <c r="P2744" s="131"/>
      <c r="Q2744" s="136"/>
      <c r="R2744" s="131"/>
      <c r="S2744" s="137"/>
      <c r="T2744" s="132"/>
      <c r="U2744" s="10"/>
      <c r="V2744" s="10"/>
      <c r="W2744" s="10"/>
      <c r="X2744" s="45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127"/>
      <c r="B2745" s="128"/>
      <c r="C2745" s="129"/>
      <c r="D2745" s="130"/>
      <c r="E2745" s="131"/>
      <c r="F2745" s="131"/>
      <c r="G2745" s="131"/>
      <c r="H2745" s="131"/>
      <c r="I2745" s="130"/>
      <c r="J2745" s="132"/>
      <c r="K2745" s="133"/>
      <c r="L2745" s="134"/>
      <c r="M2745" s="135"/>
      <c r="N2745" s="135"/>
      <c r="O2745" s="134"/>
      <c r="P2745" s="131"/>
      <c r="Q2745" s="136"/>
      <c r="R2745" s="131"/>
      <c r="S2745" s="137"/>
      <c r="T2745" s="132"/>
      <c r="U2745" s="10"/>
      <c r="V2745" s="10"/>
      <c r="W2745" s="10"/>
      <c r="X2745" s="45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127"/>
      <c r="B2746" s="128"/>
      <c r="C2746" s="129"/>
      <c r="D2746" s="130"/>
      <c r="E2746" s="131"/>
      <c r="F2746" s="131"/>
      <c r="G2746" s="131"/>
      <c r="H2746" s="131"/>
      <c r="I2746" s="130"/>
      <c r="J2746" s="132"/>
      <c r="K2746" s="133"/>
      <c r="L2746" s="134"/>
      <c r="M2746" s="135"/>
      <c r="N2746" s="135"/>
      <c r="O2746" s="134"/>
      <c r="P2746" s="131"/>
      <c r="Q2746" s="136"/>
      <c r="R2746" s="131"/>
      <c r="S2746" s="137"/>
      <c r="T2746" s="132"/>
      <c r="U2746" s="10"/>
      <c r="V2746" s="10"/>
      <c r="W2746" s="10"/>
      <c r="X2746" s="45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127"/>
      <c r="B2747" s="128"/>
      <c r="C2747" s="129"/>
      <c r="D2747" s="130"/>
      <c r="E2747" s="131"/>
      <c r="F2747" s="131"/>
      <c r="G2747" s="131"/>
      <c r="H2747" s="131"/>
      <c r="I2747" s="130"/>
      <c r="J2747" s="132"/>
      <c r="K2747" s="133"/>
      <c r="L2747" s="134"/>
      <c r="M2747" s="135"/>
      <c r="N2747" s="135"/>
      <c r="O2747" s="134"/>
      <c r="P2747" s="131"/>
      <c r="Q2747" s="136"/>
      <c r="R2747" s="131"/>
      <c r="S2747" s="137"/>
      <c r="T2747" s="132"/>
      <c r="U2747" s="10"/>
      <c r="V2747" s="10"/>
      <c r="W2747" s="10"/>
      <c r="X2747" s="45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127"/>
      <c r="B2748" s="128"/>
      <c r="C2748" s="129"/>
      <c r="D2748" s="130"/>
      <c r="E2748" s="131"/>
      <c r="F2748" s="131"/>
      <c r="G2748" s="131"/>
      <c r="H2748" s="131"/>
      <c r="I2748" s="130"/>
      <c r="J2748" s="132"/>
      <c r="K2748" s="133"/>
      <c r="L2748" s="134"/>
      <c r="M2748" s="135"/>
      <c r="N2748" s="135"/>
      <c r="O2748" s="134"/>
      <c r="P2748" s="131"/>
      <c r="Q2748" s="136"/>
      <c r="R2748" s="131"/>
      <c r="S2748" s="137"/>
      <c r="T2748" s="132"/>
      <c r="U2748" s="10"/>
      <c r="V2748" s="10"/>
      <c r="W2748" s="10"/>
      <c r="X2748" s="45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127"/>
      <c r="B2749" s="128"/>
      <c r="C2749" s="129"/>
      <c r="D2749" s="130"/>
      <c r="E2749" s="131"/>
      <c r="F2749" s="131"/>
      <c r="G2749" s="131"/>
      <c r="H2749" s="131"/>
      <c r="I2749" s="130"/>
      <c r="J2749" s="132"/>
      <c r="K2749" s="133"/>
      <c r="L2749" s="134"/>
      <c r="M2749" s="135"/>
      <c r="N2749" s="135"/>
      <c r="O2749" s="134"/>
      <c r="P2749" s="131"/>
      <c r="Q2749" s="136"/>
      <c r="R2749" s="131"/>
      <c r="S2749" s="137"/>
      <c r="T2749" s="132"/>
      <c r="U2749" s="10"/>
      <c r="V2749" s="10"/>
      <c r="W2749" s="10"/>
      <c r="X2749" s="45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ht="15" x14ac:dyDescent="0.2">
      <c r="A2750" s="138"/>
      <c r="B2750" s="139"/>
      <c r="C2750" s="140"/>
      <c r="D2750" s="141"/>
      <c r="E2750" s="142"/>
      <c r="F2750" s="142"/>
      <c r="G2750" s="142"/>
      <c r="H2750" s="142"/>
      <c r="I2750" s="141"/>
      <c r="J2750" s="143"/>
      <c r="K2750" s="144"/>
      <c r="L2750" s="145"/>
      <c r="M2750" s="146"/>
      <c r="N2750" s="146"/>
      <c r="O2750" s="145"/>
      <c r="P2750" s="142"/>
      <c r="Q2750" s="147"/>
      <c r="R2750" s="142"/>
      <c r="S2750" s="148"/>
      <c r="T2750" s="143"/>
      <c r="U2750" s="43"/>
      <c r="V2750" s="43"/>
      <c r="W2750" s="43"/>
      <c r="X2750" s="53"/>
      <c r="Y2750" s="35"/>
      <c r="Z2750" s="38"/>
      <c r="AA2750" s="43"/>
      <c r="AB2750" s="35"/>
      <c r="AC2750" s="35"/>
      <c r="AD2750" s="35"/>
      <c r="AE2750" s="43"/>
      <c r="AF2750" s="36"/>
      <c r="AG2750" s="43"/>
      <c r="AH2750" s="38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</row>
    <row r="2751" spans="1:148" x14ac:dyDescent="0.15">
      <c r="A2751" s="127"/>
      <c r="B2751" s="128"/>
      <c r="C2751" s="129"/>
      <c r="D2751" s="130"/>
      <c r="E2751" s="131"/>
      <c r="F2751" s="131"/>
      <c r="G2751" s="131"/>
      <c r="H2751" s="131"/>
      <c r="I2751" s="130"/>
      <c r="J2751" s="132"/>
      <c r="K2751" s="133"/>
      <c r="L2751" s="134"/>
      <c r="M2751" s="135"/>
      <c r="N2751" s="135"/>
      <c r="O2751" s="134"/>
      <c r="P2751" s="131"/>
      <c r="Q2751" s="136"/>
      <c r="R2751" s="131"/>
      <c r="S2751" s="137"/>
      <c r="T2751" s="132"/>
      <c r="U2751" s="43"/>
      <c r="V2751" s="43"/>
      <c r="W2751" s="43"/>
      <c r="X2751" s="53"/>
      <c r="Y2751" s="35"/>
      <c r="Z2751" s="38"/>
      <c r="AA2751" s="43"/>
      <c r="AB2751" s="35"/>
      <c r="AC2751" s="35"/>
      <c r="AD2751" s="35"/>
      <c r="AE2751" s="43"/>
      <c r="AF2751" s="36"/>
      <c r="AG2751" s="43"/>
      <c r="AH2751" s="38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</row>
    <row r="2752" spans="1:148" x14ac:dyDescent="0.15">
      <c r="A2752" s="127"/>
      <c r="B2752" s="128"/>
      <c r="C2752" s="129"/>
      <c r="D2752" s="130"/>
      <c r="E2752" s="131"/>
      <c r="F2752" s="131"/>
      <c r="G2752" s="131"/>
      <c r="H2752" s="131"/>
      <c r="I2752" s="130"/>
      <c r="J2752" s="132"/>
      <c r="K2752" s="133"/>
      <c r="L2752" s="134"/>
      <c r="M2752" s="135"/>
      <c r="N2752" s="135"/>
      <c r="O2752" s="134"/>
      <c r="P2752" s="131"/>
      <c r="Q2752" s="136"/>
      <c r="R2752" s="131"/>
      <c r="S2752" s="137"/>
      <c r="T2752" s="132"/>
      <c r="U2752" s="10"/>
      <c r="V2752" s="10"/>
      <c r="W2752" s="10"/>
      <c r="X2752" s="45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127"/>
      <c r="B2753" s="128"/>
      <c r="C2753" s="129"/>
      <c r="D2753" s="130"/>
      <c r="E2753" s="131"/>
      <c r="F2753" s="131"/>
      <c r="G2753" s="131"/>
      <c r="H2753" s="131"/>
      <c r="I2753" s="130"/>
      <c r="J2753" s="132"/>
      <c r="K2753" s="133"/>
      <c r="L2753" s="134"/>
      <c r="M2753" s="135"/>
      <c r="N2753" s="135"/>
      <c r="O2753" s="134"/>
      <c r="P2753" s="131"/>
      <c r="Q2753" s="136"/>
      <c r="R2753" s="131"/>
      <c r="S2753" s="137"/>
      <c r="T2753" s="132"/>
      <c r="U2753" s="10"/>
      <c r="V2753" s="10"/>
      <c r="W2753" s="10"/>
      <c r="X2753" s="45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127"/>
      <c r="B2754" s="128"/>
      <c r="C2754" s="129"/>
      <c r="D2754" s="130"/>
      <c r="E2754" s="131"/>
      <c r="F2754" s="131"/>
      <c r="G2754" s="131"/>
      <c r="H2754" s="131"/>
      <c r="I2754" s="130"/>
      <c r="J2754" s="132"/>
      <c r="K2754" s="133"/>
      <c r="L2754" s="134"/>
      <c r="M2754" s="135"/>
      <c r="N2754" s="135"/>
      <c r="O2754" s="134"/>
      <c r="P2754" s="131"/>
      <c r="Q2754" s="136"/>
      <c r="R2754" s="131"/>
      <c r="S2754" s="137"/>
      <c r="T2754" s="132"/>
      <c r="U2754" s="43"/>
      <c r="V2754" s="43"/>
      <c r="W2754" s="43"/>
      <c r="X2754" s="53"/>
      <c r="Y2754" s="35"/>
      <c r="Z2754" s="38"/>
      <c r="AA2754" s="43"/>
      <c r="AB2754" s="35"/>
      <c r="AC2754" s="35"/>
      <c r="AD2754" s="35"/>
      <c r="AE2754" s="43"/>
      <c r="AF2754" s="36"/>
      <c r="AG2754" s="43"/>
      <c r="AH2754" s="38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</row>
    <row r="2755" spans="1:148" x14ac:dyDescent="0.15">
      <c r="A2755" s="127"/>
      <c r="B2755" s="128"/>
      <c r="C2755" s="129"/>
      <c r="D2755" s="130"/>
      <c r="E2755" s="131"/>
      <c r="F2755" s="131"/>
      <c r="G2755" s="131"/>
      <c r="H2755" s="131"/>
      <c r="I2755" s="130"/>
      <c r="J2755" s="132"/>
      <c r="K2755" s="133"/>
      <c r="L2755" s="134"/>
      <c r="M2755" s="135"/>
      <c r="N2755" s="135"/>
      <c r="O2755" s="134"/>
      <c r="P2755" s="131"/>
      <c r="Q2755" s="136"/>
      <c r="R2755" s="131"/>
      <c r="S2755" s="137"/>
      <c r="T2755" s="132"/>
      <c r="U2755" s="10"/>
      <c r="V2755" s="10"/>
      <c r="W2755" s="10"/>
      <c r="X2755" s="45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127"/>
      <c r="B2756" s="128"/>
      <c r="C2756" s="129"/>
      <c r="D2756" s="130"/>
      <c r="E2756" s="131"/>
      <c r="F2756" s="131"/>
      <c r="G2756" s="131"/>
      <c r="H2756" s="131"/>
      <c r="I2756" s="130"/>
      <c r="J2756" s="132"/>
      <c r="K2756" s="133"/>
      <c r="L2756" s="134"/>
      <c r="M2756" s="135"/>
      <c r="N2756" s="135"/>
      <c r="O2756" s="134"/>
      <c r="P2756" s="131"/>
      <c r="Q2756" s="136"/>
      <c r="R2756" s="131"/>
      <c r="S2756" s="137"/>
      <c r="T2756" s="132"/>
      <c r="U2756" s="10"/>
      <c r="V2756" s="10"/>
      <c r="W2756" s="10"/>
      <c r="X2756" s="45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127"/>
      <c r="B2757" s="128"/>
      <c r="C2757" s="129"/>
      <c r="D2757" s="130"/>
      <c r="E2757" s="131"/>
      <c r="F2757" s="131"/>
      <c r="G2757" s="131"/>
      <c r="H2757" s="131"/>
      <c r="I2757" s="130"/>
      <c r="J2757" s="132"/>
      <c r="K2757" s="133"/>
      <c r="L2757" s="134"/>
      <c r="M2757" s="135"/>
      <c r="N2757" s="135"/>
      <c r="O2757" s="134"/>
      <c r="P2757" s="131"/>
      <c r="Q2757" s="136"/>
      <c r="R2757" s="131"/>
      <c r="S2757" s="137"/>
      <c r="T2757" s="132"/>
      <c r="U2757" s="10"/>
      <c r="V2757" s="10"/>
      <c r="W2757" s="10"/>
      <c r="X2757" s="45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127"/>
      <c r="B2758" s="128"/>
      <c r="C2758" s="129"/>
      <c r="D2758" s="130"/>
      <c r="E2758" s="131"/>
      <c r="F2758" s="131"/>
      <c r="G2758" s="131"/>
      <c r="H2758" s="131"/>
      <c r="I2758" s="130"/>
      <c r="J2758" s="132"/>
      <c r="K2758" s="133"/>
      <c r="L2758" s="134"/>
      <c r="M2758" s="135"/>
      <c r="N2758" s="135"/>
      <c r="O2758" s="134"/>
      <c r="P2758" s="131"/>
      <c r="Q2758" s="136"/>
      <c r="R2758" s="131"/>
      <c r="S2758" s="137"/>
      <c r="T2758" s="132"/>
      <c r="U2758" s="10"/>
      <c r="V2758" s="10"/>
      <c r="W2758" s="10"/>
      <c r="X2758" s="45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127"/>
      <c r="B2759" s="128"/>
      <c r="C2759" s="129"/>
      <c r="D2759" s="130"/>
      <c r="E2759" s="131"/>
      <c r="F2759" s="131"/>
      <c r="G2759" s="131"/>
      <c r="H2759" s="131"/>
      <c r="I2759" s="130"/>
      <c r="J2759" s="132"/>
      <c r="K2759" s="133"/>
      <c r="L2759" s="134"/>
      <c r="M2759" s="135"/>
      <c r="N2759" s="135"/>
      <c r="O2759" s="134"/>
      <c r="P2759" s="131"/>
      <c r="Q2759" s="136"/>
      <c r="R2759" s="131"/>
      <c r="S2759" s="137"/>
      <c r="T2759" s="132"/>
      <c r="U2759" s="10"/>
      <c r="V2759" s="10"/>
      <c r="W2759" s="10"/>
      <c r="X2759" s="45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127"/>
      <c r="B2760" s="128"/>
      <c r="C2760" s="129"/>
      <c r="D2760" s="130"/>
      <c r="E2760" s="131"/>
      <c r="F2760" s="131"/>
      <c r="G2760" s="131"/>
      <c r="H2760" s="131"/>
      <c r="I2760" s="130"/>
      <c r="J2760" s="132"/>
      <c r="K2760" s="133"/>
      <c r="L2760" s="134"/>
      <c r="M2760" s="135"/>
      <c r="N2760" s="135"/>
      <c r="O2760" s="134"/>
      <c r="P2760" s="131"/>
      <c r="Q2760" s="136"/>
      <c r="R2760" s="131"/>
      <c r="S2760" s="137"/>
      <c r="T2760" s="132"/>
      <c r="U2760" s="10"/>
      <c r="V2760" s="10"/>
      <c r="W2760" s="10"/>
      <c r="X2760" s="45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127"/>
      <c r="B2761" s="128"/>
      <c r="C2761" s="129"/>
      <c r="D2761" s="130"/>
      <c r="E2761" s="131"/>
      <c r="F2761" s="131"/>
      <c r="G2761" s="131"/>
      <c r="H2761" s="131"/>
      <c r="I2761" s="130"/>
      <c r="J2761" s="132"/>
      <c r="K2761" s="133"/>
      <c r="L2761" s="134"/>
      <c r="M2761" s="135"/>
      <c r="N2761" s="135"/>
      <c r="O2761" s="134"/>
      <c r="P2761" s="131"/>
      <c r="Q2761" s="136"/>
      <c r="R2761" s="131"/>
      <c r="S2761" s="137"/>
      <c r="T2761" s="132"/>
      <c r="U2761" s="10"/>
      <c r="V2761" s="10"/>
      <c r="W2761" s="10"/>
      <c r="X2761" s="45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127"/>
      <c r="B2762" s="128"/>
      <c r="C2762" s="129"/>
      <c r="D2762" s="130"/>
      <c r="E2762" s="131"/>
      <c r="F2762" s="131"/>
      <c r="G2762" s="131"/>
      <c r="H2762" s="131"/>
      <c r="I2762" s="130"/>
      <c r="J2762" s="132"/>
      <c r="K2762" s="133"/>
      <c r="L2762" s="134"/>
      <c r="M2762" s="135"/>
      <c r="N2762" s="135"/>
      <c r="O2762" s="134"/>
      <c r="P2762" s="131"/>
      <c r="Q2762" s="136"/>
      <c r="R2762" s="131"/>
      <c r="S2762" s="137"/>
      <c r="T2762" s="132"/>
      <c r="U2762" s="10"/>
      <c r="V2762" s="10"/>
      <c r="W2762" s="10"/>
      <c r="X2762" s="45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127"/>
      <c r="B2763" s="128"/>
      <c r="C2763" s="129"/>
      <c r="D2763" s="130"/>
      <c r="E2763" s="131"/>
      <c r="F2763" s="131"/>
      <c r="G2763" s="131"/>
      <c r="H2763" s="131"/>
      <c r="I2763" s="130"/>
      <c r="J2763" s="132"/>
      <c r="K2763" s="133"/>
      <c r="L2763" s="134"/>
      <c r="M2763" s="135"/>
      <c r="N2763" s="135"/>
      <c r="O2763" s="134"/>
      <c r="P2763" s="131"/>
      <c r="Q2763" s="136"/>
      <c r="R2763" s="131"/>
      <c r="S2763" s="137"/>
      <c r="T2763" s="132"/>
      <c r="U2763" s="10"/>
      <c r="V2763" s="10"/>
      <c r="W2763" s="10"/>
      <c r="X2763" s="45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127"/>
      <c r="B2764" s="128"/>
      <c r="C2764" s="129"/>
      <c r="D2764" s="130"/>
      <c r="E2764" s="131"/>
      <c r="F2764" s="131"/>
      <c r="G2764" s="131"/>
      <c r="H2764" s="131"/>
      <c r="I2764" s="130"/>
      <c r="J2764" s="132"/>
      <c r="K2764" s="133"/>
      <c r="L2764" s="134"/>
      <c r="M2764" s="135"/>
      <c r="N2764" s="135"/>
      <c r="O2764" s="134"/>
      <c r="P2764" s="131"/>
      <c r="Q2764" s="136"/>
      <c r="R2764" s="131"/>
      <c r="S2764" s="137"/>
      <c r="T2764" s="132"/>
      <c r="U2764" s="10"/>
      <c r="V2764" s="10"/>
      <c r="W2764" s="10"/>
      <c r="X2764" s="45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127"/>
      <c r="B2765" s="128"/>
      <c r="C2765" s="129"/>
      <c r="D2765" s="130"/>
      <c r="E2765" s="131"/>
      <c r="F2765" s="131"/>
      <c r="G2765" s="131"/>
      <c r="H2765" s="131"/>
      <c r="I2765" s="130"/>
      <c r="J2765" s="132"/>
      <c r="K2765" s="133"/>
      <c r="L2765" s="134"/>
      <c r="M2765" s="135"/>
      <c r="N2765" s="135"/>
      <c r="O2765" s="134"/>
      <c r="P2765" s="131"/>
      <c r="Q2765" s="136"/>
      <c r="R2765" s="131"/>
      <c r="S2765" s="137"/>
      <c r="T2765" s="132"/>
      <c r="U2765" s="10"/>
      <c r="V2765" s="10"/>
      <c r="W2765" s="10"/>
      <c r="X2765" s="45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127"/>
      <c r="B2766" s="128"/>
      <c r="C2766" s="129"/>
      <c r="D2766" s="130"/>
      <c r="E2766" s="131"/>
      <c r="F2766" s="131"/>
      <c r="G2766" s="131"/>
      <c r="H2766" s="131"/>
      <c r="I2766" s="130"/>
      <c r="J2766" s="132"/>
      <c r="K2766" s="133"/>
      <c r="L2766" s="134"/>
      <c r="M2766" s="135"/>
      <c r="N2766" s="135"/>
      <c r="O2766" s="134"/>
      <c r="P2766" s="131"/>
      <c r="Q2766" s="136"/>
      <c r="R2766" s="131"/>
      <c r="S2766" s="137"/>
      <c r="T2766" s="132"/>
      <c r="U2766" s="10"/>
      <c r="V2766" s="10"/>
      <c r="W2766" s="10"/>
      <c r="X2766" s="45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127"/>
      <c r="B2767" s="128"/>
      <c r="C2767" s="129"/>
      <c r="D2767" s="130"/>
      <c r="E2767" s="131"/>
      <c r="F2767" s="131"/>
      <c r="G2767" s="131"/>
      <c r="H2767" s="131"/>
      <c r="I2767" s="130"/>
      <c r="J2767" s="132"/>
      <c r="K2767" s="133"/>
      <c r="L2767" s="134"/>
      <c r="M2767" s="135"/>
      <c r="N2767" s="135"/>
      <c r="O2767" s="134"/>
      <c r="P2767" s="131"/>
      <c r="Q2767" s="136"/>
      <c r="R2767" s="131"/>
      <c r="S2767" s="137"/>
      <c r="T2767" s="132"/>
      <c r="U2767" s="10"/>
      <c r="V2767" s="10"/>
      <c r="W2767" s="10"/>
      <c r="X2767" s="45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127"/>
      <c r="B2768" s="128"/>
      <c r="C2768" s="129"/>
      <c r="D2768" s="130"/>
      <c r="E2768" s="131"/>
      <c r="F2768" s="131"/>
      <c r="G2768" s="131"/>
      <c r="H2768" s="131"/>
      <c r="I2768" s="130"/>
      <c r="J2768" s="132"/>
      <c r="K2768" s="133"/>
      <c r="L2768" s="134"/>
      <c r="M2768" s="135"/>
      <c r="N2768" s="135"/>
      <c r="O2768" s="134"/>
      <c r="P2768" s="131"/>
      <c r="Q2768" s="136"/>
      <c r="R2768" s="131"/>
      <c r="S2768" s="137"/>
      <c r="T2768" s="132"/>
      <c r="U2768" s="10"/>
      <c r="V2768" s="10"/>
      <c r="W2768" s="10"/>
      <c r="X2768" s="45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127"/>
      <c r="B2769" s="128"/>
      <c r="C2769" s="129"/>
      <c r="D2769" s="130"/>
      <c r="E2769" s="131"/>
      <c r="F2769" s="131"/>
      <c r="G2769" s="131"/>
      <c r="H2769" s="131"/>
      <c r="I2769" s="130"/>
      <c r="J2769" s="132"/>
      <c r="K2769" s="133"/>
      <c r="L2769" s="134"/>
      <c r="M2769" s="135"/>
      <c r="N2769" s="135"/>
      <c r="O2769" s="134"/>
      <c r="P2769" s="131"/>
      <c r="Q2769" s="136"/>
      <c r="R2769" s="131"/>
      <c r="S2769" s="137"/>
      <c r="T2769" s="132"/>
      <c r="U2769" s="10"/>
      <c r="V2769" s="10"/>
      <c r="W2769" s="10"/>
      <c r="X2769" s="45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127"/>
      <c r="B2770" s="128"/>
      <c r="C2770" s="129"/>
      <c r="D2770" s="130"/>
      <c r="E2770" s="131"/>
      <c r="F2770" s="131"/>
      <c r="G2770" s="131"/>
      <c r="H2770" s="131"/>
      <c r="I2770" s="130"/>
      <c r="J2770" s="132"/>
      <c r="K2770" s="133"/>
      <c r="L2770" s="134"/>
      <c r="M2770" s="135"/>
      <c r="N2770" s="135"/>
      <c r="O2770" s="134"/>
      <c r="P2770" s="131"/>
      <c r="Q2770" s="136"/>
      <c r="R2770" s="131"/>
      <c r="S2770" s="137"/>
      <c r="T2770" s="132"/>
      <c r="U2770" s="10"/>
      <c r="V2770" s="10"/>
      <c r="W2770" s="10"/>
      <c r="X2770" s="45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127"/>
      <c r="B2771" s="128"/>
      <c r="C2771" s="129"/>
      <c r="D2771" s="130"/>
      <c r="E2771" s="131"/>
      <c r="F2771" s="131"/>
      <c r="G2771" s="131"/>
      <c r="H2771" s="131"/>
      <c r="I2771" s="130"/>
      <c r="J2771" s="132"/>
      <c r="K2771" s="133"/>
      <c r="L2771" s="134"/>
      <c r="M2771" s="135"/>
      <c r="N2771" s="135"/>
      <c r="O2771" s="134"/>
      <c r="P2771" s="131"/>
      <c r="Q2771" s="136"/>
      <c r="R2771" s="131"/>
      <c r="S2771" s="137"/>
      <c r="T2771" s="132"/>
      <c r="U2771" s="10"/>
      <c r="V2771" s="10"/>
      <c r="W2771" s="10"/>
      <c r="X2771" s="45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127"/>
      <c r="B2772" s="128"/>
      <c r="C2772" s="129"/>
      <c r="D2772" s="130"/>
      <c r="E2772" s="131"/>
      <c r="F2772" s="131"/>
      <c r="G2772" s="131"/>
      <c r="H2772" s="131"/>
      <c r="I2772" s="130"/>
      <c r="J2772" s="132"/>
      <c r="K2772" s="133"/>
      <c r="L2772" s="134"/>
      <c r="M2772" s="135"/>
      <c r="N2772" s="135"/>
      <c r="O2772" s="134"/>
      <c r="P2772" s="131"/>
      <c r="Q2772" s="136"/>
      <c r="R2772" s="131"/>
      <c r="S2772" s="137"/>
      <c r="T2772" s="132"/>
      <c r="U2772" s="10"/>
      <c r="V2772" s="10"/>
      <c r="W2772" s="10"/>
      <c r="X2772" s="45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127"/>
      <c r="B2773" s="128"/>
      <c r="C2773" s="129"/>
      <c r="D2773" s="130"/>
      <c r="E2773" s="131"/>
      <c r="F2773" s="131"/>
      <c r="G2773" s="131"/>
      <c r="H2773" s="131"/>
      <c r="I2773" s="130"/>
      <c r="J2773" s="132"/>
      <c r="K2773" s="133"/>
      <c r="L2773" s="134"/>
      <c r="M2773" s="135"/>
      <c r="N2773" s="135"/>
      <c r="O2773" s="134"/>
      <c r="P2773" s="131"/>
      <c r="Q2773" s="136"/>
      <c r="R2773" s="131"/>
      <c r="S2773" s="137"/>
      <c r="T2773" s="132"/>
      <c r="U2773" s="10"/>
      <c r="V2773" s="10"/>
      <c r="W2773" s="10"/>
      <c r="X2773" s="45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127"/>
      <c r="B2774" s="128"/>
      <c r="C2774" s="129"/>
      <c r="D2774" s="130"/>
      <c r="E2774" s="131"/>
      <c r="F2774" s="131"/>
      <c r="G2774" s="131"/>
      <c r="H2774" s="131"/>
      <c r="I2774" s="130"/>
      <c r="J2774" s="132"/>
      <c r="K2774" s="133"/>
      <c r="L2774" s="134"/>
      <c r="M2774" s="135"/>
      <c r="N2774" s="135"/>
      <c r="O2774" s="134"/>
      <c r="P2774" s="131"/>
      <c r="Q2774" s="136"/>
      <c r="R2774" s="131"/>
      <c r="S2774" s="137"/>
      <c r="T2774" s="132"/>
      <c r="U2774" s="10"/>
      <c r="V2774" s="10"/>
      <c r="W2774" s="10"/>
      <c r="X2774" s="45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127"/>
      <c r="B2775" s="128"/>
      <c r="C2775" s="129"/>
      <c r="D2775" s="130"/>
      <c r="E2775" s="131"/>
      <c r="F2775" s="131"/>
      <c r="G2775" s="131"/>
      <c r="H2775" s="131"/>
      <c r="I2775" s="130"/>
      <c r="J2775" s="132"/>
      <c r="K2775" s="133"/>
      <c r="L2775" s="134"/>
      <c r="M2775" s="135"/>
      <c r="N2775" s="135"/>
      <c r="O2775" s="134"/>
      <c r="P2775" s="131"/>
      <c r="Q2775" s="136"/>
      <c r="R2775" s="131"/>
      <c r="S2775" s="137"/>
      <c r="T2775" s="132"/>
      <c r="U2775" s="10"/>
      <c r="V2775" s="10"/>
      <c r="W2775" s="10"/>
      <c r="X2775" s="45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127"/>
      <c r="B2776" s="128"/>
      <c r="C2776" s="129"/>
      <c r="D2776" s="130"/>
      <c r="E2776" s="131"/>
      <c r="F2776" s="131"/>
      <c r="G2776" s="131"/>
      <c r="H2776" s="131"/>
      <c r="I2776" s="130"/>
      <c r="J2776" s="132"/>
      <c r="K2776" s="133"/>
      <c r="L2776" s="134"/>
      <c r="M2776" s="135"/>
      <c r="N2776" s="135"/>
      <c r="O2776" s="134"/>
      <c r="P2776" s="131"/>
      <c r="Q2776" s="136"/>
      <c r="R2776" s="131"/>
      <c r="S2776" s="137"/>
      <c r="T2776" s="132"/>
      <c r="U2776" s="10"/>
      <c r="V2776" s="10"/>
      <c r="W2776" s="10"/>
      <c r="X2776" s="45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127"/>
      <c r="B2777" s="128"/>
      <c r="C2777" s="129"/>
      <c r="D2777" s="130"/>
      <c r="E2777" s="131"/>
      <c r="F2777" s="131"/>
      <c r="G2777" s="131"/>
      <c r="H2777" s="131"/>
      <c r="I2777" s="130"/>
      <c r="J2777" s="132"/>
      <c r="K2777" s="133"/>
      <c r="L2777" s="134"/>
      <c r="M2777" s="135"/>
      <c r="N2777" s="135"/>
      <c r="O2777" s="134"/>
      <c r="P2777" s="131"/>
      <c r="Q2777" s="136"/>
      <c r="R2777" s="131"/>
      <c r="S2777" s="137"/>
      <c r="T2777" s="132"/>
      <c r="U2777" s="10"/>
      <c r="V2777" s="10"/>
      <c r="W2777" s="10"/>
      <c r="X2777" s="45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127"/>
      <c r="B2778" s="128"/>
      <c r="C2778" s="129"/>
      <c r="D2778" s="130"/>
      <c r="E2778" s="131"/>
      <c r="F2778" s="131"/>
      <c r="G2778" s="131"/>
      <c r="H2778" s="131"/>
      <c r="I2778" s="130"/>
      <c r="J2778" s="132"/>
      <c r="K2778" s="133"/>
      <c r="L2778" s="134"/>
      <c r="M2778" s="135"/>
      <c r="N2778" s="135"/>
      <c r="O2778" s="134"/>
      <c r="P2778" s="131"/>
      <c r="Q2778" s="136"/>
      <c r="R2778" s="131"/>
      <c r="S2778" s="137"/>
      <c r="T2778" s="132"/>
      <c r="U2778" s="10"/>
      <c r="V2778" s="10"/>
      <c r="W2778" s="10"/>
      <c r="X2778" s="45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127"/>
      <c r="B2779" s="128"/>
      <c r="C2779" s="129"/>
      <c r="D2779" s="130"/>
      <c r="E2779" s="131"/>
      <c r="F2779" s="131"/>
      <c r="G2779" s="131"/>
      <c r="H2779" s="131"/>
      <c r="I2779" s="130"/>
      <c r="J2779" s="132"/>
      <c r="K2779" s="133"/>
      <c r="L2779" s="134"/>
      <c r="M2779" s="135"/>
      <c r="N2779" s="135"/>
      <c r="O2779" s="134"/>
      <c r="P2779" s="131"/>
      <c r="Q2779" s="136"/>
      <c r="R2779" s="131"/>
      <c r="S2779" s="137"/>
      <c r="T2779" s="132"/>
      <c r="U2779" s="10"/>
      <c r="V2779" s="10"/>
      <c r="W2779" s="10"/>
      <c r="X2779" s="45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127"/>
      <c r="B2780" s="128"/>
      <c r="C2780" s="129"/>
      <c r="D2780" s="130"/>
      <c r="E2780" s="131"/>
      <c r="F2780" s="131"/>
      <c r="G2780" s="131"/>
      <c r="H2780" s="131"/>
      <c r="I2780" s="130"/>
      <c r="J2780" s="132"/>
      <c r="K2780" s="133"/>
      <c r="L2780" s="134"/>
      <c r="M2780" s="135"/>
      <c r="N2780" s="135"/>
      <c r="O2780" s="134"/>
      <c r="P2780" s="131"/>
      <c r="Q2780" s="136"/>
      <c r="R2780" s="131"/>
      <c r="S2780" s="137"/>
      <c r="T2780" s="132"/>
      <c r="U2780" s="10"/>
      <c r="V2780" s="10"/>
      <c r="W2780" s="10"/>
      <c r="X2780" s="45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127"/>
      <c r="B2781" s="128"/>
      <c r="C2781" s="129"/>
      <c r="D2781" s="130"/>
      <c r="E2781" s="131"/>
      <c r="F2781" s="131"/>
      <c r="G2781" s="131"/>
      <c r="H2781" s="131"/>
      <c r="I2781" s="130"/>
      <c r="J2781" s="132"/>
      <c r="K2781" s="133"/>
      <c r="L2781" s="134"/>
      <c r="M2781" s="135"/>
      <c r="N2781" s="135"/>
      <c r="O2781" s="134"/>
      <c r="P2781" s="131"/>
      <c r="Q2781" s="136"/>
      <c r="R2781" s="131"/>
      <c r="S2781" s="137"/>
      <c r="T2781" s="132"/>
      <c r="U2781" s="10"/>
      <c r="V2781" s="10"/>
      <c r="W2781" s="10"/>
      <c r="X2781" s="45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127"/>
      <c r="B2782" s="128"/>
      <c r="C2782" s="129"/>
      <c r="D2782" s="130"/>
      <c r="E2782" s="131"/>
      <c r="F2782" s="131"/>
      <c r="G2782" s="131"/>
      <c r="H2782" s="131"/>
      <c r="I2782" s="130"/>
      <c r="J2782" s="132"/>
      <c r="K2782" s="133"/>
      <c r="L2782" s="134"/>
      <c r="M2782" s="135"/>
      <c r="N2782" s="135"/>
      <c r="O2782" s="134"/>
      <c r="P2782" s="131"/>
      <c r="Q2782" s="136"/>
      <c r="R2782" s="131"/>
      <c r="S2782" s="137"/>
      <c r="T2782" s="132"/>
      <c r="U2782" s="10"/>
      <c r="V2782" s="10"/>
      <c r="W2782" s="10"/>
      <c r="X2782" s="45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127"/>
      <c r="B2783" s="128"/>
      <c r="C2783" s="129"/>
      <c r="D2783" s="130"/>
      <c r="E2783" s="131"/>
      <c r="F2783" s="131"/>
      <c r="G2783" s="131"/>
      <c r="H2783" s="131"/>
      <c r="I2783" s="130"/>
      <c r="J2783" s="132"/>
      <c r="K2783" s="133"/>
      <c r="L2783" s="134"/>
      <c r="M2783" s="135"/>
      <c r="N2783" s="135"/>
      <c r="O2783" s="134"/>
      <c r="P2783" s="131"/>
      <c r="Q2783" s="136"/>
      <c r="R2783" s="131"/>
      <c r="S2783" s="137"/>
      <c r="T2783" s="132"/>
      <c r="U2783" s="10"/>
      <c r="V2783" s="10"/>
      <c r="W2783" s="10"/>
      <c r="X2783" s="45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127"/>
      <c r="B2784" s="128"/>
      <c r="C2784" s="129"/>
      <c r="D2784" s="130"/>
      <c r="E2784" s="131"/>
      <c r="F2784" s="131"/>
      <c r="G2784" s="131"/>
      <c r="H2784" s="131"/>
      <c r="I2784" s="130"/>
      <c r="J2784" s="132"/>
      <c r="K2784" s="133"/>
      <c r="L2784" s="134"/>
      <c r="M2784" s="135"/>
      <c r="N2784" s="135"/>
      <c r="O2784" s="134"/>
      <c r="P2784" s="131"/>
      <c r="Q2784" s="136"/>
      <c r="R2784" s="131"/>
      <c r="S2784" s="137"/>
      <c r="T2784" s="132"/>
      <c r="U2784" s="10"/>
      <c r="V2784" s="10"/>
      <c r="W2784" s="10"/>
      <c r="X2784" s="45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127"/>
      <c r="B2785" s="128"/>
      <c r="C2785" s="129"/>
      <c r="D2785" s="130"/>
      <c r="E2785" s="131"/>
      <c r="F2785" s="131"/>
      <c r="G2785" s="131"/>
      <c r="H2785" s="131"/>
      <c r="I2785" s="130"/>
      <c r="J2785" s="132"/>
      <c r="K2785" s="133"/>
      <c r="L2785" s="134"/>
      <c r="M2785" s="135"/>
      <c r="N2785" s="135"/>
      <c r="O2785" s="134"/>
      <c r="P2785" s="131"/>
      <c r="Q2785" s="136"/>
      <c r="R2785" s="131"/>
      <c r="S2785" s="137"/>
      <c r="T2785" s="132"/>
      <c r="U2785" s="10"/>
      <c r="V2785" s="10"/>
      <c r="W2785" s="10"/>
      <c r="X2785" s="45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127"/>
      <c r="B2786" s="128"/>
      <c r="C2786" s="129"/>
      <c r="D2786" s="130"/>
      <c r="E2786" s="131"/>
      <c r="F2786" s="131"/>
      <c r="G2786" s="131"/>
      <c r="H2786" s="131"/>
      <c r="I2786" s="130"/>
      <c r="J2786" s="132"/>
      <c r="K2786" s="133"/>
      <c r="L2786" s="134"/>
      <c r="M2786" s="135"/>
      <c r="N2786" s="135"/>
      <c r="O2786" s="134"/>
      <c r="P2786" s="131"/>
      <c r="Q2786" s="136"/>
      <c r="R2786" s="131"/>
      <c r="S2786" s="137"/>
      <c r="T2786" s="132"/>
      <c r="U2786" s="10"/>
      <c r="V2786" s="10"/>
      <c r="W2786" s="10"/>
      <c r="X2786" s="45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127"/>
      <c r="B2787" s="128"/>
      <c r="C2787" s="129"/>
      <c r="D2787" s="130"/>
      <c r="E2787" s="131"/>
      <c r="F2787" s="131"/>
      <c r="G2787" s="131"/>
      <c r="H2787" s="131"/>
      <c r="I2787" s="130"/>
      <c r="J2787" s="132"/>
      <c r="K2787" s="133"/>
      <c r="L2787" s="134"/>
      <c r="M2787" s="135"/>
      <c r="N2787" s="135"/>
      <c r="O2787" s="134"/>
      <c r="P2787" s="131"/>
      <c r="Q2787" s="136"/>
      <c r="R2787" s="131"/>
      <c r="S2787" s="137"/>
      <c r="T2787" s="132"/>
      <c r="U2787" s="10"/>
      <c r="V2787" s="10"/>
      <c r="W2787" s="10"/>
      <c r="X2787" s="45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127"/>
      <c r="B2788" s="128"/>
      <c r="C2788" s="129"/>
      <c r="D2788" s="130"/>
      <c r="E2788" s="131"/>
      <c r="F2788" s="131"/>
      <c r="G2788" s="131"/>
      <c r="H2788" s="131"/>
      <c r="I2788" s="130"/>
      <c r="J2788" s="132"/>
      <c r="K2788" s="133"/>
      <c r="L2788" s="134"/>
      <c r="M2788" s="135"/>
      <c r="N2788" s="135"/>
      <c r="O2788" s="134"/>
      <c r="P2788" s="131"/>
      <c r="Q2788" s="136"/>
      <c r="R2788" s="131"/>
      <c r="S2788" s="137"/>
      <c r="T2788" s="132"/>
      <c r="U2788" s="10"/>
      <c r="V2788" s="10"/>
      <c r="W2788" s="10"/>
      <c r="X2788" s="45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127"/>
      <c r="B2789" s="128"/>
      <c r="C2789" s="129"/>
      <c r="D2789" s="130"/>
      <c r="E2789" s="131"/>
      <c r="F2789" s="131"/>
      <c r="G2789" s="131"/>
      <c r="H2789" s="131"/>
      <c r="I2789" s="130"/>
      <c r="J2789" s="132"/>
      <c r="K2789" s="133"/>
      <c r="L2789" s="134"/>
      <c r="M2789" s="135"/>
      <c r="N2789" s="135"/>
      <c r="O2789" s="134"/>
      <c r="P2789" s="131"/>
      <c r="Q2789" s="136"/>
      <c r="R2789" s="131"/>
      <c r="S2789" s="137"/>
      <c r="T2789" s="132"/>
      <c r="U2789" s="10"/>
      <c r="V2789" s="10"/>
      <c r="W2789" s="10"/>
      <c r="X2789" s="45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127"/>
      <c r="B2790" s="128"/>
      <c r="C2790" s="129"/>
      <c r="D2790" s="130"/>
      <c r="E2790" s="131"/>
      <c r="F2790" s="131"/>
      <c r="G2790" s="131"/>
      <c r="H2790" s="131"/>
      <c r="I2790" s="130"/>
      <c r="J2790" s="132"/>
      <c r="K2790" s="133"/>
      <c r="L2790" s="134"/>
      <c r="M2790" s="135"/>
      <c r="N2790" s="135"/>
      <c r="O2790" s="134"/>
      <c r="P2790" s="131"/>
      <c r="Q2790" s="136"/>
      <c r="R2790" s="131"/>
      <c r="S2790" s="137"/>
      <c r="T2790" s="132"/>
      <c r="U2790" s="10"/>
      <c r="V2790" s="10"/>
      <c r="W2790" s="10"/>
      <c r="X2790" s="45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127"/>
      <c r="B2791" s="128"/>
      <c r="C2791" s="129"/>
      <c r="D2791" s="130"/>
      <c r="E2791" s="131"/>
      <c r="F2791" s="131"/>
      <c r="G2791" s="131"/>
      <c r="H2791" s="131"/>
      <c r="I2791" s="130"/>
      <c r="J2791" s="132"/>
      <c r="K2791" s="133"/>
      <c r="L2791" s="134"/>
      <c r="M2791" s="135"/>
      <c r="N2791" s="135"/>
      <c r="O2791" s="134"/>
      <c r="P2791" s="131"/>
      <c r="Q2791" s="136"/>
      <c r="R2791" s="131"/>
      <c r="S2791" s="137"/>
      <c r="T2791" s="132"/>
      <c r="U2791" s="10"/>
      <c r="V2791" s="10"/>
      <c r="W2791" s="10"/>
      <c r="X2791" s="45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127"/>
      <c r="B2792" s="128"/>
      <c r="C2792" s="129"/>
      <c r="D2792" s="130"/>
      <c r="E2792" s="131"/>
      <c r="F2792" s="131"/>
      <c r="G2792" s="131"/>
      <c r="H2792" s="131"/>
      <c r="I2792" s="130"/>
      <c r="J2792" s="132"/>
      <c r="K2792" s="133"/>
      <c r="L2792" s="134"/>
      <c r="M2792" s="135"/>
      <c r="N2792" s="135"/>
      <c r="O2792" s="134"/>
      <c r="P2792" s="131"/>
      <c r="Q2792" s="136"/>
      <c r="R2792" s="131"/>
      <c r="S2792" s="137"/>
      <c r="T2792" s="132"/>
      <c r="U2792" s="10"/>
      <c r="V2792" s="10"/>
      <c r="W2792" s="10"/>
      <c r="X2792" s="45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127"/>
      <c r="B2793" s="128"/>
      <c r="C2793" s="129"/>
      <c r="D2793" s="130"/>
      <c r="E2793" s="131"/>
      <c r="F2793" s="131"/>
      <c r="G2793" s="131"/>
      <c r="H2793" s="131"/>
      <c r="I2793" s="130"/>
      <c r="J2793" s="132"/>
      <c r="K2793" s="133"/>
      <c r="L2793" s="134"/>
      <c r="M2793" s="135"/>
      <c r="N2793" s="135"/>
      <c r="O2793" s="134"/>
      <c r="P2793" s="131"/>
      <c r="Q2793" s="136"/>
      <c r="R2793" s="131"/>
      <c r="S2793" s="137"/>
      <c r="T2793" s="132"/>
      <c r="U2793" s="10"/>
      <c r="V2793" s="10"/>
      <c r="W2793" s="10"/>
      <c r="X2793" s="45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127"/>
      <c r="B2794" s="128"/>
      <c r="C2794" s="129"/>
      <c r="D2794" s="130"/>
      <c r="E2794" s="131"/>
      <c r="F2794" s="131"/>
      <c r="G2794" s="131"/>
      <c r="H2794" s="131"/>
      <c r="I2794" s="130"/>
      <c r="J2794" s="132"/>
      <c r="K2794" s="133"/>
      <c r="L2794" s="134"/>
      <c r="M2794" s="135"/>
      <c r="N2794" s="135"/>
      <c r="O2794" s="134"/>
      <c r="P2794" s="131"/>
      <c r="Q2794" s="136"/>
      <c r="R2794" s="131"/>
      <c r="S2794" s="137"/>
      <c r="T2794" s="132"/>
      <c r="U2794" s="10"/>
      <c r="V2794" s="10"/>
      <c r="W2794" s="10"/>
      <c r="X2794" s="45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127"/>
      <c r="B2795" s="128"/>
      <c r="C2795" s="129"/>
      <c r="D2795" s="130"/>
      <c r="E2795" s="131"/>
      <c r="F2795" s="131"/>
      <c r="G2795" s="131"/>
      <c r="H2795" s="131"/>
      <c r="I2795" s="130"/>
      <c r="J2795" s="132"/>
      <c r="K2795" s="133"/>
      <c r="L2795" s="134"/>
      <c r="M2795" s="135"/>
      <c r="N2795" s="135"/>
      <c r="O2795" s="134"/>
      <c r="P2795" s="131"/>
      <c r="Q2795" s="136"/>
      <c r="R2795" s="131"/>
      <c r="S2795" s="137"/>
      <c r="T2795" s="132"/>
      <c r="U2795" s="10"/>
      <c r="V2795" s="10"/>
      <c r="W2795" s="10"/>
      <c r="X2795" s="45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127"/>
      <c r="B2796" s="128"/>
      <c r="C2796" s="129"/>
      <c r="D2796" s="130"/>
      <c r="E2796" s="131"/>
      <c r="F2796" s="131"/>
      <c r="G2796" s="131"/>
      <c r="H2796" s="131"/>
      <c r="I2796" s="130"/>
      <c r="J2796" s="132"/>
      <c r="K2796" s="133"/>
      <c r="L2796" s="134"/>
      <c r="M2796" s="135"/>
      <c r="N2796" s="135"/>
      <c r="O2796" s="134"/>
      <c r="P2796" s="131"/>
      <c r="Q2796" s="136"/>
      <c r="R2796" s="131"/>
      <c r="S2796" s="137"/>
      <c r="T2796" s="132"/>
      <c r="U2796" s="10"/>
      <c r="V2796" s="10"/>
      <c r="W2796" s="10"/>
      <c r="X2796" s="45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127"/>
      <c r="B2797" s="128"/>
      <c r="C2797" s="129"/>
      <c r="D2797" s="130"/>
      <c r="E2797" s="131"/>
      <c r="F2797" s="131"/>
      <c r="G2797" s="131"/>
      <c r="H2797" s="131"/>
      <c r="I2797" s="130"/>
      <c r="J2797" s="132"/>
      <c r="K2797" s="133"/>
      <c r="L2797" s="134"/>
      <c r="M2797" s="135"/>
      <c r="N2797" s="135"/>
      <c r="O2797" s="134"/>
      <c r="P2797" s="131"/>
      <c r="Q2797" s="136"/>
      <c r="R2797" s="131"/>
      <c r="S2797" s="137"/>
      <c r="T2797" s="132"/>
      <c r="U2797" s="10"/>
      <c r="V2797" s="10"/>
      <c r="W2797" s="10"/>
      <c r="X2797" s="45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127"/>
      <c r="B2798" s="128"/>
      <c r="C2798" s="129"/>
      <c r="D2798" s="130"/>
      <c r="E2798" s="131"/>
      <c r="F2798" s="131"/>
      <c r="G2798" s="131"/>
      <c r="H2798" s="131"/>
      <c r="I2798" s="130"/>
      <c r="J2798" s="132"/>
      <c r="K2798" s="133"/>
      <c r="L2798" s="134"/>
      <c r="M2798" s="135"/>
      <c r="N2798" s="135"/>
      <c r="O2798" s="134"/>
      <c r="P2798" s="131"/>
      <c r="Q2798" s="136"/>
      <c r="R2798" s="131"/>
      <c r="S2798" s="137"/>
      <c r="T2798" s="132"/>
      <c r="U2798" s="10"/>
      <c r="V2798" s="10"/>
      <c r="W2798" s="10"/>
      <c r="X2798" s="45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127"/>
      <c r="B2799" s="128"/>
      <c r="C2799" s="129"/>
      <c r="D2799" s="130"/>
      <c r="E2799" s="131"/>
      <c r="F2799" s="131"/>
      <c r="G2799" s="131"/>
      <c r="H2799" s="131"/>
      <c r="I2799" s="130"/>
      <c r="J2799" s="132"/>
      <c r="K2799" s="133"/>
      <c r="L2799" s="134"/>
      <c r="M2799" s="135"/>
      <c r="N2799" s="135"/>
      <c r="O2799" s="134"/>
      <c r="P2799" s="131"/>
      <c r="Q2799" s="136"/>
      <c r="R2799" s="131"/>
      <c r="S2799" s="137"/>
      <c r="T2799" s="132"/>
      <c r="U2799" s="10"/>
      <c r="V2799" s="10"/>
      <c r="W2799" s="10"/>
      <c r="X2799" s="45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127"/>
      <c r="B2800" s="128"/>
      <c r="C2800" s="129"/>
      <c r="D2800" s="130"/>
      <c r="E2800" s="131"/>
      <c r="F2800" s="131"/>
      <c r="G2800" s="131"/>
      <c r="H2800" s="131"/>
      <c r="I2800" s="130"/>
      <c r="J2800" s="132"/>
      <c r="K2800" s="133"/>
      <c r="L2800" s="134"/>
      <c r="M2800" s="135"/>
      <c r="N2800" s="135"/>
      <c r="O2800" s="134"/>
      <c r="P2800" s="131"/>
      <c r="Q2800" s="136"/>
      <c r="R2800" s="131"/>
      <c r="S2800" s="137"/>
      <c r="T2800" s="132"/>
      <c r="U2800" s="10"/>
      <c r="V2800" s="10"/>
      <c r="W2800" s="10"/>
      <c r="X2800" s="45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127"/>
      <c r="B2801" s="128"/>
      <c r="C2801" s="129"/>
      <c r="D2801" s="130"/>
      <c r="E2801" s="131"/>
      <c r="F2801" s="131"/>
      <c r="G2801" s="131"/>
      <c r="H2801" s="131"/>
      <c r="I2801" s="130"/>
      <c r="J2801" s="132"/>
      <c r="K2801" s="133"/>
      <c r="L2801" s="134"/>
      <c r="M2801" s="135"/>
      <c r="N2801" s="135"/>
      <c r="O2801" s="134"/>
      <c r="P2801" s="131"/>
      <c r="Q2801" s="136"/>
      <c r="R2801" s="131"/>
      <c r="S2801" s="137"/>
      <c r="T2801" s="132"/>
      <c r="U2801" s="10"/>
      <c r="V2801" s="10"/>
      <c r="W2801" s="10"/>
      <c r="X2801" s="45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127"/>
      <c r="B2802" s="128"/>
      <c r="C2802" s="129"/>
      <c r="D2802" s="130"/>
      <c r="E2802" s="131"/>
      <c r="F2802" s="131"/>
      <c r="G2802" s="131"/>
      <c r="H2802" s="131"/>
      <c r="I2802" s="130"/>
      <c r="J2802" s="132"/>
      <c r="K2802" s="133"/>
      <c r="L2802" s="134"/>
      <c r="M2802" s="135"/>
      <c r="N2802" s="135"/>
      <c r="O2802" s="134"/>
      <c r="P2802" s="131"/>
      <c r="Q2802" s="136"/>
      <c r="R2802" s="131"/>
      <c r="S2802" s="137"/>
      <c r="T2802" s="132"/>
      <c r="U2802" s="10"/>
      <c r="V2802" s="10"/>
      <c r="W2802" s="10"/>
      <c r="X2802" s="45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127"/>
      <c r="B2803" s="128"/>
      <c r="C2803" s="129"/>
      <c r="D2803" s="130"/>
      <c r="E2803" s="131"/>
      <c r="F2803" s="131"/>
      <c r="G2803" s="131"/>
      <c r="H2803" s="131"/>
      <c r="I2803" s="130"/>
      <c r="J2803" s="132"/>
      <c r="K2803" s="133"/>
      <c r="L2803" s="134"/>
      <c r="M2803" s="135"/>
      <c r="N2803" s="135"/>
      <c r="O2803" s="134"/>
      <c r="P2803" s="131"/>
      <c r="Q2803" s="136"/>
      <c r="R2803" s="131"/>
      <c r="S2803" s="137"/>
      <c r="T2803" s="132"/>
      <c r="U2803" s="10"/>
      <c r="V2803" s="10"/>
      <c r="W2803" s="10"/>
      <c r="X2803" s="45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127"/>
      <c r="B2804" s="128"/>
      <c r="C2804" s="129"/>
      <c r="D2804" s="130"/>
      <c r="E2804" s="131"/>
      <c r="F2804" s="131"/>
      <c r="G2804" s="131"/>
      <c r="H2804" s="131"/>
      <c r="I2804" s="130"/>
      <c r="J2804" s="132"/>
      <c r="K2804" s="133"/>
      <c r="L2804" s="134"/>
      <c r="M2804" s="135"/>
      <c r="N2804" s="135"/>
      <c r="O2804" s="134"/>
      <c r="P2804" s="131"/>
      <c r="Q2804" s="136"/>
      <c r="R2804" s="131"/>
      <c r="S2804" s="137"/>
      <c r="T2804" s="132"/>
      <c r="U2804" s="10"/>
      <c r="V2804" s="10"/>
      <c r="W2804" s="10"/>
      <c r="X2804" s="45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127"/>
      <c r="B2805" s="128"/>
      <c r="C2805" s="129"/>
      <c r="D2805" s="130"/>
      <c r="E2805" s="131"/>
      <c r="F2805" s="131"/>
      <c r="G2805" s="131"/>
      <c r="H2805" s="131"/>
      <c r="I2805" s="130"/>
      <c r="J2805" s="132"/>
      <c r="K2805" s="133"/>
      <c r="L2805" s="134"/>
      <c r="M2805" s="135"/>
      <c r="N2805" s="135"/>
      <c r="O2805" s="134"/>
      <c r="P2805" s="131"/>
      <c r="Q2805" s="136"/>
      <c r="R2805" s="131"/>
      <c r="S2805" s="137"/>
      <c r="T2805" s="132"/>
      <c r="U2805" s="10"/>
      <c r="V2805" s="10"/>
      <c r="W2805" s="10"/>
      <c r="X2805" s="45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127"/>
      <c r="B2806" s="128"/>
      <c r="C2806" s="129"/>
      <c r="D2806" s="130"/>
      <c r="E2806" s="131"/>
      <c r="F2806" s="131"/>
      <c r="G2806" s="131"/>
      <c r="H2806" s="131"/>
      <c r="I2806" s="130"/>
      <c r="J2806" s="132"/>
      <c r="K2806" s="133"/>
      <c r="L2806" s="134"/>
      <c r="M2806" s="135"/>
      <c r="N2806" s="135"/>
      <c r="O2806" s="134"/>
      <c r="P2806" s="131"/>
      <c r="Q2806" s="136"/>
      <c r="R2806" s="131"/>
      <c r="S2806" s="137"/>
      <c r="T2806" s="132"/>
      <c r="U2806" s="10"/>
      <c r="V2806" s="10"/>
      <c r="W2806" s="10"/>
      <c r="X2806" s="45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127"/>
      <c r="B2807" s="128"/>
      <c r="C2807" s="129"/>
      <c r="D2807" s="130"/>
      <c r="E2807" s="131"/>
      <c r="F2807" s="131"/>
      <c r="G2807" s="131"/>
      <c r="H2807" s="131"/>
      <c r="I2807" s="130"/>
      <c r="J2807" s="132"/>
      <c r="K2807" s="133"/>
      <c r="L2807" s="134"/>
      <c r="M2807" s="135"/>
      <c r="N2807" s="135"/>
      <c r="O2807" s="134"/>
      <c r="P2807" s="131"/>
      <c r="Q2807" s="136"/>
      <c r="R2807" s="131"/>
      <c r="S2807" s="137"/>
      <c r="T2807" s="132"/>
      <c r="U2807" s="10"/>
      <c r="V2807" s="10"/>
      <c r="W2807" s="10"/>
      <c r="X2807" s="45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127"/>
      <c r="B2808" s="128"/>
      <c r="C2808" s="129"/>
      <c r="D2808" s="130"/>
      <c r="E2808" s="131"/>
      <c r="F2808" s="131"/>
      <c r="G2808" s="131"/>
      <c r="H2808" s="131"/>
      <c r="I2808" s="130"/>
      <c r="J2808" s="132"/>
      <c r="K2808" s="133"/>
      <c r="L2808" s="134"/>
      <c r="M2808" s="135"/>
      <c r="N2808" s="135"/>
      <c r="O2808" s="134"/>
      <c r="P2808" s="131"/>
      <c r="Q2808" s="136"/>
      <c r="R2808" s="131"/>
      <c r="S2808" s="137"/>
      <c r="T2808" s="132"/>
      <c r="U2808" s="10"/>
      <c r="V2808" s="10"/>
      <c r="W2808" s="10"/>
      <c r="X2808" s="45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127"/>
      <c r="B2809" s="128"/>
      <c r="C2809" s="129"/>
      <c r="D2809" s="130"/>
      <c r="E2809" s="131"/>
      <c r="F2809" s="131"/>
      <c r="G2809" s="131"/>
      <c r="H2809" s="131"/>
      <c r="I2809" s="130"/>
      <c r="J2809" s="132"/>
      <c r="K2809" s="133"/>
      <c r="L2809" s="134"/>
      <c r="M2809" s="135"/>
      <c r="N2809" s="135"/>
      <c r="O2809" s="134"/>
      <c r="P2809" s="131"/>
      <c r="Q2809" s="136"/>
      <c r="R2809" s="131"/>
      <c r="S2809" s="137"/>
      <c r="T2809" s="132"/>
      <c r="U2809" s="10"/>
      <c r="V2809" s="10"/>
      <c r="W2809" s="10"/>
      <c r="X2809" s="45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127"/>
      <c r="B2810" s="128"/>
      <c r="C2810" s="129"/>
      <c r="D2810" s="130"/>
      <c r="E2810" s="131"/>
      <c r="F2810" s="131"/>
      <c r="G2810" s="131"/>
      <c r="H2810" s="131"/>
      <c r="I2810" s="130"/>
      <c r="J2810" s="132"/>
      <c r="K2810" s="133"/>
      <c r="L2810" s="134"/>
      <c r="M2810" s="135"/>
      <c r="N2810" s="135"/>
      <c r="O2810" s="134"/>
      <c r="P2810" s="131"/>
      <c r="Q2810" s="136"/>
      <c r="R2810" s="131"/>
      <c r="S2810" s="137"/>
      <c r="T2810" s="132"/>
      <c r="U2810" s="10"/>
      <c r="V2810" s="10"/>
      <c r="W2810" s="10"/>
      <c r="X2810" s="45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127"/>
      <c r="B2811" s="128"/>
      <c r="C2811" s="129"/>
      <c r="D2811" s="130"/>
      <c r="E2811" s="131"/>
      <c r="F2811" s="131"/>
      <c r="G2811" s="131"/>
      <c r="H2811" s="131"/>
      <c r="I2811" s="130"/>
      <c r="J2811" s="132"/>
      <c r="K2811" s="133"/>
      <c r="L2811" s="134"/>
      <c r="M2811" s="135"/>
      <c r="N2811" s="135"/>
      <c r="O2811" s="134"/>
      <c r="P2811" s="131"/>
      <c r="Q2811" s="136"/>
      <c r="R2811" s="131"/>
      <c r="S2811" s="137"/>
      <c r="T2811" s="132"/>
      <c r="U2811" s="10"/>
      <c r="V2811" s="10"/>
      <c r="W2811" s="10"/>
      <c r="X2811" s="45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127"/>
      <c r="B2812" s="128"/>
      <c r="C2812" s="129"/>
      <c r="D2812" s="130"/>
      <c r="E2812" s="131"/>
      <c r="F2812" s="131"/>
      <c r="G2812" s="131"/>
      <c r="H2812" s="131"/>
      <c r="I2812" s="130"/>
      <c r="J2812" s="132"/>
      <c r="K2812" s="133"/>
      <c r="L2812" s="134"/>
      <c r="M2812" s="135"/>
      <c r="N2812" s="135"/>
      <c r="O2812" s="134"/>
      <c r="P2812" s="131"/>
      <c r="Q2812" s="136"/>
      <c r="R2812" s="131"/>
      <c r="S2812" s="137"/>
      <c r="T2812" s="132"/>
      <c r="U2812" s="10"/>
      <c r="V2812" s="10"/>
      <c r="W2812" s="10"/>
      <c r="X2812" s="45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127"/>
      <c r="B2813" s="128"/>
      <c r="C2813" s="129"/>
      <c r="D2813" s="130"/>
      <c r="E2813" s="131"/>
      <c r="F2813" s="131"/>
      <c r="G2813" s="131"/>
      <c r="H2813" s="131"/>
      <c r="I2813" s="130"/>
      <c r="J2813" s="132"/>
      <c r="K2813" s="133"/>
      <c r="L2813" s="134"/>
      <c r="M2813" s="135"/>
      <c r="N2813" s="135"/>
      <c r="O2813" s="134"/>
      <c r="P2813" s="131"/>
      <c r="Q2813" s="136"/>
      <c r="R2813" s="131"/>
      <c r="S2813" s="137"/>
      <c r="T2813" s="132"/>
      <c r="U2813" s="10"/>
      <c r="V2813" s="10"/>
      <c r="W2813" s="10"/>
      <c r="X2813" s="45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127"/>
      <c r="B2814" s="128"/>
      <c r="C2814" s="129"/>
      <c r="D2814" s="130"/>
      <c r="E2814" s="131"/>
      <c r="F2814" s="131"/>
      <c r="G2814" s="131"/>
      <c r="H2814" s="131"/>
      <c r="I2814" s="130"/>
      <c r="J2814" s="132"/>
      <c r="K2814" s="133"/>
      <c r="L2814" s="134"/>
      <c r="M2814" s="135"/>
      <c r="N2814" s="135"/>
      <c r="O2814" s="134"/>
      <c r="P2814" s="131"/>
      <c r="Q2814" s="136"/>
      <c r="R2814" s="131"/>
      <c r="S2814" s="137"/>
      <c r="T2814" s="132"/>
      <c r="U2814" s="10"/>
      <c r="V2814" s="10"/>
      <c r="W2814" s="10"/>
      <c r="X2814" s="45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127"/>
      <c r="B2815" s="128"/>
      <c r="C2815" s="129"/>
      <c r="D2815" s="130"/>
      <c r="E2815" s="131"/>
      <c r="F2815" s="131"/>
      <c r="G2815" s="131"/>
      <c r="H2815" s="131"/>
      <c r="I2815" s="130"/>
      <c r="J2815" s="132"/>
      <c r="K2815" s="133"/>
      <c r="L2815" s="134"/>
      <c r="M2815" s="135"/>
      <c r="N2815" s="135"/>
      <c r="O2815" s="134"/>
      <c r="P2815" s="131"/>
      <c r="Q2815" s="136"/>
      <c r="R2815" s="131"/>
      <c r="S2815" s="137"/>
      <c r="T2815" s="132"/>
      <c r="U2815" s="10"/>
      <c r="V2815" s="10"/>
      <c r="W2815" s="10"/>
      <c r="X2815" s="45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127"/>
      <c r="B2816" s="128"/>
      <c r="C2816" s="129"/>
      <c r="D2816" s="130"/>
      <c r="E2816" s="131"/>
      <c r="F2816" s="131"/>
      <c r="G2816" s="131"/>
      <c r="H2816" s="131"/>
      <c r="I2816" s="130"/>
      <c r="J2816" s="132"/>
      <c r="K2816" s="133"/>
      <c r="L2816" s="134"/>
      <c r="M2816" s="135"/>
      <c r="N2816" s="135"/>
      <c r="O2816" s="134"/>
      <c r="P2816" s="131"/>
      <c r="Q2816" s="136"/>
      <c r="R2816" s="131"/>
      <c r="S2816" s="137"/>
      <c r="T2816" s="132"/>
      <c r="U2816" s="10"/>
      <c r="V2816" s="10"/>
      <c r="W2816" s="10"/>
      <c r="X2816" s="45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127"/>
      <c r="B2817" s="128"/>
      <c r="C2817" s="129"/>
      <c r="D2817" s="130"/>
      <c r="E2817" s="131"/>
      <c r="F2817" s="131"/>
      <c r="G2817" s="131"/>
      <c r="H2817" s="131"/>
      <c r="I2817" s="130"/>
      <c r="J2817" s="132"/>
      <c r="K2817" s="133"/>
      <c r="L2817" s="134"/>
      <c r="M2817" s="135"/>
      <c r="N2817" s="135"/>
      <c r="O2817" s="134"/>
      <c r="P2817" s="131"/>
      <c r="Q2817" s="136"/>
      <c r="R2817" s="131"/>
      <c r="S2817" s="137"/>
      <c r="T2817" s="132"/>
      <c r="U2817" s="10"/>
      <c r="V2817" s="10"/>
      <c r="W2817" s="10"/>
      <c r="X2817" s="45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127"/>
      <c r="B2818" s="128"/>
      <c r="C2818" s="129"/>
      <c r="D2818" s="130"/>
      <c r="E2818" s="131"/>
      <c r="F2818" s="131"/>
      <c r="G2818" s="131"/>
      <c r="H2818" s="131"/>
      <c r="I2818" s="130"/>
      <c r="J2818" s="132"/>
      <c r="K2818" s="133"/>
      <c r="L2818" s="134"/>
      <c r="M2818" s="135"/>
      <c r="N2818" s="135"/>
      <c r="O2818" s="134"/>
      <c r="P2818" s="131"/>
      <c r="Q2818" s="136"/>
      <c r="R2818" s="131"/>
      <c r="S2818" s="137"/>
      <c r="T2818" s="132"/>
      <c r="U2818" s="10"/>
      <c r="V2818" s="10"/>
      <c r="W2818" s="10"/>
      <c r="X2818" s="45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127"/>
      <c r="B2819" s="128"/>
      <c r="C2819" s="129"/>
      <c r="D2819" s="130"/>
      <c r="E2819" s="131"/>
      <c r="F2819" s="131"/>
      <c r="G2819" s="131"/>
      <c r="H2819" s="131"/>
      <c r="I2819" s="130"/>
      <c r="J2819" s="132"/>
      <c r="K2819" s="133"/>
      <c r="L2819" s="134"/>
      <c r="M2819" s="135"/>
      <c r="N2819" s="135"/>
      <c r="O2819" s="134"/>
      <c r="P2819" s="131"/>
      <c r="Q2819" s="136"/>
      <c r="R2819" s="131"/>
      <c r="S2819" s="137"/>
      <c r="T2819" s="132"/>
      <c r="U2819" s="10"/>
      <c r="V2819" s="10"/>
      <c r="W2819" s="10"/>
      <c r="X2819" s="45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127"/>
      <c r="B2820" s="128"/>
      <c r="C2820" s="129"/>
      <c r="D2820" s="130"/>
      <c r="E2820" s="131"/>
      <c r="F2820" s="131"/>
      <c r="G2820" s="131"/>
      <c r="H2820" s="131"/>
      <c r="I2820" s="130"/>
      <c r="J2820" s="132"/>
      <c r="K2820" s="133"/>
      <c r="L2820" s="134"/>
      <c r="M2820" s="135"/>
      <c r="N2820" s="135"/>
      <c r="O2820" s="134"/>
      <c r="P2820" s="131"/>
      <c r="Q2820" s="136"/>
      <c r="R2820" s="131"/>
      <c r="S2820" s="137"/>
      <c r="T2820" s="132"/>
      <c r="U2820" s="10"/>
      <c r="V2820" s="10"/>
      <c r="W2820" s="10"/>
      <c r="X2820" s="45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127"/>
      <c r="B2821" s="128"/>
      <c r="C2821" s="129"/>
      <c r="D2821" s="130"/>
      <c r="E2821" s="131"/>
      <c r="F2821" s="131"/>
      <c r="G2821" s="131"/>
      <c r="H2821" s="131"/>
      <c r="I2821" s="130"/>
      <c r="J2821" s="132"/>
      <c r="K2821" s="133"/>
      <c r="L2821" s="134"/>
      <c r="M2821" s="135"/>
      <c r="N2821" s="135"/>
      <c r="O2821" s="134"/>
      <c r="P2821" s="131"/>
      <c r="Q2821" s="136"/>
      <c r="R2821" s="131"/>
      <c r="S2821" s="137"/>
      <c r="T2821" s="132"/>
      <c r="U2821" s="10"/>
      <c r="V2821" s="10"/>
      <c r="W2821" s="10"/>
      <c r="X2821" s="45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127"/>
      <c r="B2822" s="128"/>
      <c r="C2822" s="129"/>
      <c r="D2822" s="130"/>
      <c r="E2822" s="131"/>
      <c r="F2822" s="131"/>
      <c r="G2822" s="131"/>
      <c r="H2822" s="131"/>
      <c r="I2822" s="130"/>
      <c r="J2822" s="132"/>
      <c r="K2822" s="133"/>
      <c r="L2822" s="134"/>
      <c r="M2822" s="135"/>
      <c r="N2822" s="135"/>
      <c r="O2822" s="134"/>
      <c r="P2822" s="131"/>
      <c r="Q2822" s="136"/>
      <c r="R2822" s="131"/>
      <c r="S2822" s="137"/>
      <c r="T2822" s="132"/>
      <c r="U2822" s="10"/>
      <c r="V2822" s="10"/>
      <c r="W2822" s="10"/>
      <c r="X2822" s="45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127"/>
      <c r="B2823" s="128"/>
      <c r="C2823" s="129"/>
      <c r="D2823" s="130"/>
      <c r="E2823" s="131"/>
      <c r="F2823" s="131"/>
      <c r="G2823" s="131"/>
      <c r="H2823" s="131"/>
      <c r="I2823" s="130"/>
      <c r="J2823" s="132"/>
      <c r="K2823" s="133"/>
      <c r="L2823" s="134"/>
      <c r="M2823" s="135"/>
      <c r="N2823" s="135"/>
      <c r="O2823" s="134"/>
      <c r="P2823" s="131"/>
      <c r="Q2823" s="136"/>
      <c r="R2823" s="131"/>
      <c r="S2823" s="137"/>
      <c r="T2823" s="132"/>
      <c r="U2823" s="10"/>
      <c r="V2823" s="10"/>
      <c r="W2823" s="10"/>
      <c r="X2823" s="45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127"/>
      <c r="B2824" s="128"/>
      <c r="C2824" s="129"/>
      <c r="D2824" s="130"/>
      <c r="E2824" s="131"/>
      <c r="F2824" s="131"/>
      <c r="G2824" s="131"/>
      <c r="H2824" s="131"/>
      <c r="I2824" s="130"/>
      <c r="J2824" s="132"/>
      <c r="K2824" s="133"/>
      <c r="L2824" s="134"/>
      <c r="M2824" s="135"/>
      <c r="N2824" s="135"/>
      <c r="O2824" s="134"/>
      <c r="P2824" s="131"/>
      <c r="Q2824" s="136"/>
      <c r="R2824" s="131"/>
      <c r="S2824" s="137"/>
      <c r="T2824" s="132"/>
      <c r="U2824" s="10"/>
      <c r="V2824" s="10"/>
      <c r="W2824" s="10"/>
      <c r="X2824" s="45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127"/>
      <c r="B2825" s="128"/>
      <c r="C2825" s="129"/>
      <c r="D2825" s="130"/>
      <c r="E2825" s="131"/>
      <c r="F2825" s="131"/>
      <c r="G2825" s="131"/>
      <c r="H2825" s="131"/>
      <c r="I2825" s="130"/>
      <c r="J2825" s="132"/>
      <c r="K2825" s="133"/>
      <c r="L2825" s="134"/>
      <c r="M2825" s="135"/>
      <c r="N2825" s="135"/>
      <c r="O2825" s="134"/>
      <c r="P2825" s="131"/>
      <c r="Q2825" s="136"/>
      <c r="R2825" s="131"/>
      <c r="S2825" s="137"/>
      <c r="T2825" s="132"/>
      <c r="U2825" s="10"/>
      <c r="V2825" s="10"/>
      <c r="W2825" s="10"/>
      <c r="X2825" s="45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127"/>
      <c r="B2826" s="128"/>
      <c r="C2826" s="129"/>
      <c r="D2826" s="130"/>
      <c r="E2826" s="131"/>
      <c r="F2826" s="131"/>
      <c r="G2826" s="131"/>
      <c r="H2826" s="131"/>
      <c r="I2826" s="130"/>
      <c r="J2826" s="132"/>
      <c r="K2826" s="133"/>
      <c r="L2826" s="134"/>
      <c r="M2826" s="135"/>
      <c r="N2826" s="135"/>
      <c r="O2826" s="134"/>
      <c r="P2826" s="131"/>
      <c r="Q2826" s="136"/>
      <c r="R2826" s="131"/>
      <c r="S2826" s="137"/>
      <c r="T2826" s="132"/>
      <c r="U2826" s="10"/>
      <c r="V2826" s="10"/>
      <c r="W2826" s="10"/>
      <c r="X2826" s="45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127"/>
      <c r="B2827" s="128"/>
      <c r="C2827" s="129"/>
      <c r="D2827" s="130"/>
      <c r="E2827" s="131"/>
      <c r="F2827" s="131"/>
      <c r="G2827" s="131"/>
      <c r="H2827" s="131"/>
      <c r="I2827" s="130"/>
      <c r="J2827" s="132"/>
      <c r="K2827" s="133"/>
      <c r="L2827" s="134"/>
      <c r="M2827" s="135"/>
      <c r="N2827" s="135"/>
      <c r="O2827" s="134"/>
      <c r="P2827" s="131"/>
      <c r="Q2827" s="136"/>
      <c r="R2827" s="131"/>
      <c r="S2827" s="137"/>
      <c r="T2827" s="132"/>
      <c r="U2827" s="10"/>
      <c r="V2827" s="10"/>
      <c r="W2827" s="10"/>
      <c r="X2827" s="45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127"/>
      <c r="B2828" s="128"/>
      <c r="C2828" s="129"/>
      <c r="D2828" s="130"/>
      <c r="E2828" s="131"/>
      <c r="F2828" s="131"/>
      <c r="G2828" s="131"/>
      <c r="H2828" s="131"/>
      <c r="I2828" s="130"/>
      <c r="J2828" s="132"/>
      <c r="K2828" s="133"/>
      <c r="L2828" s="134"/>
      <c r="M2828" s="135"/>
      <c r="N2828" s="135"/>
      <c r="O2828" s="134"/>
      <c r="P2828" s="131"/>
      <c r="Q2828" s="136"/>
      <c r="R2828" s="131"/>
      <c r="S2828" s="137"/>
      <c r="T2828" s="132"/>
      <c r="U2828" s="10"/>
      <c r="V2828" s="10"/>
      <c r="W2828" s="10"/>
      <c r="X2828" s="45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127"/>
      <c r="B2829" s="128"/>
      <c r="C2829" s="129"/>
      <c r="D2829" s="130"/>
      <c r="E2829" s="131"/>
      <c r="F2829" s="131"/>
      <c r="G2829" s="131"/>
      <c r="H2829" s="131"/>
      <c r="I2829" s="130"/>
      <c r="J2829" s="132"/>
      <c r="K2829" s="133"/>
      <c r="L2829" s="134"/>
      <c r="M2829" s="135"/>
      <c r="N2829" s="135"/>
      <c r="O2829" s="134"/>
      <c r="P2829" s="131"/>
      <c r="Q2829" s="136"/>
      <c r="R2829" s="131"/>
      <c r="S2829" s="137"/>
      <c r="T2829" s="132"/>
      <c r="U2829" s="10"/>
      <c r="V2829" s="10"/>
      <c r="W2829" s="10"/>
      <c r="X2829" s="45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127"/>
      <c r="B2830" s="128"/>
      <c r="C2830" s="129"/>
      <c r="D2830" s="130"/>
      <c r="E2830" s="131"/>
      <c r="F2830" s="131"/>
      <c r="G2830" s="131"/>
      <c r="H2830" s="131"/>
      <c r="I2830" s="130"/>
      <c r="J2830" s="132"/>
      <c r="K2830" s="133"/>
      <c r="L2830" s="134"/>
      <c r="M2830" s="135"/>
      <c r="N2830" s="135"/>
      <c r="O2830" s="134"/>
      <c r="P2830" s="131"/>
      <c r="Q2830" s="136"/>
      <c r="R2830" s="131"/>
      <c r="S2830" s="137"/>
      <c r="T2830" s="132"/>
      <c r="U2830" s="10"/>
      <c r="V2830" s="10"/>
      <c r="W2830" s="10"/>
      <c r="X2830" s="45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127"/>
      <c r="B2831" s="128"/>
      <c r="C2831" s="129"/>
      <c r="D2831" s="130"/>
      <c r="E2831" s="131"/>
      <c r="F2831" s="131"/>
      <c r="G2831" s="131"/>
      <c r="H2831" s="131"/>
      <c r="I2831" s="130"/>
      <c r="J2831" s="132"/>
      <c r="K2831" s="133"/>
      <c r="L2831" s="134"/>
      <c r="M2831" s="135"/>
      <c r="N2831" s="135"/>
      <c r="O2831" s="134"/>
      <c r="P2831" s="131"/>
      <c r="Q2831" s="136"/>
      <c r="R2831" s="131"/>
      <c r="S2831" s="137"/>
      <c r="T2831" s="132"/>
      <c r="U2831" s="10"/>
      <c r="V2831" s="10"/>
      <c r="W2831" s="10"/>
      <c r="X2831" s="45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127"/>
      <c r="B2832" s="128"/>
      <c r="C2832" s="129"/>
      <c r="D2832" s="130"/>
      <c r="E2832" s="131"/>
      <c r="F2832" s="131"/>
      <c r="G2832" s="131"/>
      <c r="H2832" s="131"/>
      <c r="I2832" s="130"/>
      <c r="J2832" s="132"/>
      <c r="K2832" s="133"/>
      <c r="L2832" s="134"/>
      <c r="M2832" s="135"/>
      <c r="N2832" s="135"/>
      <c r="O2832" s="134"/>
      <c r="P2832" s="131"/>
      <c r="Q2832" s="136"/>
      <c r="R2832" s="131"/>
      <c r="S2832" s="137"/>
      <c r="T2832" s="132"/>
      <c r="U2832" s="10"/>
      <c r="V2832" s="10"/>
      <c r="W2832" s="10"/>
      <c r="X2832" s="45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127"/>
      <c r="B2833" s="128"/>
      <c r="C2833" s="129"/>
      <c r="D2833" s="130"/>
      <c r="E2833" s="131"/>
      <c r="F2833" s="131"/>
      <c r="G2833" s="131"/>
      <c r="H2833" s="131"/>
      <c r="I2833" s="130"/>
      <c r="J2833" s="132"/>
      <c r="K2833" s="133"/>
      <c r="L2833" s="134"/>
      <c r="M2833" s="135"/>
      <c r="N2833" s="135"/>
      <c r="O2833" s="134"/>
      <c r="P2833" s="131"/>
      <c r="Q2833" s="136"/>
      <c r="R2833" s="131"/>
      <c r="S2833" s="137"/>
      <c r="T2833" s="132"/>
      <c r="U2833" s="10"/>
      <c r="V2833" s="10"/>
      <c r="W2833" s="10"/>
      <c r="X2833" s="45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127"/>
      <c r="B2834" s="128"/>
      <c r="C2834" s="129"/>
      <c r="D2834" s="130"/>
      <c r="E2834" s="131"/>
      <c r="F2834" s="131"/>
      <c r="G2834" s="131"/>
      <c r="H2834" s="131"/>
      <c r="I2834" s="130"/>
      <c r="J2834" s="132"/>
      <c r="K2834" s="133"/>
      <c r="L2834" s="134"/>
      <c r="M2834" s="135"/>
      <c r="N2834" s="135"/>
      <c r="O2834" s="134"/>
      <c r="P2834" s="131"/>
      <c r="Q2834" s="136"/>
      <c r="R2834" s="131"/>
      <c r="S2834" s="137"/>
      <c r="T2834" s="132"/>
      <c r="U2834" s="10"/>
      <c r="V2834" s="10"/>
      <c r="W2834" s="10"/>
      <c r="X2834" s="45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127"/>
      <c r="B2835" s="128"/>
      <c r="C2835" s="129"/>
      <c r="D2835" s="130"/>
      <c r="E2835" s="131"/>
      <c r="F2835" s="131"/>
      <c r="G2835" s="131"/>
      <c r="H2835" s="131"/>
      <c r="I2835" s="130"/>
      <c r="J2835" s="132"/>
      <c r="K2835" s="133"/>
      <c r="L2835" s="134"/>
      <c r="M2835" s="135"/>
      <c r="N2835" s="135"/>
      <c r="O2835" s="134"/>
      <c r="P2835" s="131"/>
      <c r="Q2835" s="136"/>
      <c r="R2835" s="131"/>
      <c r="S2835" s="137"/>
      <c r="T2835" s="132"/>
      <c r="U2835" s="10"/>
      <c r="V2835" s="10"/>
      <c r="W2835" s="10"/>
      <c r="X2835" s="45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127"/>
      <c r="B2836" s="128"/>
      <c r="C2836" s="129"/>
      <c r="D2836" s="130"/>
      <c r="E2836" s="131"/>
      <c r="F2836" s="131"/>
      <c r="G2836" s="131"/>
      <c r="H2836" s="131"/>
      <c r="I2836" s="130"/>
      <c r="J2836" s="132"/>
      <c r="K2836" s="133"/>
      <c r="L2836" s="134"/>
      <c r="M2836" s="135"/>
      <c r="N2836" s="135"/>
      <c r="O2836" s="134"/>
      <c r="P2836" s="131"/>
      <c r="Q2836" s="136"/>
      <c r="R2836" s="131"/>
      <c r="S2836" s="137"/>
      <c r="T2836" s="132"/>
      <c r="U2836" s="10"/>
      <c r="V2836" s="10"/>
      <c r="W2836" s="10"/>
      <c r="X2836" s="45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127"/>
      <c r="B2837" s="128"/>
      <c r="C2837" s="129"/>
      <c r="D2837" s="130"/>
      <c r="E2837" s="131"/>
      <c r="F2837" s="131"/>
      <c r="G2837" s="131"/>
      <c r="H2837" s="131"/>
      <c r="I2837" s="130"/>
      <c r="J2837" s="132"/>
      <c r="K2837" s="133"/>
      <c r="L2837" s="134"/>
      <c r="M2837" s="135"/>
      <c r="N2837" s="135"/>
      <c r="O2837" s="134"/>
      <c r="P2837" s="131"/>
      <c r="Q2837" s="136"/>
      <c r="R2837" s="131"/>
      <c r="S2837" s="137"/>
      <c r="T2837" s="132"/>
      <c r="U2837" s="10"/>
      <c r="V2837" s="10"/>
      <c r="W2837" s="10"/>
      <c r="X2837" s="45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127"/>
      <c r="B2838" s="128"/>
      <c r="C2838" s="129"/>
      <c r="D2838" s="130"/>
      <c r="E2838" s="131"/>
      <c r="F2838" s="131"/>
      <c r="G2838" s="131"/>
      <c r="H2838" s="131"/>
      <c r="I2838" s="130"/>
      <c r="J2838" s="132"/>
      <c r="K2838" s="133"/>
      <c r="L2838" s="134"/>
      <c r="M2838" s="135"/>
      <c r="N2838" s="135"/>
      <c r="O2838" s="134"/>
      <c r="P2838" s="131"/>
      <c r="Q2838" s="136"/>
      <c r="R2838" s="131"/>
      <c r="S2838" s="137"/>
      <c r="T2838" s="132"/>
      <c r="U2838" s="10"/>
      <c r="V2838" s="10"/>
      <c r="W2838" s="10"/>
      <c r="X2838" s="45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127"/>
      <c r="B2839" s="128"/>
      <c r="C2839" s="129"/>
      <c r="D2839" s="130"/>
      <c r="E2839" s="131"/>
      <c r="F2839" s="131"/>
      <c r="G2839" s="131"/>
      <c r="H2839" s="131"/>
      <c r="I2839" s="130"/>
      <c r="J2839" s="132"/>
      <c r="K2839" s="133"/>
      <c r="L2839" s="134"/>
      <c r="M2839" s="135"/>
      <c r="N2839" s="135"/>
      <c r="O2839" s="134"/>
      <c r="P2839" s="131"/>
      <c r="Q2839" s="136"/>
      <c r="R2839" s="131"/>
      <c r="S2839" s="137"/>
      <c r="T2839" s="132"/>
      <c r="U2839" s="10"/>
      <c r="V2839" s="10"/>
      <c r="W2839" s="10"/>
      <c r="X2839" s="45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127"/>
      <c r="B2840" s="128"/>
      <c r="C2840" s="129"/>
      <c r="D2840" s="130"/>
      <c r="E2840" s="131"/>
      <c r="F2840" s="131"/>
      <c r="G2840" s="131"/>
      <c r="H2840" s="131"/>
      <c r="I2840" s="130"/>
      <c r="J2840" s="132"/>
      <c r="K2840" s="133"/>
      <c r="L2840" s="134"/>
      <c r="M2840" s="135"/>
      <c r="N2840" s="135"/>
      <c r="O2840" s="134"/>
      <c r="P2840" s="131"/>
      <c r="Q2840" s="136"/>
      <c r="R2840" s="131"/>
      <c r="S2840" s="137"/>
      <c r="T2840" s="132"/>
      <c r="U2840" s="10"/>
      <c r="V2840" s="10"/>
      <c r="W2840" s="10"/>
      <c r="X2840" s="45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127"/>
      <c r="B2841" s="128"/>
      <c r="C2841" s="129"/>
      <c r="D2841" s="130"/>
      <c r="E2841" s="131"/>
      <c r="F2841" s="131"/>
      <c r="G2841" s="131"/>
      <c r="H2841" s="131"/>
      <c r="I2841" s="130"/>
      <c r="J2841" s="132"/>
      <c r="K2841" s="133"/>
      <c r="L2841" s="134"/>
      <c r="M2841" s="135"/>
      <c r="N2841" s="135"/>
      <c r="O2841" s="134"/>
      <c r="P2841" s="131"/>
      <c r="Q2841" s="136"/>
      <c r="R2841" s="131"/>
      <c r="S2841" s="137"/>
      <c r="T2841" s="132"/>
      <c r="U2841" s="10"/>
      <c r="V2841" s="10"/>
      <c r="W2841" s="10"/>
      <c r="X2841" s="45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127"/>
      <c r="B2842" s="128"/>
      <c r="C2842" s="129"/>
      <c r="D2842" s="130"/>
      <c r="E2842" s="131"/>
      <c r="F2842" s="131"/>
      <c r="G2842" s="131"/>
      <c r="H2842" s="131"/>
      <c r="I2842" s="130"/>
      <c r="J2842" s="132"/>
      <c r="K2842" s="133"/>
      <c r="L2842" s="134"/>
      <c r="M2842" s="135"/>
      <c r="N2842" s="135"/>
      <c r="O2842" s="134"/>
      <c r="P2842" s="131"/>
      <c r="Q2842" s="136"/>
      <c r="R2842" s="131"/>
      <c r="S2842" s="137"/>
      <c r="T2842" s="132"/>
      <c r="U2842" s="10"/>
      <c r="V2842" s="10"/>
      <c r="W2842" s="10"/>
      <c r="X2842" s="45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127"/>
      <c r="B2843" s="128"/>
      <c r="C2843" s="129"/>
      <c r="D2843" s="130"/>
      <c r="E2843" s="131"/>
      <c r="F2843" s="131"/>
      <c r="G2843" s="131"/>
      <c r="H2843" s="131"/>
      <c r="I2843" s="130"/>
      <c r="J2843" s="132"/>
      <c r="K2843" s="133"/>
      <c r="L2843" s="134"/>
      <c r="M2843" s="135"/>
      <c r="N2843" s="135"/>
      <c r="O2843" s="134"/>
      <c r="P2843" s="131"/>
      <c r="Q2843" s="136"/>
      <c r="R2843" s="131"/>
      <c r="S2843" s="137"/>
      <c r="T2843" s="132"/>
      <c r="U2843" s="10"/>
      <c r="V2843" s="10"/>
      <c r="W2843" s="10"/>
      <c r="X2843" s="45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127"/>
      <c r="B2844" s="128"/>
      <c r="C2844" s="129"/>
      <c r="D2844" s="130"/>
      <c r="E2844" s="131"/>
      <c r="F2844" s="131"/>
      <c r="G2844" s="131"/>
      <c r="H2844" s="131"/>
      <c r="I2844" s="130"/>
      <c r="J2844" s="132"/>
      <c r="K2844" s="133"/>
      <c r="L2844" s="134"/>
      <c r="M2844" s="135"/>
      <c r="N2844" s="135"/>
      <c r="O2844" s="134"/>
      <c r="P2844" s="131"/>
      <c r="Q2844" s="136"/>
      <c r="R2844" s="131"/>
      <c r="S2844" s="137"/>
      <c r="T2844" s="132"/>
      <c r="U2844" s="10"/>
      <c r="V2844" s="10"/>
      <c r="W2844" s="10"/>
      <c r="X2844" s="45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127"/>
      <c r="B2845" s="128"/>
      <c r="C2845" s="129"/>
      <c r="D2845" s="130"/>
      <c r="E2845" s="131"/>
      <c r="F2845" s="131"/>
      <c r="G2845" s="131"/>
      <c r="H2845" s="131"/>
      <c r="I2845" s="130"/>
      <c r="J2845" s="132"/>
      <c r="K2845" s="133"/>
      <c r="L2845" s="134"/>
      <c r="M2845" s="135"/>
      <c r="N2845" s="135"/>
      <c r="O2845" s="134"/>
      <c r="P2845" s="131"/>
      <c r="Q2845" s="136"/>
      <c r="R2845" s="131"/>
      <c r="S2845" s="137"/>
      <c r="T2845" s="132"/>
      <c r="U2845" s="10"/>
      <c r="V2845" s="10"/>
      <c r="W2845" s="10"/>
      <c r="X2845" s="45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127"/>
      <c r="B2846" s="128"/>
      <c r="C2846" s="129"/>
      <c r="D2846" s="130"/>
      <c r="E2846" s="131"/>
      <c r="F2846" s="131"/>
      <c r="G2846" s="131"/>
      <c r="H2846" s="131"/>
      <c r="I2846" s="130"/>
      <c r="J2846" s="132"/>
      <c r="K2846" s="133"/>
      <c r="L2846" s="134"/>
      <c r="M2846" s="135"/>
      <c r="N2846" s="135"/>
      <c r="O2846" s="134"/>
      <c r="P2846" s="131"/>
      <c r="Q2846" s="136"/>
      <c r="R2846" s="131"/>
      <c r="S2846" s="137"/>
      <c r="T2846" s="132"/>
      <c r="U2846" s="10"/>
      <c r="V2846" s="10"/>
      <c r="W2846" s="10"/>
      <c r="X2846" s="45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127"/>
      <c r="B2847" s="128"/>
      <c r="C2847" s="129"/>
      <c r="D2847" s="130"/>
      <c r="E2847" s="131"/>
      <c r="F2847" s="131"/>
      <c r="G2847" s="131"/>
      <c r="H2847" s="131"/>
      <c r="I2847" s="130"/>
      <c r="J2847" s="132"/>
      <c r="K2847" s="133"/>
      <c r="L2847" s="134"/>
      <c r="M2847" s="135"/>
      <c r="N2847" s="135"/>
      <c r="O2847" s="134"/>
      <c r="P2847" s="131"/>
      <c r="Q2847" s="136"/>
      <c r="R2847" s="131"/>
      <c r="S2847" s="137"/>
      <c r="T2847" s="132"/>
      <c r="U2847" s="10"/>
      <c r="V2847" s="10"/>
      <c r="W2847" s="10"/>
      <c r="X2847" s="45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127"/>
      <c r="B2848" s="128"/>
      <c r="C2848" s="129"/>
      <c r="D2848" s="130"/>
      <c r="E2848" s="131"/>
      <c r="F2848" s="131"/>
      <c r="G2848" s="131"/>
      <c r="H2848" s="131"/>
      <c r="I2848" s="130"/>
      <c r="J2848" s="132"/>
      <c r="K2848" s="133"/>
      <c r="L2848" s="134"/>
      <c r="M2848" s="135"/>
      <c r="N2848" s="135"/>
      <c r="O2848" s="134"/>
      <c r="P2848" s="131"/>
      <c r="Q2848" s="136"/>
      <c r="R2848" s="131"/>
      <c r="S2848" s="137"/>
      <c r="T2848" s="132"/>
      <c r="U2848" s="10"/>
      <c r="V2848" s="10"/>
      <c r="W2848" s="10"/>
      <c r="X2848" s="45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127"/>
      <c r="B2849" s="128"/>
      <c r="C2849" s="129"/>
      <c r="D2849" s="130"/>
      <c r="E2849" s="131"/>
      <c r="F2849" s="131"/>
      <c r="G2849" s="131"/>
      <c r="H2849" s="131"/>
      <c r="I2849" s="130"/>
      <c r="J2849" s="132"/>
      <c r="K2849" s="133"/>
      <c r="L2849" s="134"/>
      <c r="M2849" s="135"/>
      <c r="N2849" s="135"/>
      <c r="O2849" s="134"/>
      <c r="P2849" s="131"/>
      <c r="Q2849" s="136"/>
      <c r="R2849" s="131"/>
      <c r="S2849" s="137"/>
      <c r="T2849" s="132"/>
      <c r="U2849" s="10"/>
      <c r="V2849" s="10"/>
      <c r="W2849" s="10"/>
      <c r="X2849" s="45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127"/>
      <c r="B2850" s="128"/>
      <c r="C2850" s="129"/>
      <c r="D2850" s="130"/>
      <c r="E2850" s="131"/>
      <c r="F2850" s="131"/>
      <c r="G2850" s="131"/>
      <c r="H2850" s="131"/>
      <c r="I2850" s="130"/>
      <c r="J2850" s="132"/>
      <c r="K2850" s="133"/>
      <c r="L2850" s="134"/>
      <c r="M2850" s="135"/>
      <c r="N2850" s="135"/>
      <c r="O2850" s="134"/>
      <c r="P2850" s="131"/>
      <c r="Q2850" s="136"/>
      <c r="R2850" s="131"/>
      <c r="S2850" s="137"/>
      <c r="T2850" s="132"/>
      <c r="U2850" s="10"/>
      <c r="V2850" s="10"/>
      <c r="W2850" s="10"/>
      <c r="X2850" s="45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127"/>
      <c r="B2851" s="128"/>
      <c r="C2851" s="129"/>
      <c r="D2851" s="130"/>
      <c r="E2851" s="131"/>
      <c r="F2851" s="131"/>
      <c r="G2851" s="131"/>
      <c r="H2851" s="131"/>
      <c r="I2851" s="130"/>
      <c r="J2851" s="132"/>
      <c r="K2851" s="133"/>
      <c r="L2851" s="134"/>
      <c r="M2851" s="135"/>
      <c r="N2851" s="135"/>
      <c r="O2851" s="134"/>
      <c r="P2851" s="131"/>
      <c r="Q2851" s="136"/>
      <c r="R2851" s="131"/>
      <c r="S2851" s="137"/>
      <c r="T2851" s="132"/>
      <c r="U2851" s="10"/>
      <c r="V2851" s="10"/>
      <c r="W2851" s="10"/>
      <c r="X2851" s="45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127"/>
      <c r="B2852" s="128"/>
      <c r="C2852" s="129"/>
      <c r="D2852" s="130"/>
      <c r="E2852" s="131"/>
      <c r="F2852" s="131"/>
      <c r="G2852" s="131"/>
      <c r="H2852" s="131"/>
      <c r="I2852" s="130"/>
      <c r="J2852" s="132"/>
      <c r="K2852" s="133"/>
      <c r="L2852" s="134"/>
      <c r="M2852" s="135"/>
      <c r="N2852" s="135"/>
      <c r="O2852" s="134"/>
      <c r="P2852" s="131"/>
      <c r="Q2852" s="136"/>
      <c r="R2852" s="131"/>
      <c r="S2852" s="137"/>
      <c r="T2852" s="132"/>
      <c r="U2852" s="10"/>
      <c r="V2852" s="10"/>
      <c r="W2852" s="10"/>
      <c r="X2852" s="45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127"/>
      <c r="B2853" s="128"/>
      <c r="C2853" s="129"/>
      <c r="D2853" s="130"/>
      <c r="E2853" s="131"/>
      <c r="F2853" s="131"/>
      <c r="G2853" s="131"/>
      <c r="H2853" s="131"/>
      <c r="I2853" s="130"/>
      <c r="J2853" s="132"/>
      <c r="K2853" s="133"/>
      <c r="L2853" s="134"/>
      <c r="M2853" s="135"/>
      <c r="N2853" s="135"/>
      <c r="O2853" s="134"/>
      <c r="P2853" s="131"/>
      <c r="Q2853" s="136"/>
      <c r="R2853" s="131"/>
      <c r="S2853" s="137"/>
      <c r="T2853" s="132"/>
      <c r="U2853" s="10"/>
      <c r="V2853" s="10"/>
      <c r="W2853" s="10"/>
      <c r="X2853" s="45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127"/>
      <c r="B2854" s="128"/>
      <c r="C2854" s="129"/>
      <c r="D2854" s="130"/>
      <c r="E2854" s="131"/>
      <c r="F2854" s="131"/>
      <c r="G2854" s="131"/>
      <c r="H2854" s="131"/>
      <c r="I2854" s="130"/>
      <c r="J2854" s="132"/>
      <c r="K2854" s="133"/>
      <c r="L2854" s="134"/>
      <c r="M2854" s="135"/>
      <c r="N2854" s="135"/>
      <c r="O2854" s="134"/>
      <c r="P2854" s="131"/>
      <c r="Q2854" s="136"/>
      <c r="R2854" s="131"/>
      <c r="S2854" s="137"/>
      <c r="T2854" s="132"/>
      <c r="U2854" s="10"/>
      <c r="V2854" s="10"/>
      <c r="W2854" s="10"/>
      <c r="X2854" s="45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127"/>
      <c r="B2855" s="128"/>
      <c r="C2855" s="129"/>
      <c r="D2855" s="130"/>
      <c r="E2855" s="131"/>
      <c r="F2855" s="131"/>
      <c r="G2855" s="131"/>
      <c r="H2855" s="131"/>
      <c r="I2855" s="130"/>
      <c r="J2855" s="132"/>
      <c r="K2855" s="133"/>
      <c r="L2855" s="134"/>
      <c r="M2855" s="135"/>
      <c r="N2855" s="135"/>
      <c r="O2855" s="134"/>
      <c r="P2855" s="131"/>
      <c r="Q2855" s="136"/>
      <c r="R2855" s="131"/>
      <c r="S2855" s="137"/>
      <c r="T2855" s="132"/>
      <c r="U2855" s="10"/>
      <c r="V2855" s="10"/>
      <c r="W2855" s="10"/>
      <c r="X2855" s="45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127"/>
      <c r="B2856" s="128"/>
      <c r="C2856" s="129"/>
      <c r="D2856" s="130"/>
      <c r="E2856" s="131"/>
      <c r="F2856" s="131"/>
      <c r="G2856" s="131"/>
      <c r="H2856" s="131"/>
      <c r="I2856" s="130"/>
      <c r="J2856" s="132"/>
      <c r="K2856" s="133"/>
      <c r="L2856" s="134"/>
      <c r="M2856" s="135"/>
      <c r="N2856" s="135"/>
      <c r="O2856" s="134"/>
      <c r="P2856" s="131"/>
      <c r="Q2856" s="136"/>
      <c r="R2856" s="131"/>
      <c r="S2856" s="137"/>
      <c r="T2856" s="132"/>
      <c r="U2856" s="10"/>
      <c r="V2856" s="10"/>
      <c r="W2856" s="10"/>
      <c r="X2856" s="45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127"/>
      <c r="B2857" s="128"/>
      <c r="C2857" s="129"/>
      <c r="D2857" s="130"/>
      <c r="E2857" s="131"/>
      <c r="F2857" s="131"/>
      <c r="G2857" s="131"/>
      <c r="H2857" s="131"/>
      <c r="I2857" s="130"/>
      <c r="J2857" s="132"/>
      <c r="K2857" s="133"/>
      <c r="L2857" s="134"/>
      <c r="M2857" s="135"/>
      <c r="N2857" s="135"/>
      <c r="O2857" s="134"/>
      <c r="P2857" s="131"/>
      <c r="Q2857" s="136"/>
      <c r="R2857" s="131"/>
      <c r="S2857" s="137"/>
      <c r="T2857" s="132"/>
      <c r="U2857" s="10"/>
      <c r="V2857" s="10"/>
      <c r="W2857" s="10"/>
      <c r="X2857" s="45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127"/>
      <c r="B2858" s="128"/>
      <c r="C2858" s="129"/>
      <c r="D2858" s="130"/>
      <c r="E2858" s="131"/>
      <c r="F2858" s="131"/>
      <c r="G2858" s="131"/>
      <c r="H2858" s="131"/>
      <c r="I2858" s="130"/>
      <c r="J2858" s="132"/>
      <c r="K2858" s="133"/>
      <c r="L2858" s="134"/>
      <c r="M2858" s="135"/>
      <c r="N2858" s="135"/>
      <c r="O2858" s="134"/>
      <c r="P2858" s="131"/>
      <c r="Q2858" s="136"/>
      <c r="R2858" s="131"/>
      <c r="S2858" s="137"/>
      <c r="T2858" s="132"/>
      <c r="U2858" s="10"/>
      <c r="V2858" s="10"/>
      <c r="W2858" s="10"/>
      <c r="X2858" s="45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127"/>
      <c r="B2859" s="128"/>
      <c r="C2859" s="129"/>
      <c r="D2859" s="130"/>
      <c r="E2859" s="131"/>
      <c r="F2859" s="131"/>
      <c r="G2859" s="131"/>
      <c r="H2859" s="131"/>
      <c r="I2859" s="130"/>
      <c r="J2859" s="132"/>
      <c r="K2859" s="133"/>
      <c r="L2859" s="134"/>
      <c r="M2859" s="135"/>
      <c r="N2859" s="135"/>
      <c r="O2859" s="134"/>
      <c r="P2859" s="131"/>
      <c r="Q2859" s="136"/>
      <c r="R2859" s="131"/>
      <c r="S2859" s="137"/>
      <c r="T2859" s="132"/>
      <c r="U2859" s="10"/>
      <c r="V2859" s="10"/>
      <c r="W2859" s="10"/>
      <c r="X2859" s="45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127"/>
      <c r="B2860" s="128"/>
      <c r="C2860" s="129"/>
      <c r="D2860" s="130"/>
      <c r="E2860" s="131"/>
      <c r="F2860" s="131"/>
      <c r="G2860" s="131"/>
      <c r="H2860" s="131"/>
      <c r="I2860" s="130"/>
      <c r="J2860" s="132"/>
      <c r="K2860" s="133"/>
      <c r="L2860" s="134"/>
      <c r="M2860" s="135"/>
      <c r="N2860" s="135"/>
      <c r="O2860" s="134"/>
      <c r="P2860" s="131"/>
      <c r="Q2860" s="136"/>
      <c r="R2860" s="131"/>
      <c r="S2860" s="137"/>
      <c r="T2860" s="132"/>
      <c r="U2860" s="10"/>
      <c r="V2860" s="10"/>
      <c r="W2860" s="10"/>
      <c r="X2860" s="45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127"/>
      <c r="B2861" s="128"/>
      <c r="C2861" s="129"/>
      <c r="D2861" s="130"/>
      <c r="E2861" s="131"/>
      <c r="F2861" s="131"/>
      <c r="G2861" s="131"/>
      <c r="H2861" s="131"/>
      <c r="I2861" s="130"/>
      <c r="J2861" s="132"/>
      <c r="K2861" s="133"/>
      <c r="L2861" s="134"/>
      <c r="M2861" s="135"/>
      <c r="N2861" s="135"/>
      <c r="O2861" s="134"/>
      <c r="P2861" s="131"/>
      <c r="Q2861" s="136"/>
      <c r="R2861" s="131"/>
      <c r="S2861" s="137"/>
      <c r="T2861" s="132"/>
      <c r="U2861" s="10"/>
      <c r="V2861" s="10"/>
      <c r="W2861" s="10"/>
      <c r="X2861" s="45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127"/>
      <c r="B2862" s="128"/>
      <c r="C2862" s="129"/>
      <c r="D2862" s="130"/>
      <c r="E2862" s="131"/>
      <c r="F2862" s="131"/>
      <c r="G2862" s="131"/>
      <c r="H2862" s="131"/>
      <c r="I2862" s="130"/>
      <c r="J2862" s="132"/>
      <c r="K2862" s="133"/>
      <c r="L2862" s="134"/>
      <c r="M2862" s="135"/>
      <c r="N2862" s="135"/>
      <c r="O2862" s="134"/>
      <c r="P2862" s="131"/>
      <c r="Q2862" s="136"/>
      <c r="R2862" s="131"/>
      <c r="S2862" s="137"/>
      <c r="T2862" s="132"/>
      <c r="U2862" s="10"/>
      <c r="V2862" s="10"/>
      <c r="W2862" s="10"/>
      <c r="X2862" s="45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127"/>
      <c r="B2863" s="128"/>
      <c r="C2863" s="129"/>
      <c r="D2863" s="130"/>
      <c r="E2863" s="131"/>
      <c r="F2863" s="131"/>
      <c r="G2863" s="131"/>
      <c r="H2863" s="131"/>
      <c r="I2863" s="130"/>
      <c r="J2863" s="132"/>
      <c r="K2863" s="133"/>
      <c r="L2863" s="134"/>
      <c r="M2863" s="135"/>
      <c r="N2863" s="135"/>
      <c r="O2863" s="134"/>
      <c r="P2863" s="131"/>
      <c r="Q2863" s="136"/>
      <c r="R2863" s="131"/>
      <c r="S2863" s="137"/>
      <c r="T2863" s="132"/>
      <c r="U2863" s="10"/>
      <c r="V2863" s="10"/>
      <c r="W2863" s="10"/>
      <c r="X2863" s="45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127"/>
      <c r="B2864" s="128"/>
      <c r="C2864" s="129"/>
      <c r="D2864" s="130"/>
      <c r="E2864" s="131"/>
      <c r="F2864" s="131"/>
      <c r="G2864" s="131"/>
      <c r="H2864" s="131"/>
      <c r="I2864" s="130"/>
      <c r="J2864" s="132"/>
      <c r="K2864" s="133"/>
      <c r="L2864" s="134"/>
      <c r="M2864" s="135"/>
      <c r="N2864" s="135"/>
      <c r="O2864" s="134"/>
      <c r="P2864" s="131"/>
      <c r="Q2864" s="136"/>
      <c r="R2864" s="131"/>
      <c r="S2864" s="137"/>
      <c r="T2864" s="132"/>
      <c r="U2864" s="10"/>
      <c r="V2864" s="10"/>
      <c r="W2864" s="10"/>
      <c r="X2864" s="45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127"/>
      <c r="B2865" s="128"/>
      <c r="C2865" s="129"/>
      <c r="D2865" s="130"/>
      <c r="E2865" s="131"/>
      <c r="F2865" s="131"/>
      <c r="G2865" s="131"/>
      <c r="H2865" s="131"/>
      <c r="I2865" s="130"/>
      <c r="J2865" s="132"/>
      <c r="K2865" s="133"/>
      <c r="L2865" s="134"/>
      <c r="M2865" s="135"/>
      <c r="N2865" s="135"/>
      <c r="O2865" s="134"/>
      <c r="P2865" s="131"/>
      <c r="Q2865" s="136"/>
      <c r="R2865" s="131"/>
      <c r="S2865" s="137"/>
      <c r="T2865" s="132"/>
      <c r="U2865" s="10"/>
      <c r="V2865" s="10"/>
      <c r="W2865" s="10"/>
      <c r="X2865" s="45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127"/>
      <c r="B2866" s="128"/>
      <c r="C2866" s="129"/>
      <c r="D2866" s="130"/>
      <c r="E2866" s="131"/>
      <c r="F2866" s="131"/>
      <c r="G2866" s="131"/>
      <c r="H2866" s="131"/>
      <c r="I2866" s="130"/>
      <c r="J2866" s="132"/>
      <c r="K2866" s="133"/>
      <c r="L2866" s="134"/>
      <c r="M2866" s="135"/>
      <c r="N2866" s="135"/>
      <c r="O2866" s="134"/>
      <c r="P2866" s="131"/>
      <c r="Q2866" s="136"/>
      <c r="R2866" s="131"/>
      <c r="S2866" s="137"/>
      <c r="T2866" s="132"/>
      <c r="U2866" s="10"/>
      <c r="V2866" s="10"/>
      <c r="W2866" s="10"/>
      <c r="X2866" s="45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127"/>
      <c r="B2867" s="128"/>
      <c r="C2867" s="129"/>
      <c r="D2867" s="130"/>
      <c r="E2867" s="131"/>
      <c r="F2867" s="131"/>
      <c r="G2867" s="131"/>
      <c r="H2867" s="131"/>
      <c r="I2867" s="130"/>
      <c r="J2867" s="132"/>
      <c r="K2867" s="133"/>
      <c r="L2867" s="134"/>
      <c r="M2867" s="135"/>
      <c r="N2867" s="135"/>
      <c r="O2867" s="134"/>
      <c r="P2867" s="131"/>
      <c r="Q2867" s="136"/>
      <c r="R2867" s="131"/>
      <c r="S2867" s="137"/>
      <c r="T2867" s="132"/>
      <c r="U2867" s="10"/>
      <c r="V2867" s="10"/>
      <c r="W2867" s="10"/>
      <c r="X2867" s="45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127"/>
      <c r="B2868" s="128"/>
      <c r="C2868" s="129"/>
      <c r="D2868" s="130"/>
      <c r="E2868" s="131"/>
      <c r="F2868" s="131"/>
      <c r="G2868" s="131"/>
      <c r="H2868" s="131"/>
      <c r="I2868" s="130"/>
      <c r="J2868" s="132"/>
      <c r="K2868" s="133"/>
      <c r="L2868" s="134"/>
      <c r="M2868" s="135"/>
      <c r="N2868" s="135"/>
      <c r="O2868" s="134"/>
      <c r="P2868" s="131"/>
      <c r="Q2868" s="136"/>
      <c r="R2868" s="131"/>
      <c r="S2868" s="137"/>
      <c r="T2868" s="132"/>
      <c r="U2868" s="10"/>
      <c r="V2868" s="10"/>
      <c r="W2868" s="10"/>
      <c r="X2868" s="45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127"/>
      <c r="B2869" s="128"/>
      <c r="C2869" s="129"/>
      <c r="D2869" s="130"/>
      <c r="E2869" s="131"/>
      <c r="F2869" s="131"/>
      <c r="G2869" s="131"/>
      <c r="H2869" s="131"/>
      <c r="I2869" s="130"/>
      <c r="J2869" s="132"/>
      <c r="K2869" s="133"/>
      <c r="L2869" s="134"/>
      <c r="M2869" s="135"/>
      <c r="N2869" s="135"/>
      <c r="O2869" s="134"/>
      <c r="P2869" s="131"/>
      <c r="Q2869" s="136"/>
      <c r="R2869" s="131"/>
      <c r="S2869" s="137"/>
      <c r="T2869" s="132"/>
      <c r="U2869" s="10"/>
      <c r="V2869" s="10"/>
      <c r="W2869" s="10"/>
      <c r="X2869" s="45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127"/>
      <c r="B2870" s="128"/>
      <c r="C2870" s="129"/>
      <c r="D2870" s="130"/>
      <c r="E2870" s="131"/>
      <c r="F2870" s="131"/>
      <c r="G2870" s="131"/>
      <c r="H2870" s="131"/>
      <c r="I2870" s="130"/>
      <c r="J2870" s="132"/>
      <c r="K2870" s="133"/>
      <c r="L2870" s="134"/>
      <c r="M2870" s="135"/>
      <c r="N2870" s="135"/>
      <c r="O2870" s="134"/>
      <c r="P2870" s="131"/>
      <c r="Q2870" s="136"/>
      <c r="R2870" s="131"/>
      <c r="S2870" s="137"/>
      <c r="T2870" s="132"/>
      <c r="U2870" s="10"/>
      <c r="V2870" s="10"/>
      <c r="W2870" s="10"/>
      <c r="X2870" s="45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127"/>
      <c r="B2871" s="128"/>
      <c r="C2871" s="129"/>
      <c r="D2871" s="130"/>
      <c r="E2871" s="131"/>
      <c r="F2871" s="131"/>
      <c r="G2871" s="131"/>
      <c r="H2871" s="131"/>
      <c r="I2871" s="130"/>
      <c r="J2871" s="132"/>
      <c r="K2871" s="133"/>
      <c r="L2871" s="134"/>
      <c r="M2871" s="135"/>
      <c r="N2871" s="135"/>
      <c r="O2871" s="134"/>
      <c r="P2871" s="131"/>
      <c r="Q2871" s="136"/>
      <c r="R2871" s="131"/>
      <c r="S2871" s="137"/>
      <c r="T2871" s="132"/>
      <c r="U2871" s="10"/>
      <c r="V2871" s="10"/>
      <c r="W2871" s="10"/>
      <c r="X2871" s="45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127"/>
      <c r="B2872" s="128"/>
      <c r="C2872" s="129"/>
      <c r="D2872" s="130"/>
      <c r="E2872" s="131"/>
      <c r="F2872" s="131"/>
      <c r="G2872" s="131"/>
      <c r="H2872" s="131"/>
      <c r="I2872" s="130"/>
      <c r="J2872" s="132"/>
      <c r="K2872" s="133"/>
      <c r="L2872" s="134"/>
      <c r="M2872" s="135"/>
      <c r="N2872" s="135"/>
      <c r="O2872" s="134"/>
      <c r="P2872" s="131"/>
      <c r="Q2872" s="136"/>
      <c r="R2872" s="131"/>
      <c r="S2872" s="137"/>
      <c r="T2872" s="132"/>
      <c r="U2872" s="10"/>
      <c r="V2872" s="10"/>
      <c r="W2872" s="10"/>
      <c r="X2872" s="45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127"/>
      <c r="B2873" s="128"/>
      <c r="C2873" s="129"/>
      <c r="D2873" s="130"/>
      <c r="E2873" s="131"/>
      <c r="F2873" s="131"/>
      <c r="G2873" s="131"/>
      <c r="H2873" s="131"/>
      <c r="I2873" s="130"/>
      <c r="J2873" s="132"/>
      <c r="K2873" s="133"/>
      <c r="L2873" s="134"/>
      <c r="M2873" s="135"/>
      <c r="N2873" s="135"/>
      <c r="O2873" s="134"/>
      <c r="P2873" s="131"/>
      <c r="Q2873" s="136"/>
      <c r="R2873" s="131"/>
      <c r="S2873" s="137"/>
      <c r="T2873" s="132"/>
      <c r="U2873" s="10"/>
      <c r="V2873" s="10"/>
      <c r="W2873" s="10"/>
      <c r="X2873" s="45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127"/>
      <c r="B2874" s="128"/>
      <c r="C2874" s="129"/>
      <c r="D2874" s="130"/>
      <c r="E2874" s="131"/>
      <c r="F2874" s="131"/>
      <c r="G2874" s="131"/>
      <c r="H2874" s="131"/>
      <c r="I2874" s="130"/>
      <c r="J2874" s="132"/>
      <c r="K2874" s="133"/>
      <c r="L2874" s="134"/>
      <c r="M2874" s="135"/>
      <c r="N2874" s="135"/>
      <c r="O2874" s="134"/>
      <c r="P2874" s="131"/>
      <c r="Q2874" s="136"/>
      <c r="R2874" s="131"/>
      <c r="S2874" s="137"/>
      <c r="T2874" s="132"/>
      <c r="U2874" s="10"/>
      <c r="V2874" s="10"/>
      <c r="W2874" s="10"/>
      <c r="X2874" s="45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127"/>
      <c r="B2875" s="128"/>
      <c r="C2875" s="129"/>
      <c r="D2875" s="130"/>
      <c r="E2875" s="131"/>
      <c r="F2875" s="131"/>
      <c r="G2875" s="131"/>
      <c r="H2875" s="131"/>
      <c r="I2875" s="130"/>
      <c r="J2875" s="132"/>
      <c r="K2875" s="133"/>
      <c r="L2875" s="134"/>
      <c r="M2875" s="135"/>
      <c r="N2875" s="135"/>
      <c r="O2875" s="134"/>
      <c r="P2875" s="131"/>
      <c r="Q2875" s="136"/>
      <c r="R2875" s="131"/>
      <c r="S2875" s="137"/>
      <c r="T2875" s="132"/>
      <c r="U2875" s="10"/>
      <c r="V2875" s="10"/>
      <c r="W2875" s="10"/>
      <c r="X2875" s="45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127"/>
      <c r="B2876" s="128"/>
      <c r="C2876" s="129"/>
      <c r="D2876" s="130"/>
      <c r="E2876" s="131"/>
      <c r="F2876" s="131"/>
      <c r="G2876" s="131"/>
      <c r="H2876" s="131"/>
      <c r="I2876" s="130"/>
      <c r="J2876" s="132"/>
      <c r="K2876" s="133"/>
      <c r="L2876" s="134"/>
      <c r="M2876" s="135"/>
      <c r="N2876" s="135"/>
      <c r="O2876" s="134"/>
      <c r="P2876" s="131"/>
      <c r="Q2876" s="136"/>
      <c r="R2876" s="131"/>
      <c r="S2876" s="137"/>
      <c r="T2876" s="132"/>
      <c r="U2876" s="10"/>
      <c r="V2876" s="10"/>
      <c r="W2876" s="10"/>
      <c r="X2876" s="45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127"/>
      <c r="B2877" s="128"/>
      <c r="C2877" s="129"/>
      <c r="D2877" s="130"/>
      <c r="E2877" s="131"/>
      <c r="F2877" s="131"/>
      <c r="G2877" s="131"/>
      <c r="H2877" s="131"/>
      <c r="I2877" s="130"/>
      <c r="J2877" s="132"/>
      <c r="K2877" s="133"/>
      <c r="L2877" s="134"/>
      <c r="M2877" s="135"/>
      <c r="N2877" s="135"/>
      <c r="O2877" s="134"/>
      <c r="P2877" s="131"/>
      <c r="Q2877" s="136"/>
      <c r="R2877" s="131"/>
      <c r="S2877" s="137"/>
      <c r="T2877" s="132"/>
      <c r="U2877" s="10"/>
      <c r="V2877" s="10"/>
      <c r="W2877" s="10"/>
      <c r="X2877" s="45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127"/>
      <c r="B2878" s="128"/>
      <c r="C2878" s="129"/>
      <c r="D2878" s="130"/>
      <c r="E2878" s="131"/>
      <c r="F2878" s="131"/>
      <c r="G2878" s="131"/>
      <c r="H2878" s="131"/>
      <c r="I2878" s="130"/>
      <c r="J2878" s="132"/>
      <c r="K2878" s="133"/>
      <c r="L2878" s="134"/>
      <c r="M2878" s="135"/>
      <c r="N2878" s="135"/>
      <c r="O2878" s="134"/>
      <c r="P2878" s="131"/>
      <c r="Q2878" s="136"/>
      <c r="R2878" s="131"/>
      <c r="S2878" s="137"/>
      <c r="T2878" s="132"/>
      <c r="U2878" s="10"/>
      <c r="V2878" s="10"/>
      <c r="W2878" s="10"/>
      <c r="X2878" s="45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127"/>
      <c r="B2879" s="128"/>
      <c r="C2879" s="129"/>
      <c r="D2879" s="130"/>
      <c r="E2879" s="131"/>
      <c r="F2879" s="131"/>
      <c r="G2879" s="131"/>
      <c r="H2879" s="131"/>
      <c r="I2879" s="130"/>
      <c r="J2879" s="132"/>
      <c r="K2879" s="133"/>
      <c r="L2879" s="134"/>
      <c r="M2879" s="135"/>
      <c r="N2879" s="135"/>
      <c r="O2879" s="134"/>
      <c r="P2879" s="131"/>
      <c r="Q2879" s="136"/>
      <c r="R2879" s="131"/>
      <c r="S2879" s="137"/>
      <c r="T2879" s="132"/>
      <c r="U2879" s="10"/>
      <c r="V2879" s="10"/>
      <c r="W2879" s="10"/>
      <c r="X2879" s="45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127"/>
      <c r="B2880" s="128"/>
      <c r="C2880" s="129"/>
      <c r="D2880" s="130"/>
      <c r="E2880" s="131"/>
      <c r="F2880" s="131"/>
      <c r="G2880" s="131"/>
      <c r="H2880" s="131"/>
      <c r="I2880" s="130"/>
      <c r="J2880" s="132"/>
      <c r="K2880" s="133"/>
      <c r="L2880" s="134"/>
      <c r="M2880" s="135"/>
      <c r="N2880" s="135"/>
      <c r="O2880" s="134"/>
      <c r="P2880" s="131"/>
      <c r="Q2880" s="136"/>
      <c r="R2880" s="131"/>
      <c r="S2880" s="137"/>
      <c r="T2880" s="132"/>
      <c r="U2880" s="10"/>
      <c r="V2880" s="10"/>
      <c r="W2880" s="10"/>
      <c r="X2880" s="45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127"/>
      <c r="B2881" s="128"/>
      <c r="C2881" s="129"/>
      <c r="D2881" s="130"/>
      <c r="E2881" s="131"/>
      <c r="F2881" s="131"/>
      <c r="G2881" s="131"/>
      <c r="H2881" s="131"/>
      <c r="I2881" s="130"/>
      <c r="J2881" s="132"/>
      <c r="K2881" s="133"/>
      <c r="L2881" s="134"/>
      <c r="M2881" s="135"/>
      <c r="N2881" s="135"/>
      <c r="O2881" s="134"/>
      <c r="P2881" s="131"/>
      <c r="Q2881" s="136"/>
      <c r="R2881" s="131"/>
      <c r="S2881" s="137"/>
      <c r="T2881" s="132"/>
      <c r="U2881" s="10"/>
      <c r="V2881" s="10"/>
      <c r="W2881" s="10"/>
      <c r="X2881" s="45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127"/>
      <c r="B2882" s="128"/>
      <c r="C2882" s="129"/>
      <c r="D2882" s="130"/>
      <c r="E2882" s="131"/>
      <c r="F2882" s="131"/>
      <c r="G2882" s="131"/>
      <c r="H2882" s="131"/>
      <c r="I2882" s="130"/>
      <c r="J2882" s="132"/>
      <c r="K2882" s="133"/>
      <c r="L2882" s="134"/>
      <c r="M2882" s="135"/>
      <c r="N2882" s="135"/>
      <c r="O2882" s="134"/>
      <c r="P2882" s="131"/>
      <c r="Q2882" s="136"/>
      <c r="R2882" s="131"/>
      <c r="S2882" s="137"/>
      <c r="T2882" s="132"/>
      <c r="U2882" s="10"/>
      <c r="V2882" s="10"/>
      <c r="W2882" s="10"/>
      <c r="X2882" s="45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127"/>
      <c r="B2883" s="128"/>
      <c r="C2883" s="129"/>
      <c r="D2883" s="130"/>
      <c r="E2883" s="131"/>
      <c r="F2883" s="131"/>
      <c r="G2883" s="131"/>
      <c r="H2883" s="131"/>
      <c r="I2883" s="130"/>
      <c r="J2883" s="132"/>
      <c r="K2883" s="133"/>
      <c r="L2883" s="134"/>
      <c r="M2883" s="135"/>
      <c r="N2883" s="135"/>
      <c r="O2883" s="134"/>
      <c r="P2883" s="131"/>
      <c r="Q2883" s="136"/>
      <c r="R2883" s="131"/>
      <c r="S2883" s="137"/>
      <c r="T2883" s="132"/>
      <c r="U2883" s="10"/>
      <c r="V2883" s="10"/>
      <c r="W2883" s="10"/>
      <c r="X2883" s="45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127"/>
      <c r="B2884" s="128"/>
      <c r="C2884" s="129"/>
      <c r="D2884" s="130"/>
      <c r="E2884" s="131"/>
      <c r="F2884" s="131"/>
      <c r="G2884" s="131"/>
      <c r="H2884" s="131"/>
      <c r="I2884" s="130"/>
      <c r="J2884" s="132"/>
      <c r="K2884" s="133"/>
      <c r="L2884" s="134"/>
      <c r="M2884" s="135"/>
      <c r="N2884" s="135"/>
      <c r="O2884" s="134"/>
      <c r="P2884" s="131"/>
      <c r="Q2884" s="136"/>
      <c r="R2884" s="131"/>
      <c r="S2884" s="137"/>
      <c r="T2884" s="132"/>
      <c r="U2884" s="10"/>
      <c r="V2884" s="10"/>
      <c r="W2884" s="10"/>
      <c r="X2884" s="45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127"/>
      <c r="B2885" s="128"/>
      <c r="C2885" s="129"/>
      <c r="D2885" s="130"/>
      <c r="E2885" s="131"/>
      <c r="F2885" s="131"/>
      <c r="G2885" s="131"/>
      <c r="H2885" s="131"/>
      <c r="I2885" s="130"/>
      <c r="J2885" s="132"/>
      <c r="K2885" s="133"/>
      <c r="L2885" s="134"/>
      <c r="M2885" s="135"/>
      <c r="N2885" s="135"/>
      <c r="O2885" s="134"/>
      <c r="P2885" s="131"/>
      <c r="Q2885" s="136"/>
      <c r="R2885" s="131"/>
      <c r="S2885" s="137"/>
      <c r="T2885" s="132"/>
      <c r="U2885" s="10"/>
      <c r="V2885" s="10"/>
      <c r="W2885" s="10"/>
      <c r="X2885" s="45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127"/>
      <c r="B2886" s="128"/>
      <c r="C2886" s="129"/>
      <c r="D2886" s="130"/>
      <c r="E2886" s="131"/>
      <c r="F2886" s="131"/>
      <c r="G2886" s="131"/>
      <c r="H2886" s="131"/>
      <c r="I2886" s="130"/>
      <c r="J2886" s="132"/>
      <c r="K2886" s="133"/>
      <c r="L2886" s="134"/>
      <c r="M2886" s="135"/>
      <c r="N2886" s="135"/>
      <c r="O2886" s="134"/>
      <c r="P2886" s="131"/>
      <c r="Q2886" s="136"/>
      <c r="R2886" s="131"/>
      <c r="S2886" s="137"/>
      <c r="T2886" s="132"/>
      <c r="U2886" s="10"/>
      <c r="V2886" s="10"/>
      <c r="W2886" s="10"/>
      <c r="X2886" s="45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127"/>
      <c r="B2887" s="128"/>
      <c r="C2887" s="129"/>
      <c r="D2887" s="130"/>
      <c r="E2887" s="131"/>
      <c r="F2887" s="131"/>
      <c r="G2887" s="131"/>
      <c r="H2887" s="131"/>
      <c r="I2887" s="130"/>
      <c r="J2887" s="132"/>
      <c r="K2887" s="133"/>
      <c r="L2887" s="134"/>
      <c r="M2887" s="135"/>
      <c r="N2887" s="135"/>
      <c r="O2887" s="134"/>
      <c r="P2887" s="131"/>
      <c r="Q2887" s="136"/>
      <c r="R2887" s="131"/>
      <c r="S2887" s="137"/>
      <c r="T2887" s="132"/>
      <c r="U2887" s="10"/>
      <c r="V2887" s="10"/>
      <c r="W2887" s="10"/>
      <c r="X2887" s="45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127"/>
      <c r="B2888" s="128"/>
      <c r="C2888" s="129"/>
      <c r="D2888" s="130"/>
      <c r="E2888" s="131"/>
      <c r="F2888" s="131"/>
      <c r="G2888" s="131"/>
      <c r="H2888" s="131"/>
      <c r="I2888" s="130"/>
      <c r="J2888" s="132"/>
      <c r="K2888" s="133"/>
      <c r="L2888" s="134"/>
      <c r="M2888" s="135"/>
      <c r="N2888" s="135"/>
      <c r="O2888" s="134"/>
      <c r="P2888" s="131"/>
      <c r="Q2888" s="136"/>
      <c r="R2888" s="131"/>
      <c r="S2888" s="137"/>
      <c r="T2888" s="132"/>
      <c r="U2888" s="10"/>
      <c r="V2888" s="10"/>
      <c r="W2888" s="10"/>
      <c r="X2888" s="45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127"/>
      <c r="B2889" s="128"/>
      <c r="C2889" s="129"/>
      <c r="D2889" s="130"/>
      <c r="E2889" s="131"/>
      <c r="F2889" s="131"/>
      <c r="G2889" s="131"/>
      <c r="H2889" s="131"/>
      <c r="I2889" s="130"/>
      <c r="J2889" s="132"/>
      <c r="K2889" s="133"/>
      <c r="L2889" s="134"/>
      <c r="M2889" s="135"/>
      <c r="N2889" s="135"/>
      <c r="O2889" s="134"/>
      <c r="P2889" s="131"/>
      <c r="Q2889" s="136"/>
      <c r="R2889" s="131"/>
      <c r="S2889" s="137"/>
      <c r="T2889" s="132"/>
      <c r="U2889" s="10"/>
      <c r="V2889" s="10"/>
      <c r="W2889" s="10"/>
      <c r="X2889" s="45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127"/>
      <c r="B2890" s="128"/>
      <c r="C2890" s="129"/>
      <c r="D2890" s="130"/>
      <c r="E2890" s="131"/>
      <c r="F2890" s="131"/>
      <c r="G2890" s="131"/>
      <c r="H2890" s="131"/>
      <c r="I2890" s="130"/>
      <c r="J2890" s="132"/>
      <c r="K2890" s="133"/>
      <c r="L2890" s="134"/>
      <c r="M2890" s="135"/>
      <c r="N2890" s="135"/>
      <c r="O2890" s="134"/>
      <c r="P2890" s="131"/>
      <c r="Q2890" s="136"/>
      <c r="R2890" s="131"/>
      <c r="S2890" s="137"/>
      <c r="T2890" s="132"/>
      <c r="U2890" s="10"/>
      <c r="V2890" s="10"/>
      <c r="W2890" s="10"/>
      <c r="X2890" s="45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127"/>
      <c r="B2891" s="128"/>
      <c r="C2891" s="129"/>
      <c r="D2891" s="130"/>
      <c r="E2891" s="131"/>
      <c r="F2891" s="131"/>
      <c r="G2891" s="131"/>
      <c r="H2891" s="131"/>
      <c r="I2891" s="130"/>
      <c r="J2891" s="132"/>
      <c r="K2891" s="133"/>
      <c r="L2891" s="134"/>
      <c r="M2891" s="135"/>
      <c r="N2891" s="135"/>
      <c r="O2891" s="134"/>
      <c r="P2891" s="131"/>
      <c r="Q2891" s="136"/>
      <c r="R2891" s="131"/>
      <c r="S2891" s="137"/>
      <c r="T2891" s="132"/>
      <c r="U2891" s="10"/>
      <c r="V2891" s="10"/>
      <c r="W2891" s="10"/>
      <c r="X2891" s="45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127"/>
      <c r="B2892" s="128"/>
      <c r="C2892" s="129"/>
      <c r="D2892" s="130"/>
      <c r="E2892" s="131"/>
      <c r="F2892" s="131"/>
      <c r="G2892" s="131"/>
      <c r="H2892" s="131"/>
      <c r="I2892" s="130"/>
      <c r="J2892" s="132"/>
      <c r="K2892" s="133"/>
      <c r="L2892" s="134"/>
      <c r="M2892" s="135"/>
      <c r="N2892" s="135"/>
      <c r="O2892" s="134"/>
      <c r="P2892" s="131"/>
      <c r="Q2892" s="136"/>
      <c r="R2892" s="131"/>
      <c r="S2892" s="137"/>
      <c r="T2892" s="132"/>
      <c r="U2892" s="10"/>
      <c r="V2892" s="10"/>
      <c r="W2892" s="10"/>
      <c r="X2892" s="45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127"/>
      <c r="B2893" s="128"/>
      <c r="C2893" s="129"/>
      <c r="D2893" s="130"/>
      <c r="E2893" s="131"/>
      <c r="F2893" s="131"/>
      <c r="G2893" s="131"/>
      <c r="H2893" s="131"/>
      <c r="I2893" s="130"/>
      <c r="J2893" s="132"/>
      <c r="K2893" s="133"/>
      <c r="L2893" s="134"/>
      <c r="M2893" s="135"/>
      <c r="N2893" s="135"/>
      <c r="O2893" s="134"/>
      <c r="P2893" s="131"/>
      <c r="Q2893" s="136"/>
      <c r="R2893" s="131"/>
      <c r="S2893" s="137"/>
      <c r="T2893" s="132"/>
      <c r="U2893" s="10"/>
      <c r="V2893" s="10"/>
      <c r="W2893" s="10"/>
      <c r="X2893" s="45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127"/>
      <c r="B2894" s="128"/>
      <c r="C2894" s="129"/>
      <c r="D2894" s="130"/>
      <c r="E2894" s="131"/>
      <c r="F2894" s="131"/>
      <c r="G2894" s="131"/>
      <c r="H2894" s="131"/>
      <c r="I2894" s="130"/>
      <c r="J2894" s="132"/>
      <c r="K2894" s="133"/>
      <c r="L2894" s="134"/>
      <c r="M2894" s="135"/>
      <c r="N2894" s="135"/>
      <c r="O2894" s="134"/>
      <c r="P2894" s="131"/>
      <c r="Q2894" s="136"/>
      <c r="R2894" s="131"/>
      <c r="S2894" s="137"/>
      <c r="T2894" s="132"/>
      <c r="U2894" s="10"/>
      <c r="V2894" s="10"/>
      <c r="W2894" s="10"/>
      <c r="X2894" s="45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127"/>
      <c r="B2895" s="128"/>
      <c r="C2895" s="129"/>
      <c r="D2895" s="130"/>
      <c r="E2895" s="131"/>
      <c r="F2895" s="131"/>
      <c r="G2895" s="131"/>
      <c r="H2895" s="131"/>
      <c r="I2895" s="130"/>
      <c r="J2895" s="132"/>
      <c r="K2895" s="133"/>
      <c r="L2895" s="134"/>
      <c r="M2895" s="135"/>
      <c r="N2895" s="135"/>
      <c r="O2895" s="134"/>
      <c r="P2895" s="131"/>
      <c r="Q2895" s="136"/>
      <c r="R2895" s="131"/>
      <c r="S2895" s="137"/>
      <c r="T2895" s="132"/>
      <c r="U2895" s="10"/>
      <c r="V2895" s="10"/>
      <c r="W2895" s="10"/>
      <c r="X2895" s="45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127"/>
      <c r="B2896" s="128"/>
      <c r="C2896" s="129"/>
      <c r="D2896" s="130"/>
      <c r="E2896" s="131"/>
      <c r="F2896" s="131"/>
      <c r="G2896" s="131"/>
      <c r="H2896" s="131"/>
      <c r="I2896" s="130"/>
      <c r="J2896" s="132"/>
      <c r="K2896" s="133"/>
      <c r="L2896" s="134"/>
      <c r="M2896" s="135"/>
      <c r="N2896" s="135"/>
      <c r="O2896" s="134"/>
      <c r="P2896" s="131"/>
      <c r="Q2896" s="136"/>
      <c r="R2896" s="131"/>
      <c r="S2896" s="137"/>
      <c r="T2896" s="132"/>
      <c r="U2896" s="10"/>
      <c r="V2896" s="10"/>
      <c r="W2896" s="10"/>
      <c r="X2896" s="45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127"/>
      <c r="B2897" s="128"/>
      <c r="C2897" s="129"/>
      <c r="D2897" s="130"/>
      <c r="E2897" s="131"/>
      <c r="F2897" s="131"/>
      <c r="G2897" s="131"/>
      <c r="H2897" s="131"/>
      <c r="I2897" s="130"/>
      <c r="J2897" s="132"/>
      <c r="K2897" s="133"/>
      <c r="L2897" s="134"/>
      <c r="M2897" s="135"/>
      <c r="N2897" s="135"/>
      <c r="O2897" s="134"/>
      <c r="P2897" s="131"/>
      <c r="Q2897" s="136"/>
      <c r="R2897" s="131"/>
      <c r="S2897" s="137"/>
      <c r="T2897" s="132"/>
      <c r="U2897" s="10"/>
      <c r="V2897" s="10"/>
      <c r="W2897" s="10"/>
      <c r="X2897" s="45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127"/>
      <c r="B2898" s="128"/>
      <c r="C2898" s="129"/>
      <c r="D2898" s="130"/>
      <c r="E2898" s="131"/>
      <c r="F2898" s="131"/>
      <c r="G2898" s="131"/>
      <c r="H2898" s="131"/>
      <c r="I2898" s="130"/>
      <c r="J2898" s="132"/>
      <c r="K2898" s="133"/>
      <c r="L2898" s="134"/>
      <c r="M2898" s="135"/>
      <c r="N2898" s="135"/>
      <c r="O2898" s="134"/>
      <c r="P2898" s="131"/>
      <c r="Q2898" s="136"/>
      <c r="R2898" s="131"/>
      <c r="S2898" s="137"/>
      <c r="T2898" s="132"/>
      <c r="U2898" s="10"/>
      <c r="V2898" s="10"/>
      <c r="W2898" s="10"/>
      <c r="X2898" s="45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127"/>
      <c r="B2899" s="128"/>
      <c r="C2899" s="129"/>
      <c r="D2899" s="130"/>
      <c r="E2899" s="131"/>
      <c r="F2899" s="131"/>
      <c r="G2899" s="131"/>
      <c r="H2899" s="131"/>
      <c r="I2899" s="130"/>
      <c r="J2899" s="132"/>
      <c r="K2899" s="133"/>
      <c r="L2899" s="134"/>
      <c r="M2899" s="135"/>
      <c r="N2899" s="135"/>
      <c r="O2899" s="134"/>
      <c r="P2899" s="131"/>
      <c r="Q2899" s="136"/>
      <c r="R2899" s="131"/>
      <c r="S2899" s="137"/>
      <c r="T2899" s="132"/>
      <c r="U2899" s="10"/>
      <c r="V2899" s="10"/>
      <c r="W2899" s="10"/>
      <c r="X2899" s="45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127"/>
      <c r="B2900" s="128"/>
      <c r="C2900" s="129"/>
      <c r="D2900" s="130"/>
      <c r="E2900" s="131"/>
      <c r="F2900" s="131"/>
      <c r="G2900" s="131"/>
      <c r="H2900" s="131"/>
      <c r="I2900" s="130"/>
      <c r="J2900" s="132"/>
      <c r="K2900" s="133"/>
      <c r="L2900" s="134"/>
      <c r="M2900" s="135"/>
      <c r="N2900" s="135"/>
      <c r="O2900" s="134"/>
      <c r="P2900" s="131"/>
      <c r="Q2900" s="136"/>
      <c r="R2900" s="131"/>
      <c r="S2900" s="137"/>
      <c r="T2900" s="132"/>
      <c r="U2900" s="10"/>
      <c r="V2900" s="10"/>
      <c r="W2900" s="10"/>
      <c r="X2900" s="45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127"/>
      <c r="B2901" s="128"/>
      <c r="C2901" s="129"/>
      <c r="D2901" s="130"/>
      <c r="E2901" s="131"/>
      <c r="F2901" s="131"/>
      <c r="G2901" s="131"/>
      <c r="H2901" s="131"/>
      <c r="I2901" s="130"/>
      <c r="J2901" s="132"/>
      <c r="K2901" s="133"/>
      <c r="L2901" s="134"/>
      <c r="M2901" s="135"/>
      <c r="N2901" s="135"/>
      <c r="O2901" s="134"/>
      <c r="P2901" s="131"/>
      <c r="Q2901" s="136"/>
      <c r="R2901" s="131"/>
      <c r="S2901" s="137"/>
      <c r="T2901" s="132"/>
      <c r="U2901" s="10"/>
      <c r="V2901" s="10"/>
      <c r="W2901" s="10"/>
      <c r="X2901" s="45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127"/>
      <c r="B2902" s="128"/>
      <c r="C2902" s="129"/>
      <c r="D2902" s="130"/>
      <c r="E2902" s="131"/>
      <c r="F2902" s="131"/>
      <c r="G2902" s="131"/>
      <c r="H2902" s="131"/>
      <c r="I2902" s="130"/>
      <c r="J2902" s="132"/>
      <c r="K2902" s="133"/>
      <c r="L2902" s="134"/>
      <c r="M2902" s="135"/>
      <c r="N2902" s="135"/>
      <c r="O2902" s="134"/>
      <c r="P2902" s="131"/>
      <c r="Q2902" s="136"/>
      <c r="R2902" s="131"/>
      <c r="S2902" s="137"/>
      <c r="T2902" s="132"/>
      <c r="U2902" s="10"/>
      <c r="V2902" s="10"/>
      <c r="W2902" s="10"/>
      <c r="X2902" s="45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127"/>
      <c r="B2903" s="128"/>
      <c r="C2903" s="129"/>
      <c r="D2903" s="130"/>
      <c r="E2903" s="131"/>
      <c r="F2903" s="131"/>
      <c r="G2903" s="131"/>
      <c r="H2903" s="131"/>
      <c r="I2903" s="130"/>
      <c r="J2903" s="132"/>
      <c r="K2903" s="133"/>
      <c r="L2903" s="134"/>
      <c r="M2903" s="135"/>
      <c r="N2903" s="135"/>
      <c r="O2903" s="134"/>
      <c r="P2903" s="131"/>
      <c r="Q2903" s="136"/>
      <c r="R2903" s="131"/>
      <c r="S2903" s="137"/>
      <c r="T2903" s="132"/>
      <c r="U2903" s="10"/>
      <c r="V2903" s="10"/>
      <c r="W2903" s="10"/>
      <c r="X2903" s="45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127"/>
      <c r="B2904" s="128"/>
      <c r="C2904" s="129"/>
      <c r="D2904" s="130"/>
      <c r="E2904" s="131"/>
      <c r="F2904" s="131"/>
      <c r="G2904" s="131"/>
      <c r="H2904" s="131"/>
      <c r="I2904" s="130"/>
      <c r="J2904" s="132"/>
      <c r="K2904" s="133"/>
      <c r="L2904" s="134"/>
      <c r="M2904" s="135"/>
      <c r="N2904" s="135"/>
      <c r="O2904" s="134"/>
      <c r="P2904" s="131"/>
      <c r="Q2904" s="136"/>
      <c r="R2904" s="131"/>
      <c r="S2904" s="137"/>
      <c r="T2904" s="132"/>
      <c r="U2904" s="10"/>
      <c r="V2904" s="10"/>
      <c r="W2904" s="10"/>
      <c r="X2904" s="45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127"/>
      <c r="B2905" s="128"/>
      <c r="C2905" s="129"/>
      <c r="D2905" s="130"/>
      <c r="E2905" s="131"/>
      <c r="F2905" s="131"/>
      <c r="G2905" s="131"/>
      <c r="H2905" s="131"/>
      <c r="I2905" s="130"/>
      <c r="J2905" s="132"/>
      <c r="K2905" s="133"/>
      <c r="L2905" s="134"/>
      <c r="M2905" s="135"/>
      <c r="N2905" s="135"/>
      <c r="O2905" s="134"/>
      <c r="P2905" s="131"/>
      <c r="Q2905" s="136"/>
      <c r="R2905" s="131"/>
      <c r="S2905" s="137"/>
      <c r="T2905" s="132"/>
      <c r="U2905" s="10"/>
      <c r="V2905" s="10"/>
      <c r="W2905" s="10"/>
      <c r="X2905" s="45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127"/>
      <c r="B2906" s="128"/>
      <c r="C2906" s="129"/>
      <c r="D2906" s="130"/>
      <c r="E2906" s="131"/>
      <c r="F2906" s="131"/>
      <c r="G2906" s="131"/>
      <c r="H2906" s="131"/>
      <c r="I2906" s="130"/>
      <c r="J2906" s="132"/>
      <c r="K2906" s="133"/>
      <c r="L2906" s="134"/>
      <c r="M2906" s="135"/>
      <c r="N2906" s="135"/>
      <c r="O2906" s="134"/>
      <c r="P2906" s="131"/>
      <c r="Q2906" s="136"/>
      <c r="R2906" s="131"/>
      <c r="S2906" s="137"/>
      <c r="T2906" s="132"/>
      <c r="U2906" s="10"/>
      <c r="V2906" s="10"/>
      <c r="W2906" s="10"/>
      <c r="X2906" s="45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127"/>
      <c r="B2907" s="128"/>
      <c r="C2907" s="129"/>
      <c r="D2907" s="130"/>
      <c r="E2907" s="131"/>
      <c r="F2907" s="131"/>
      <c r="G2907" s="131"/>
      <c r="H2907" s="131"/>
      <c r="I2907" s="130"/>
      <c r="J2907" s="132"/>
      <c r="K2907" s="133"/>
      <c r="L2907" s="134"/>
      <c r="M2907" s="135"/>
      <c r="N2907" s="135"/>
      <c r="O2907" s="134"/>
      <c r="P2907" s="131"/>
      <c r="Q2907" s="136"/>
      <c r="R2907" s="131"/>
      <c r="S2907" s="137"/>
      <c r="T2907" s="132"/>
      <c r="U2907" s="10"/>
      <c r="V2907" s="10"/>
      <c r="W2907" s="10"/>
      <c r="X2907" s="45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127"/>
      <c r="B2908" s="128"/>
      <c r="C2908" s="129"/>
      <c r="D2908" s="130"/>
      <c r="E2908" s="131"/>
      <c r="F2908" s="131"/>
      <c r="G2908" s="131"/>
      <c r="H2908" s="131"/>
      <c r="I2908" s="130"/>
      <c r="J2908" s="132"/>
      <c r="K2908" s="133"/>
      <c r="L2908" s="134"/>
      <c r="M2908" s="135"/>
      <c r="N2908" s="135"/>
      <c r="O2908" s="134"/>
      <c r="P2908" s="131"/>
      <c r="Q2908" s="136"/>
      <c r="R2908" s="131"/>
      <c r="S2908" s="137"/>
      <c r="T2908" s="132"/>
      <c r="U2908" s="10"/>
      <c r="V2908" s="10"/>
      <c r="W2908" s="10"/>
      <c r="X2908" s="45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127"/>
      <c r="B2909" s="128"/>
      <c r="C2909" s="129"/>
      <c r="D2909" s="130"/>
      <c r="E2909" s="131"/>
      <c r="F2909" s="131"/>
      <c r="G2909" s="131"/>
      <c r="H2909" s="131"/>
      <c r="I2909" s="130"/>
      <c r="J2909" s="132"/>
      <c r="K2909" s="133"/>
      <c r="L2909" s="134"/>
      <c r="M2909" s="135"/>
      <c r="N2909" s="135"/>
      <c r="O2909" s="134"/>
      <c r="P2909" s="131"/>
      <c r="Q2909" s="136"/>
      <c r="R2909" s="131"/>
      <c r="S2909" s="137"/>
      <c r="T2909" s="132"/>
      <c r="U2909" s="10"/>
      <c r="V2909" s="10"/>
      <c r="W2909" s="10"/>
      <c r="X2909" s="45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127"/>
      <c r="B2910" s="128"/>
      <c r="C2910" s="129"/>
      <c r="D2910" s="130"/>
      <c r="E2910" s="131"/>
      <c r="F2910" s="131"/>
      <c r="G2910" s="131"/>
      <c r="H2910" s="131"/>
      <c r="I2910" s="130"/>
      <c r="J2910" s="132"/>
      <c r="K2910" s="133"/>
      <c r="L2910" s="134"/>
      <c r="M2910" s="135"/>
      <c r="N2910" s="135"/>
      <c r="O2910" s="134"/>
      <c r="P2910" s="131"/>
      <c r="Q2910" s="136"/>
      <c r="R2910" s="131"/>
      <c r="S2910" s="137"/>
      <c r="T2910" s="132"/>
      <c r="U2910" s="10"/>
      <c r="V2910" s="10"/>
      <c r="W2910" s="10"/>
      <c r="X2910" s="45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127"/>
      <c r="B2911" s="128"/>
      <c r="C2911" s="129"/>
      <c r="D2911" s="130"/>
      <c r="E2911" s="131"/>
      <c r="F2911" s="131"/>
      <c r="G2911" s="131"/>
      <c r="H2911" s="131"/>
      <c r="I2911" s="130"/>
      <c r="J2911" s="132"/>
      <c r="K2911" s="133"/>
      <c r="L2911" s="134"/>
      <c r="M2911" s="135"/>
      <c r="N2911" s="135"/>
      <c r="O2911" s="134"/>
      <c r="P2911" s="131"/>
      <c r="Q2911" s="136"/>
      <c r="R2911" s="131"/>
      <c r="S2911" s="137"/>
      <c r="T2911" s="132"/>
      <c r="U2911" s="10"/>
      <c r="V2911" s="10"/>
      <c r="W2911" s="10"/>
      <c r="X2911" s="45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127"/>
      <c r="B2912" s="128"/>
      <c r="C2912" s="129"/>
      <c r="D2912" s="130"/>
      <c r="E2912" s="131"/>
      <c r="F2912" s="131"/>
      <c r="G2912" s="131"/>
      <c r="H2912" s="131"/>
      <c r="I2912" s="130"/>
      <c r="J2912" s="132"/>
      <c r="K2912" s="133"/>
      <c r="L2912" s="134"/>
      <c r="M2912" s="135"/>
      <c r="N2912" s="135"/>
      <c r="O2912" s="134"/>
      <c r="P2912" s="131"/>
      <c r="Q2912" s="136"/>
      <c r="R2912" s="131"/>
      <c r="S2912" s="137"/>
      <c r="T2912" s="132"/>
      <c r="U2912" s="10"/>
      <c r="V2912" s="10"/>
      <c r="W2912" s="10"/>
      <c r="X2912" s="45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127"/>
      <c r="B2913" s="128"/>
      <c r="C2913" s="129"/>
      <c r="D2913" s="130"/>
      <c r="E2913" s="131"/>
      <c r="F2913" s="131"/>
      <c r="G2913" s="131"/>
      <c r="H2913" s="131"/>
      <c r="I2913" s="130"/>
      <c r="J2913" s="132"/>
      <c r="K2913" s="133"/>
      <c r="L2913" s="134"/>
      <c r="M2913" s="135"/>
      <c r="N2913" s="135"/>
      <c r="O2913" s="134"/>
      <c r="P2913" s="131"/>
      <c r="Q2913" s="136"/>
      <c r="R2913" s="131"/>
      <c r="S2913" s="137"/>
      <c r="T2913" s="132"/>
      <c r="U2913" s="10"/>
      <c r="V2913" s="10"/>
      <c r="W2913" s="10"/>
      <c r="X2913" s="45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127"/>
      <c r="B2914" s="128"/>
      <c r="C2914" s="129"/>
      <c r="D2914" s="130"/>
      <c r="E2914" s="131"/>
      <c r="F2914" s="131"/>
      <c r="G2914" s="131"/>
      <c r="H2914" s="131"/>
      <c r="I2914" s="130"/>
      <c r="J2914" s="132"/>
      <c r="K2914" s="133"/>
      <c r="L2914" s="134"/>
      <c r="M2914" s="135"/>
      <c r="N2914" s="135"/>
      <c r="O2914" s="134"/>
      <c r="P2914" s="131"/>
      <c r="Q2914" s="136"/>
      <c r="R2914" s="131"/>
      <c r="S2914" s="137"/>
      <c r="T2914" s="132"/>
      <c r="U2914" s="10"/>
      <c r="V2914" s="10"/>
      <c r="W2914" s="10"/>
      <c r="X2914" s="45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127"/>
      <c r="B2915" s="128"/>
      <c r="C2915" s="129"/>
      <c r="D2915" s="130"/>
      <c r="E2915" s="131"/>
      <c r="F2915" s="131"/>
      <c r="G2915" s="131"/>
      <c r="H2915" s="131"/>
      <c r="I2915" s="130"/>
      <c r="J2915" s="132"/>
      <c r="K2915" s="133"/>
      <c r="L2915" s="134"/>
      <c r="M2915" s="135"/>
      <c r="N2915" s="135"/>
      <c r="O2915" s="134"/>
      <c r="P2915" s="131"/>
      <c r="Q2915" s="136"/>
      <c r="R2915" s="131"/>
      <c r="S2915" s="137"/>
      <c r="T2915" s="132"/>
      <c r="U2915" s="10"/>
      <c r="V2915" s="10"/>
      <c r="W2915" s="10"/>
      <c r="X2915" s="45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127"/>
      <c r="B2916" s="128"/>
      <c r="C2916" s="129"/>
      <c r="D2916" s="130"/>
      <c r="E2916" s="131"/>
      <c r="F2916" s="131"/>
      <c r="G2916" s="131"/>
      <c r="H2916" s="131"/>
      <c r="I2916" s="130"/>
      <c r="J2916" s="132"/>
      <c r="K2916" s="133"/>
      <c r="L2916" s="134"/>
      <c r="M2916" s="135"/>
      <c r="N2916" s="135"/>
      <c r="O2916" s="134"/>
      <c r="P2916" s="131"/>
      <c r="Q2916" s="136"/>
      <c r="R2916" s="131"/>
      <c r="S2916" s="137"/>
      <c r="T2916" s="132"/>
      <c r="U2916" s="10"/>
      <c r="V2916" s="10"/>
      <c r="W2916" s="10"/>
      <c r="X2916" s="45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127"/>
      <c r="B2917" s="128"/>
      <c r="C2917" s="129"/>
      <c r="D2917" s="130"/>
      <c r="E2917" s="131"/>
      <c r="F2917" s="131"/>
      <c r="G2917" s="131"/>
      <c r="H2917" s="131"/>
      <c r="I2917" s="130"/>
      <c r="J2917" s="132"/>
      <c r="K2917" s="133"/>
      <c r="L2917" s="134"/>
      <c r="M2917" s="135"/>
      <c r="N2917" s="135"/>
      <c r="O2917" s="134"/>
      <c r="P2917" s="131"/>
      <c r="Q2917" s="136"/>
      <c r="R2917" s="131"/>
      <c r="S2917" s="137"/>
      <c r="T2917" s="132"/>
      <c r="U2917" s="10"/>
      <c r="V2917" s="10"/>
      <c r="W2917" s="10"/>
      <c r="X2917" s="45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127"/>
      <c r="B2918" s="128"/>
      <c r="C2918" s="129"/>
      <c r="D2918" s="130"/>
      <c r="E2918" s="131"/>
      <c r="F2918" s="131"/>
      <c r="G2918" s="131"/>
      <c r="H2918" s="131"/>
      <c r="I2918" s="130"/>
      <c r="J2918" s="132"/>
      <c r="K2918" s="133"/>
      <c r="L2918" s="134"/>
      <c r="M2918" s="135"/>
      <c r="N2918" s="135"/>
      <c r="O2918" s="134"/>
      <c r="P2918" s="131"/>
      <c r="Q2918" s="136"/>
      <c r="R2918" s="131"/>
      <c r="S2918" s="137"/>
      <c r="T2918" s="132"/>
      <c r="U2918" s="10"/>
      <c r="V2918" s="10"/>
      <c r="W2918" s="10"/>
      <c r="X2918" s="45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127"/>
      <c r="B2919" s="128"/>
      <c r="C2919" s="129"/>
      <c r="D2919" s="130"/>
      <c r="E2919" s="131"/>
      <c r="F2919" s="131"/>
      <c r="G2919" s="131"/>
      <c r="H2919" s="131"/>
      <c r="I2919" s="130"/>
      <c r="J2919" s="132"/>
      <c r="K2919" s="133"/>
      <c r="L2919" s="134"/>
      <c r="M2919" s="135"/>
      <c r="N2919" s="135"/>
      <c r="O2919" s="134"/>
      <c r="P2919" s="131"/>
      <c r="Q2919" s="136"/>
      <c r="R2919" s="131"/>
      <c r="S2919" s="137"/>
      <c r="T2919" s="132"/>
      <c r="U2919" s="10"/>
      <c r="V2919" s="10"/>
      <c r="W2919" s="10"/>
      <c r="X2919" s="45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127"/>
      <c r="B2920" s="128"/>
      <c r="C2920" s="129"/>
      <c r="D2920" s="130"/>
      <c r="E2920" s="131"/>
      <c r="F2920" s="131"/>
      <c r="G2920" s="131"/>
      <c r="H2920" s="131"/>
      <c r="I2920" s="130"/>
      <c r="J2920" s="132"/>
      <c r="K2920" s="133"/>
      <c r="L2920" s="134"/>
      <c r="M2920" s="135"/>
      <c r="N2920" s="135"/>
      <c r="O2920" s="134"/>
      <c r="P2920" s="131"/>
      <c r="Q2920" s="136"/>
      <c r="R2920" s="131"/>
      <c r="S2920" s="137"/>
      <c r="T2920" s="132"/>
      <c r="U2920" s="10"/>
      <c r="V2920" s="10"/>
      <c r="W2920" s="10"/>
      <c r="X2920" s="45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127"/>
      <c r="B2921" s="128"/>
      <c r="C2921" s="129"/>
      <c r="D2921" s="130"/>
      <c r="E2921" s="131"/>
      <c r="F2921" s="131"/>
      <c r="G2921" s="131"/>
      <c r="H2921" s="131"/>
      <c r="I2921" s="130"/>
      <c r="J2921" s="132"/>
      <c r="K2921" s="133"/>
      <c r="L2921" s="134"/>
      <c r="M2921" s="135"/>
      <c r="N2921" s="135"/>
      <c r="O2921" s="134"/>
      <c r="P2921" s="131"/>
      <c r="Q2921" s="136"/>
      <c r="R2921" s="131"/>
      <c r="S2921" s="137"/>
      <c r="T2921" s="132"/>
      <c r="U2921" s="10"/>
      <c r="V2921" s="10"/>
      <c r="W2921" s="10"/>
      <c r="X2921" s="45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127"/>
      <c r="B2922" s="128"/>
      <c r="C2922" s="129"/>
      <c r="D2922" s="130"/>
      <c r="E2922" s="131"/>
      <c r="F2922" s="131"/>
      <c r="G2922" s="131"/>
      <c r="H2922" s="131"/>
      <c r="I2922" s="130"/>
      <c r="J2922" s="132"/>
      <c r="K2922" s="133"/>
      <c r="L2922" s="134"/>
      <c r="M2922" s="135"/>
      <c r="N2922" s="135"/>
      <c r="O2922" s="134"/>
      <c r="P2922" s="131"/>
      <c r="Q2922" s="136"/>
      <c r="R2922" s="131"/>
      <c r="S2922" s="137"/>
      <c r="T2922" s="132"/>
      <c r="U2922" s="10"/>
      <c r="V2922" s="10"/>
      <c r="W2922" s="10"/>
      <c r="X2922" s="45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127"/>
      <c r="B2923" s="128"/>
      <c r="C2923" s="129"/>
      <c r="D2923" s="130"/>
      <c r="E2923" s="131"/>
      <c r="F2923" s="131"/>
      <c r="G2923" s="131"/>
      <c r="H2923" s="131"/>
      <c r="I2923" s="130"/>
      <c r="J2923" s="132"/>
      <c r="K2923" s="133"/>
      <c r="L2923" s="134"/>
      <c r="M2923" s="135"/>
      <c r="N2923" s="135"/>
      <c r="O2923" s="134"/>
      <c r="P2923" s="131"/>
      <c r="Q2923" s="136"/>
      <c r="R2923" s="131"/>
      <c r="S2923" s="137"/>
      <c r="T2923" s="132"/>
      <c r="U2923" s="10"/>
      <c r="V2923" s="10"/>
      <c r="W2923" s="10"/>
      <c r="X2923" s="45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127"/>
      <c r="B2924" s="128"/>
      <c r="C2924" s="129"/>
      <c r="D2924" s="130"/>
      <c r="E2924" s="131"/>
      <c r="F2924" s="131"/>
      <c r="G2924" s="131"/>
      <c r="H2924" s="131"/>
      <c r="I2924" s="130"/>
      <c r="J2924" s="132"/>
      <c r="K2924" s="133"/>
      <c r="L2924" s="134"/>
      <c r="M2924" s="135"/>
      <c r="N2924" s="135"/>
      <c r="O2924" s="134"/>
      <c r="P2924" s="131"/>
      <c r="Q2924" s="136"/>
      <c r="R2924" s="131"/>
      <c r="S2924" s="137"/>
      <c r="T2924" s="132"/>
      <c r="U2924" s="10"/>
      <c r="V2924" s="10"/>
      <c r="W2924" s="10"/>
      <c r="X2924" s="45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127"/>
      <c r="B2925" s="128"/>
      <c r="C2925" s="129"/>
      <c r="D2925" s="130"/>
      <c r="E2925" s="131"/>
      <c r="F2925" s="131"/>
      <c r="G2925" s="131"/>
      <c r="H2925" s="131"/>
      <c r="I2925" s="130"/>
      <c r="J2925" s="132"/>
      <c r="K2925" s="133"/>
      <c r="L2925" s="134"/>
      <c r="M2925" s="135"/>
      <c r="N2925" s="135"/>
      <c r="O2925" s="134"/>
      <c r="P2925" s="131"/>
      <c r="Q2925" s="136"/>
      <c r="R2925" s="131"/>
      <c r="S2925" s="137"/>
      <c r="T2925" s="132"/>
      <c r="U2925" s="10"/>
      <c r="V2925" s="10"/>
      <c r="W2925" s="10"/>
      <c r="X2925" s="45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127"/>
      <c r="B2926" s="128"/>
      <c r="C2926" s="129"/>
      <c r="D2926" s="130"/>
      <c r="E2926" s="131"/>
      <c r="F2926" s="131"/>
      <c r="G2926" s="131"/>
      <c r="H2926" s="131"/>
      <c r="I2926" s="130"/>
      <c r="J2926" s="132"/>
      <c r="K2926" s="133"/>
      <c r="L2926" s="134"/>
      <c r="M2926" s="135"/>
      <c r="N2926" s="135"/>
      <c r="O2926" s="134"/>
      <c r="P2926" s="131"/>
      <c r="Q2926" s="136"/>
      <c r="R2926" s="131"/>
      <c r="S2926" s="137"/>
      <c r="T2926" s="132"/>
      <c r="U2926" s="10"/>
      <c r="V2926" s="10"/>
      <c r="W2926" s="10"/>
      <c r="X2926" s="45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127"/>
      <c r="B2927" s="128"/>
      <c r="C2927" s="129"/>
      <c r="D2927" s="130"/>
      <c r="E2927" s="131"/>
      <c r="F2927" s="131"/>
      <c r="G2927" s="131"/>
      <c r="H2927" s="131"/>
      <c r="I2927" s="130"/>
      <c r="J2927" s="132"/>
      <c r="K2927" s="133"/>
      <c r="L2927" s="134"/>
      <c r="M2927" s="135"/>
      <c r="N2927" s="135"/>
      <c r="O2927" s="134"/>
      <c r="P2927" s="131"/>
      <c r="Q2927" s="136"/>
      <c r="R2927" s="131"/>
      <c r="S2927" s="137"/>
      <c r="T2927" s="132"/>
      <c r="U2927" s="10"/>
      <c r="V2927" s="10"/>
      <c r="W2927" s="10"/>
      <c r="X2927" s="45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127"/>
      <c r="B2928" s="128"/>
      <c r="C2928" s="129"/>
      <c r="D2928" s="130"/>
      <c r="E2928" s="131"/>
      <c r="F2928" s="131"/>
      <c r="G2928" s="131"/>
      <c r="H2928" s="131"/>
      <c r="I2928" s="130"/>
      <c r="J2928" s="132"/>
      <c r="K2928" s="133"/>
      <c r="L2928" s="134"/>
      <c r="M2928" s="135"/>
      <c r="N2928" s="135"/>
      <c r="O2928" s="134"/>
      <c r="P2928" s="131"/>
      <c r="Q2928" s="136"/>
      <c r="R2928" s="131"/>
      <c r="S2928" s="137"/>
      <c r="T2928" s="132"/>
      <c r="U2928" s="10"/>
      <c r="V2928" s="10"/>
      <c r="W2928" s="10"/>
      <c r="X2928" s="45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127"/>
      <c r="B2929" s="128"/>
      <c r="C2929" s="129"/>
      <c r="D2929" s="130"/>
      <c r="E2929" s="131"/>
      <c r="F2929" s="131"/>
      <c r="G2929" s="131"/>
      <c r="H2929" s="131"/>
      <c r="I2929" s="130"/>
      <c r="J2929" s="132"/>
      <c r="K2929" s="133"/>
      <c r="L2929" s="134"/>
      <c r="M2929" s="135"/>
      <c r="N2929" s="135"/>
      <c r="O2929" s="134"/>
      <c r="P2929" s="131"/>
      <c r="Q2929" s="136"/>
      <c r="R2929" s="131"/>
      <c r="S2929" s="137"/>
      <c r="T2929" s="132"/>
      <c r="U2929" s="10"/>
      <c r="V2929" s="10"/>
      <c r="W2929" s="10"/>
      <c r="X2929" s="45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127"/>
      <c r="B2930" s="128"/>
      <c r="C2930" s="129"/>
      <c r="D2930" s="130"/>
      <c r="E2930" s="131"/>
      <c r="F2930" s="131"/>
      <c r="G2930" s="131"/>
      <c r="H2930" s="131"/>
      <c r="I2930" s="130"/>
      <c r="J2930" s="132"/>
      <c r="K2930" s="133"/>
      <c r="L2930" s="134"/>
      <c r="M2930" s="135"/>
      <c r="N2930" s="135"/>
      <c r="O2930" s="134"/>
      <c r="P2930" s="131"/>
      <c r="Q2930" s="136"/>
      <c r="R2930" s="131"/>
      <c r="S2930" s="137"/>
      <c r="T2930" s="132"/>
      <c r="U2930" s="10"/>
      <c r="V2930" s="10"/>
      <c r="W2930" s="10"/>
      <c r="X2930" s="45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127"/>
      <c r="B2931" s="128"/>
      <c r="C2931" s="129"/>
      <c r="D2931" s="130"/>
      <c r="E2931" s="131"/>
      <c r="F2931" s="131"/>
      <c r="G2931" s="131"/>
      <c r="H2931" s="131"/>
      <c r="I2931" s="130"/>
      <c r="J2931" s="132"/>
      <c r="K2931" s="133"/>
      <c r="L2931" s="134"/>
      <c r="M2931" s="135"/>
      <c r="N2931" s="135"/>
      <c r="O2931" s="134"/>
      <c r="P2931" s="131"/>
      <c r="Q2931" s="136"/>
      <c r="R2931" s="131"/>
      <c r="S2931" s="137"/>
      <c r="T2931" s="132"/>
      <c r="U2931" s="10"/>
      <c r="V2931" s="10"/>
      <c r="W2931" s="10"/>
      <c r="X2931" s="45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127"/>
      <c r="B2932" s="128"/>
      <c r="C2932" s="129"/>
      <c r="D2932" s="130"/>
      <c r="E2932" s="131"/>
      <c r="F2932" s="131"/>
      <c r="G2932" s="131"/>
      <c r="H2932" s="131"/>
      <c r="I2932" s="130"/>
      <c r="J2932" s="132"/>
      <c r="K2932" s="133"/>
      <c r="L2932" s="134"/>
      <c r="M2932" s="135"/>
      <c r="N2932" s="135"/>
      <c r="O2932" s="134"/>
      <c r="P2932" s="131"/>
      <c r="Q2932" s="136"/>
      <c r="R2932" s="131"/>
      <c r="S2932" s="137"/>
      <c r="T2932" s="132"/>
      <c r="U2932" s="10"/>
      <c r="V2932" s="10"/>
      <c r="W2932" s="10"/>
      <c r="X2932" s="45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127"/>
      <c r="B2933" s="128"/>
      <c r="C2933" s="129"/>
      <c r="D2933" s="130"/>
      <c r="E2933" s="131"/>
      <c r="F2933" s="131"/>
      <c r="G2933" s="131"/>
      <c r="H2933" s="131"/>
      <c r="I2933" s="130"/>
      <c r="J2933" s="132"/>
      <c r="K2933" s="133"/>
      <c r="L2933" s="134"/>
      <c r="M2933" s="135"/>
      <c r="N2933" s="135"/>
      <c r="O2933" s="134"/>
      <c r="P2933" s="131"/>
      <c r="Q2933" s="136"/>
      <c r="R2933" s="131"/>
      <c r="S2933" s="137"/>
      <c r="T2933" s="132"/>
      <c r="U2933" s="10"/>
      <c r="V2933" s="10"/>
      <c r="W2933" s="10"/>
      <c r="X2933" s="45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ht="15" x14ac:dyDescent="0.2">
      <c r="A2934" s="138"/>
      <c r="B2934" s="139"/>
      <c r="C2934" s="140"/>
      <c r="D2934" s="141"/>
      <c r="E2934" s="142"/>
      <c r="F2934" s="142"/>
      <c r="G2934" s="142"/>
      <c r="H2934" s="142"/>
      <c r="I2934" s="141"/>
      <c r="J2934" s="143"/>
      <c r="K2934" s="144"/>
      <c r="L2934" s="145"/>
      <c r="M2934" s="146"/>
      <c r="N2934" s="146"/>
      <c r="O2934" s="145"/>
      <c r="P2934" s="142"/>
      <c r="Q2934" s="147"/>
      <c r="R2934" s="142"/>
      <c r="S2934" s="148"/>
      <c r="T2934" s="143"/>
      <c r="U2934" s="43"/>
      <c r="V2934" s="43"/>
      <c r="W2934" s="43"/>
      <c r="X2934" s="53"/>
      <c r="Y2934" s="35"/>
      <c r="Z2934" s="38"/>
      <c r="AA2934" s="43"/>
      <c r="AB2934" s="35"/>
      <c r="AC2934" s="35"/>
      <c r="AD2934" s="35"/>
      <c r="AE2934" s="43"/>
      <c r="AF2934" s="36"/>
      <c r="AG2934" s="43"/>
      <c r="AH2934" s="38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</row>
    <row r="2935" spans="1:148" x14ac:dyDescent="0.15">
      <c r="A2935" s="6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8"/>
      <c r="R2935" s="14"/>
      <c r="S2935" s="4"/>
      <c r="T2935" s="5"/>
      <c r="U2935" s="10"/>
      <c r="V2935" s="10"/>
      <c r="W2935" s="10"/>
      <c r="X2935" s="45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6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8"/>
      <c r="R2936" s="14"/>
      <c r="S2936" s="4"/>
      <c r="T2936" s="5"/>
      <c r="U2936" s="43"/>
      <c r="V2936" s="43"/>
      <c r="W2936" s="43"/>
      <c r="X2936" s="53"/>
      <c r="Y2936" s="35"/>
      <c r="Z2936" s="38"/>
      <c r="AA2936" s="43"/>
      <c r="AB2936" s="35"/>
      <c r="AC2936" s="35"/>
      <c r="AD2936" s="35"/>
      <c r="AE2936" s="43"/>
      <c r="AF2936" s="36"/>
      <c r="AG2936" s="43"/>
      <c r="AH2936" s="38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</row>
    <row r="2937" spans="1:148" x14ac:dyDescent="0.15">
      <c r="A2937" s="6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8"/>
      <c r="R2937" s="14"/>
      <c r="S2937" s="4"/>
      <c r="T2937" s="5"/>
      <c r="U2937" s="10"/>
      <c r="V2937" s="10"/>
      <c r="W2937" s="10"/>
      <c r="X2937" s="45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6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8"/>
      <c r="R2938" s="14"/>
      <c r="S2938" s="4"/>
      <c r="T2938" s="5"/>
      <c r="U2938" s="10"/>
      <c r="V2938" s="10"/>
      <c r="W2938" s="10"/>
      <c r="X2938" s="45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6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8"/>
      <c r="R2939" s="14"/>
      <c r="S2939" s="4"/>
      <c r="T2939" s="5"/>
      <c r="U2939" s="10"/>
      <c r="V2939" s="10"/>
      <c r="W2939" s="10"/>
      <c r="X2939" s="45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6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8"/>
      <c r="R2940" s="14"/>
      <c r="S2940" s="4"/>
      <c r="T2940" s="5"/>
      <c r="U2940" s="10"/>
      <c r="V2940" s="10"/>
      <c r="W2940" s="10"/>
      <c r="X2940" s="45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6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8"/>
      <c r="R2941" s="14"/>
      <c r="S2941" s="4"/>
      <c r="T2941" s="5"/>
      <c r="U2941" s="10"/>
      <c r="V2941" s="10"/>
      <c r="W2941" s="10"/>
      <c r="X2941" s="45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6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8"/>
      <c r="R2942" s="14"/>
      <c r="S2942" s="4"/>
      <c r="T2942" s="5"/>
      <c r="U2942" s="10"/>
      <c r="V2942" s="10"/>
      <c r="W2942" s="10"/>
      <c r="X2942" s="45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6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8"/>
      <c r="R2943" s="14"/>
      <c r="S2943" s="4"/>
      <c r="T2943" s="5"/>
      <c r="U2943" s="10"/>
      <c r="V2943" s="10"/>
      <c r="W2943" s="10"/>
      <c r="X2943" s="45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6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8"/>
      <c r="R2944" s="14"/>
      <c r="S2944" s="4"/>
      <c r="T2944" s="5"/>
      <c r="U2944" s="10"/>
      <c r="V2944" s="10"/>
      <c r="W2944" s="10"/>
      <c r="X2944" s="45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6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8"/>
      <c r="R2945" s="14"/>
      <c r="S2945" s="4"/>
      <c r="T2945" s="5"/>
      <c r="U2945" s="10"/>
      <c r="V2945" s="10"/>
      <c r="W2945" s="10"/>
      <c r="X2945" s="45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6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8"/>
      <c r="R2946" s="14"/>
      <c r="S2946" s="4"/>
      <c r="T2946" s="5"/>
      <c r="U2946" s="10"/>
      <c r="V2946" s="10"/>
      <c r="W2946" s="10"/>
      <c r="X2946" s="45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6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8"/>
      <c r="R2947" s="14"/>
      <c r="S2947" s="4"/>
      <c r="T2947" s="5"/>
      <c r="U2947" s="10"/>
      <c r="V2947" s="10"/>
      <c r="W2947" s="10"/>
      <c r="X2947" s="45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6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8"/>
      <c r="R2948" s="14"/>
      <c r="S2948" s="4"/>
      <c r="T2948" s="5"/>
      <c r="U2948" s="10"/>
      <c r="V2948" s="10"/>
      <c r="W2948" s="10"/>
      <c r="X2948" s="45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6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8"/>
      <c r="R2949" s="14"/>
      <c r="S2949" s="4"/>
      <c r="T2949" s="5"/>
      <c r="U2949" s="10"/>
      <c r="V2949" s="10"/>
      <c r="W2949" s="10"/>
      <c r="X2949" s="45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6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8"/>
      <c r="R2950" s="14"/>
      <c r="S2950" s="4"/>
      <c r="T2950" s="5"/>
      <c r="U2950" s="10"/>
      <c r="V2950" s="10"/>
      <c r="W2950" s="10"/>
      <c r="X2950" s="45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6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8"/>
      <c r="R2951" s="14"/>
      <c r="S2951" s="4"/>
      <c r="T2951" s="5"/>
      <c r="U2951" s="10"/>
      <c r="V2951" s="10"/>
      <c r="W2951" s="10"/>
      <c r="X2951" s="45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6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8"/>
      <c r="R2952" s="14"/>
      <c r="S2952" s="4"/>
      <c r="T2952" s="5"/>
      <c r="U2952" s="10"/>
      <c r="V2952" s="10"/>
      <c r="W2952" s="10"/>
      <c r="X2952" s="45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6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8"/>
      <c r="R2953" s="14"/>
      <c r="S2953" s="4"/>
      <c r="T2953" s="5"/>
      <c r="U2953" s="10"/>
      <c r="V2953" s="10"/>
      <c r="W2953" s="10"/>
      <c r="X2953" s="45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6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8"/>
      <c r="R2954" s="14"/>
      <c r="S2954" s="4"/>
      <c r="T2954" s="5"/>
      <c r="U2954" s="10"/>
      <c r="V2954" s="10"/>
      <c r="W2954" s="10"/>
      <c r="X2954" s="45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6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8"/>
      <c r="R2955" s="14"/>
      <c r="S2955" s="4"/>
      <c r="T2955" s="5"/>
      <c r="U2955" s="10"/>
      <c r="V2955" s="10"/>
      <c r="W2955" s="10"/>
      <c r="X2955" s="45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6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8"/>
      <c r="R2956" s="14"/>
      <c r="S2956" s="4"/>
      <c r="T2956" s="5"/>
      <c r="U2956" s="10"/>
      <c r="V2956" s="10"/>
      <c r="W2956" s="10"/>
      <c r="X2956" s="45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6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8"/>
      <c r="R2957" s="14"/>
      <c r="S2957" s="4"/>
      <c r="T2957" s="5"/>
      <c r="U2957" s="10"/>
      <c r="V2957" s="10"/>
      <c r="W2957" s="10"/>
      <c r="X2957" s="45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6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8"/>
      <c r="R2958" s="14"/>
      <c r="S2958" s="4"/>
      <c r="T2958" s="5"/>
      <c r="U2958" s="10"/>
      <c r="V2958" s="10"/>
      <c r="W2958" s="10"/>
      <c r="X2958" s="45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6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8"/>
      <c r="R2959" s="14"/>
      <c r="S2959" s="4"/>
      <c r="T2959" s="5"/>
      <c r="U2959" s="10"/>
      <c r="V2959" s="10"/>
      <c r="W2959" s="10"/>
      <c r="X2959" s="45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6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8"/>
      <c r="R2960" s="14"/>
      <c r="S2960" s="4"/>
      <c r="T2960" s="5"/>
      <c r="U2960" s="10"/>
      <c r="V2960" s="10"/>
      <c r="W2960" s="10"/>
      <c r="X2960" s="45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6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8"/>
      <c r="R2961" s="14"/>
      <c r="S2961" s="4"/>
      <c r="T2961" s="5"/>
      <c r="U2961" s="10"/>
      <c r="V2961" s="10"/>
      <c r="W2961" s="10"/>
      <c r="X2961" s="45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6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8"/>
      <c r="R2962" s="14"/>
      <c r="S2962" s="4"/>
      <c r="T2962" s="5"/>
      <c r="U2962" s="10"/>
      <c r="V2962" s="10"/>
      <c r="W2962" s="10"/>
      <c r="X2962" s="45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6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8"/>
      <c r="R2963" s="14"/>
      <c r="S2963" s="4"/>
      <c r="T2963" s="5"/>
      <c r="U2963" s="10"/>
      <c r="V2963" s="10"/>
      <c r="W2963" s="10"/>
      <c r="X2963" s="45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6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8"/>
      <c r="R2964" s="14"/>
      <c r="S2964" s="4"/>
      <c r="T2964" s="5"/>
      <c r="U2964" s="10"/>
      <c r="V2964" s="10"/>
      <c r="W2964" s="10"/>
      <c r="X2964" s="45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6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8"/>
      <c r="R2965" s="14"/>
      <c r="S2965" s="4"/>
      <c r="T2965" s="5"/>
      <c r="U2965" s="10"/>
      <c r="V2965" s="10"/>
      <c r="W2965" s="10"/>
      <c r="X2965" s="45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6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8"/>
      <c r="R2966" s="14"/>
      <c r="S2966" s="4"/>
      <c r="T2966" s="5"/>
      <c r="U2966" s="10"/>
      <c r="V2966" s="10"/>
      <c r="W2966" s="10"/>
      <c r="X2966" s="45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6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8"/>
      <c r="R2967" s="14"/>
      <c r="S2967" s="4"/>
      <c r="T2967" s="5"/>
      <c r="U2967" s="10"/>
      <c r="V2967" s="10"/>
      <c r="W2967" s="10"/>
      <c r="X2967" s="45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6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8"/>
      <c r="R2968" s="14"/>
      <c r="S2968" s="4"/>
      <c r="T2968" s="5"/>
      <c r="U2968" s="10"/>
      <c r="V2968" s="10"/>
      <c r="W2968" s="10"/>
      <c r="X2968" s="45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6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8"/>
      <c r="R2969" s="14"/>
      <c r="S2969" s="4"/>
      <c r="T2969" s="5"/>
      <c r="U2969" s="10"/>
      <c r="V2969" s="10"/>
      <c r="W2969" s="10"/>
      <c r="X2969" s="45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6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8"/>
      <c r="R2970" s="14"/>
      <c r="S2970" s="4"/>
      <c r="T2970" s="5"/>
      <c r="U2970" s="10"/>
      <c r="V2970" s="10"/>
      <c r="W2970" s="10"/>
      <c r="X2970" s="45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6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8"/>
      <c r="R2971" s="14"/>
      <c r="S2971" s="4"/>
      <c r="T2971" s="5"/>
      <c r="U2971" s="10"/>
      <c r="V2971" s="10"/>
      <c r="W2971" s="10"/>
      <c r="X2971" s="45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6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8"/>
      <c r="R2972" s="14"/>
      <c r="S2972" s="4"/>
      <c r="T2972" s="5"/>
      <c r="U2972" s="10"/>
      <c r="V2972" s="10"/>
      <c r="W2972" s="10"/>
      <c r="X2972" s="45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6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8"/>
      <c r="R2973" s="14"/>
      <c r="S2973" s="4"/>
      <c r="T2973" s="5"/>
      <c r="U2973" s="10"/>
      <c r="V2973" s="10"/>
      <c r="W2973" s="10"/>
      <c r="X2973" s="45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6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8"/>
      <c r="R2974" s="14"/>
      <c r="S2974" s="4"/>
      <c r="T2974" s="5"/>
      <c r="U2974" s="10"/>
      <c r="V2974" s="10"/>
      <c r="W2974" s="10"/>
      <c r="X2974" s="45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6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8"/>
      <c r="R2975" s="14"/>
      <c r="S2975" s="4"/>
      <c r="T2975" s="5"/>
      <c r="U2975" s="10"/>
      <c r="V2975" s="10"/>
      <c r="W2975" s="10"/>
      <c r="X2975" s="45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6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8"/>
      <c r="R2976" s="14"/>
      <c r="S2976" s="4"/>
      <c r="T2976" s="5"/>
      <c r="U2976" s="10"/>
      <c r="V2976" s="10"/>
      <c r="W2976" s="10"/>
      <c r="X2976" s="45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6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8"/>
      <c r="R2977" s="14"/>
      <c r="S2977" s="4"/>
      <c r="T2977" s="5"/>
      <c r="U2977" s="10"/>
      <c r="V2977" s="10"/>
      <c r="W2977" s="10"/>
      <c r="X2977" s="45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6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8"/>
      <c r="R2978" s="14"/>
      <c r="S2978" s="4"/>
      <c r="T2978" s="5"/>
      <c r="U2978" s="10"/>
      <c r="V2978" s="10"/>
      <c r="W2978" s="10"/>
      <c r="X2978" s="45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6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8"/>
      <c r="R2979" s="14"/>
      <c r="S2979" s="4"/>
      <c r="T2979" s="5"/>
      <c r="U2979" s="10"/>
      <c r="V2979" s="10"/>
      <c r="W2979" s="10"/>
      <c r="X2979" s="45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6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8"/>
      <c r="R2980" s="14"/>
      <c r="S2980" s="4"/>
      <c r="T2980" s="5"/>
      <c r="U2980" s="10"/>
      <c r="V2980" s="10"/>
      <c r="W2980" s="10"/>
      <c r="X2980" s="45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6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8"/>
      <c r="R2981" s="14"/>
      <c r="S2981" s="4"/>
      <c r="T2981" s="5"/>
      <c r="U2981" s="10"/>
      <c r="V2981" s="10"/>
      <c r="W2981" s="10"/>
      <c r="X2981" s="45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6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8"/>
      <c r="R2982" s="14"/>
      <c r="S2982" s="4"/>
      <c r="T2982" s="5"/>
      <c r="U2982" s="10"/>
      <c r="V2982" s="10"/>
      <c r="W2982" s="10"/>
      <c r="X2982" s="45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6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8"/>
      <c r="R2983" s="14"/>
      <c r="S2983" s="4"/>
      <c r="T2983" s="5"/>
      <c r="U2983" s="10"/>
      <c r="V2983" s="10"/>
      <c r="W2983" s="10"/>
      <c r="X2983" s="45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6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8"/>
      <c r="R2984" s="14"/>
      <c r="S2984" s="4"/>
      <c r="T2984" s="5"/>
      <c r="U2984" s="10"/>
      <c r="V2984" s="10"/>
      <c r="W2984" s="10"/>
      <c r="X2984" s="45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6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8"/>
      <c r="R2985" s="14"/>
      <c r="S2985" s="4"/>
      <c r="T2985" s="5"/>
      <c r="U2985" s="10"/>
      <c r="V2985" s="10"/>
      <c r="W2985" s="10"/>
      <c r="X2985" s="45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6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8"/>
      <c r="R2986" s="14"/>
      <c r="S2986" s="4"/>
      <c r="T2986" s="5"/>
      <c r="U2986" s="10"/>
      <c r="V2986" s="10"/>
      <c r="W2986" s="10"/>
      <c r="X2986" s="45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6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8"/>
      <c r="R2987" s="14"/>
      <c r="S2987" s="4"/>
      <c r="T2987" s="5"/>
      <c r="U2987" s="10"/>
      <c r="V2987" s="10"/>
      <c r="W2987" s="10"/>
      <c r="X2987" s="45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6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8"/>
      <c r="R2988" s="14"/>
      <c r="S2988" s="4"/>
      <c r="T2988" s="5"/>
      <c r="U2988" s="10"/>
      <c r="V2988" s="10"/>
      <c r="W2988" s="10"/>
      <c r="X2988" s="45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6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8"/>
      <c r="R2989" s="14"/>
      <c r="S2989" s="4"/>
      <c r="T2989" s="5"/>
      <c r="U2989" s="10"/>
      <c r="V2989" s="10"/>
      <c r="W2989" s="10"/>
      <c r="X2989" s="45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6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8"/>
      <c r="R2990" s="14"/>
      <c r="S2990" s="4"/>
      <c r="T2990" s="5"/>
      <c r="U2990" s="10"/>
      <c r="V2990" s="10"/>
      <c r="W2990" s="10"/>
      <c r="X2990" s="45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6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8"/>
      <c r="R2991" s="14"/>
      <c r="S2991" s="4"/>
      <c r="T2991" s="5"/>
      <c r="U2991" s="10"/>
      <c r="V2991" s="10"/>
      <c r="W2991" s="10"/>
      <c r="X2991" s="45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6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8"/>
      <c r="R2992" s="14"/>
      <c r="S2992" s="4"/>
      <c r="T2992" s="5"/>
      <c r="U2992" s="10"/>
      <c r="V2992" s="10"/>
      <c r="W2992" s="10"/>
      <c r="X2992" s="45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6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8"/>
      <c r="R2993" s="14"/>
      <c r="S2993" s="4"/>
      <c r="T2993" s="5"/>
      <c r="U2993" s="10"/>
      <c r="V2993" s="10"/>
      <c r="W2993" s="10"/>
      <c r="X2993" s="45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6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8"/>
      <c r="R2994" s="14"/>
      <c r="S2994" s="4"/>
      <c r="T2994" s="5"/>
      <c r="U2994" s="10"/>
      <c r="V2994" s="10"/>
      <c r="W2994" s="10"/>
      <c r="X2994" s="45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6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8"/>
      <c r="R2995" s="14"/>
      <c r="S2995" s="4"/>
      <c r="T2995" s="5"/>
      <c r="U2995" s="10"/>
      <c r="V2995" s="10"/>
      <c r="W2995" s="10"/>
      <c r="X2995" s="45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6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8"/>
      <c r="R2996" s="14"/>
      <c r="S2996" s="4"/>
      <c r="T2996" s="5"/>
      <c r="U2996" s="10"/>
      <c r="V2996" s="10"/>
      <c r="W2996" s="10"/>
      <c r="X2996" s="45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6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8"/>
      <c r="R2997" s="14"/>
      <c r="S2997" s="4"/>
      <c r="T2997" s="5"/>
      <c r="U2997" s="10"/>
      <c r="V2997" s="10"/>
      <c r="W2997" s="10"/>
      <c r="X2997" s="45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6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8"/>
      <c r="R2998" s="14"/>
      <c r="S2998" s="4"/>
      <c r="T2998" s="5"/>
      <c r="U2998" s="10"/>
      <c r="V2998" s="10"/>
      <c r="W2998" s="10"/>
      <c r="X2998" s="45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6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8"/>
      <c r="R2999" s="14"/>
      <c r="S2999" s="4"/>
      <c r="T2999" s="5"/>
      <c r="U2999" s="10"/>
      <c r="V2999" s="10"/>
      <c r="W2999" s="10"/>
      <c r="X2999" s="45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6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8"/>
      <c r="R3000" s="14"/>
      <c r="S3000" s="4"/>
      <c r="T3000" s="5"/>
      <c r="U3000" s="10"/>
      <c r="V3000" s="10"/>
      <c r="W3000" s="10"/>
      <c r="X3000" s="45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6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8"/>
      <c r="R3001" s="14"/>
      <c r="S3001" s="4"/>
      <c r="T3001" s="5"/>
      <c r="U3001" s="10"/>
      <c r="V3001" s="10"/>
      <c r="W3001" s="10"/>
      <c r="X3001" s="45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6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8"/>
      <c r="R3002" s="14"/>
      <c r="S3002" s="4"/>
      <c r="T3002" s="5"/>
      <c r="U3002" s="10"/>
      <c r="V3002" s="10"/>
      <c r="W3002" s="10"/>
      <c r="X3002" s="45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6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8"/>
      <c r="R3003" s="14"/>
      <c r="S3003" s="4"/>
      <c r="T3003" s="5"/>
      <c r="U3003" s="10"/>
      <c r="V3003" s="10"/>
      <c r="W3003" s="10"/>
      <c r="X3003" s="45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6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8"/>
      <c r="R3004" s="14"/>
      <c r="S3004" s="4"/>
      <c r="T3004" s="5"/>
      <c r="U3004" s="10"/>
      <c r="V3004" s="10"/>
      <c r="W3004" s="10"/>
      <c r="X3004" s="45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6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8"/>
      <c r="R3005" s="14"/>
      <c r="S3005" s="4"/>
      <c r="T3005" s="5"/>
      <c r="U3005" s="10"/>
      <c r="V3005" s="10"/>
      <c r="W3005" s="10"/>
      <c r="X3005" s="45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6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8"/>
      <c r="R3006" s="14"/>
      <c r="S3006" s="4"/>
      <c r="T3006" s="5"/>
      <c r="U3006" s="10"/>
      <c r="V3006" s="10"/>
      <c r="W3006" s="10"/>
      <c r="X3006" s="45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6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8"/>
      <c r="R3007" s="14"/>
      <c r="S3007" s="4"/>
      <c r="T3007" s="5"/>
      <c r="U3007" s="10"/>
      <c r="V3007" s="10"/>
      <c r="W3007" s="10"/>
      <c r="X3007" s="45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6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8"/>
      <c r="R3008" s="14"/>
      <c r="S3008" s="4"/>
      <c r="T3008" s="5"/>
      <c r="U3008" s="10"/>
      <c r="V3008" s="10"/>
      <c r="W3008" s="10"/>
      <c r="X3008" s="45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6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8"/>
      <c r="R3009" s="14"/>
      <c r="S3009" s="4"/>
      <c r="T3009" s="5"/>
      <c r="U3009" s="10"/>
      <c r="V3009" s="10"/>
      <c r="W3009" s="10"/>
      <c r="X3009" s="45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6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8"/>
      <c r="R3010" s="14"/>
      <c r="S3010" s="4"/>
      <c r="T3010" s="5"/>
      <c r="U3010" s="10"/>
      <c r="V3010" s="10"/>
      <c r="W3010" s="10"/>
      <c r="X3010" s="45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6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8"/>
      <c r="R3011" s="14"/>
      <c r="S3011" s="4"/>
      <c r="T3011" s="5"/>
      <c r="U3011" s="10"/>
      <c r="V3011" s="10"/>
      <c r="W3011" s="10"/>
      <c r="X3011" s="45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6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8"/>
      <c r="R3012" s="14"/>
      <c r="S3012" s="4"/>
      <c r="T3012" s="5"/>
      <c r="U3012" s="10"/>
      <c r="V3012" s="10"/>
      <c r="W3012" s="10"/>
      <c r="X3012" s="45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6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8"/>
      <c r="R3013" s="14"/>
      <c r="S3013" s="4"/>
      <c r="T3013" s="5"/>
      <c r="U3013" s="10"/>
      <c r="V3013" s="10"/>
      <c r="W3013" s="10"/>
      <c r="X3013" s="45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6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8"/>
      <c r="R3014" s="14"/>
      <c r="S3014" s="4"/>
      <c r="T3014" s="5"/>
      <c r="U3014" s="10"/>
      <c r="V3014" s="10"/>
      <c r="W3014" s="10"/>
      <c r="X3014" s="45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6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8"/>
      <c r="R3015" s="14"/>
      <c r="S3015" s="4"/>
      <c r="T3015" s="5"/>
      <c r="U3015" s="10"/>
      <c r="V3015" s="10"/>
      <c r="W3015" s="10"/>
      <c r="X3015" s="45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6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8"/>
      <c r="R3016" s="14"/>
      <c r="S3016" s="4"/>
      <c r="T3016" s="5"/>
      <c r="U3016" s="10"/>
      <c r="V3016" s="10"/>
      <c r="W3016" s="10"/>
      <c r="X3016" s="45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6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8"/>
      <c r="R3017" s="14"/>
      <c r="S3017" s="4"/>
      <c r="T3017" s="5"/>
      <c r="U3017" s="10"/>
      <c r="V3017" s="10"/>
      <c r="W3017" s="10"/>
      <c r="X3017" s="45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6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8"/>
      <c r="R3018" s="14"/>
      <c r="S3018" s="4"/>
      <c r="T3018" s="5"/>
      <c r="U3018" s="10"/>
      <c r="V3018" s="10"/>
      <c r="W3018" s="10"/>
      <c r="X3018" s="45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6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8"/>
      <c r="R3019" s="14"/>
      <c r="S3019" s="4"/>
      <c r="T3019" s="5"/>
      <c r="U3019" s="10"/>
      <c r="V3019" s="10"/>
      <c r="W3019" s="10"/>
      <c r="X3019" s="45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6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8"/>
      <c r="R3020" s="14"/>
      <c r="S3020" s="4"/>
      <c r="T3020" s="5"/>
      <c r="U3020" s="10"/>
      <c r="V3020" s="10"/>
      <c r="W3020" s="10"/>
      <c r="X3020" s="45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6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8"/>
      <c r="R3021" s="14"/>
      <c r="S3021" s="4"/>
      <c r="T3021" s="5"/>
      <c r="U3021" s="10"/>
      <c r="V3021" s="10"/>
      <c r="W3021" s="10"/>
      <c r="X3021" s="45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6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8"/>
      <c r="R3022" s="14"/>
      <c r="S3022" s="4"/>
      <c r="T3022" s="5"/>
      <c r="U3022" s="10"/>
      <c r="V3022" s="10"/>
      <c r="W3022" s="10"/>
      <c r="X3022" s="45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6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8"/>
      <c r="R3023" s="14"/>
      <c r="S3023" s="4"/>
      <c r="T3023" s="5"/>
      <c r="U3023" s="10"/>
      <c r="V3023" s="10"/>
      <c r="W3023" s="10"/>
      <c r="X3023" s="45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6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8"/>
      <c r="R3024" s="14"/>
      <c r="S3024" s="4"/>
      <c r="T3024" s="5"/>
      <c r="U3024" s="10"/>
      <c r="V3024" s="10"/>
      <c r="W3024" s="10"/>
      <c r="X3024" s="45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6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8"/>
      <c r="R3025" s="14"/>
      <c r="S3025" s="4"/>
      <c r="T3025" s="5"/>
      <c r="U3025" s="10"/>
      <c r="V3025" s="10"/>
      <c r="W3025" s="10"/>
      <c r="X3025" s="45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6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8"/>
      <c r="R3026" s="14"/>
      <c r="S3026" s="4"/>
      <c r="T3026" s="5"/>
      <c r="U3026" s="10"/>
      <c r="V3026" s="10"/>
      <c r="W3026" s="10"/>
      <c r="X3026" s="45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6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8"/>
      <c r="R3027" s="14"/>
      <c r="S3027" s="4"/>
      <c r="T3027" s="5"/>
      <c r="U3027" s="10"/>
      <c r="V3027" s="10"/>
      <c r="W3027" s="10"/>
      <c r="X3027" s="45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6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8"/>
      <c r="R3028" s="14"/>
      <c r="S3028" s="4"/>
      <c r="T3028" s="5"/>
      <c r="U3028" s="10"/>
      <c r="V3028" s="10"/>
      <c r="W3028" s="10"/>
      <c r="X3028" s="45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6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8"/>
      <c r="R3029" s="14"/>
      <c r="S3029" s="4"/>
      <c r="T3029" s="5"/>
      <c r="U3029" s="10"/>
      <c r="V3029" s="10"/>
      <c r="W3029" s="10"/>
      <c r="X3029" s="45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6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8"/>
      <c r="R3030" s="14"/>
      <c r="S3030" s="4"/>
      <c r="T3030" s="5"/>
      <c r="U3030" s="10"/>
      <c r="V3030" s="10"/>
      <c r="W3030" s="10"/>
      <c r="X3030" s="45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6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8"/>
      <c r="R3031" s="14"/>
      <c r="S3031" s="4"/>
      <c r="T3031" s="5"/>
      <c r="U3031" s="10"/>
      <c r="V3031" s="10"/>
      <c r="W3031" s="10"/>
      <c r="X3031" s="45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6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8"/>
      <c r="R3032" s="14"/>
      <c r="S3032" s="4"/>
      <c r="T3032" s="5"/>
      <c r="U3032" s="10"/>
      <c r="V3032" s="10"/>
      <c r="W3032" s="10"/>
      <c r="X3032" s="45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6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8"/>
      <c r="R3033" s="14"/>
      <c r="S3033" s="4"/>
      <c r="T3033" s="5"/>
      <c r="U3033" s="10"/>
      <c r="V3033" s="10"/>
      <c r="W3033" s="10"/>
      <c r="X3033" s="45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6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8"/>
      <c r="R3034" s="14"/>
      <c r="S3034" s="4"/>
      <c r="T3034" s="5"/>
      <c r="U3034" s="10"/>
      <c r="V3034" s="10"/>
      <c r="W3034" s="10"/>
      <c r="X3034" s="45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6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8"/>
      <c r="R3035" s="14"/>
      <c r="S3035" s="4"/>
      <c r="T3035" s="5"/>
      <c r="U3035" s="10"/>
      <c r="V3035" s="10"/>
      <c r="W3035" s="10"/>
      <c r="X3035" s="45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6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8"/>
      <c r="R3036" s="14"/>
      <c r="S3036" s="4"/>
      <c r="T3036" s="5"/>
      <c r="U3036" s="10"/>
      <c r="V3036" s="10"/>
      <c r="W3036" s="10"/>
      <c r="X3036" s="45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6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8"/>
      <c r="R3037" s="14"/>
      <c r="S3037" s="4"/>
      <c r="T3037" s="5"/>
      <c r="U3037" s="10"/>
      <c r="V3037" s="10"/>
      <c r="W3037" s="10"/>
      <c r="X3037" s="45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6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8"/>
      <c r="R3038" s="14"/>
      <c r="S3038" s="4"/>
      <c r="T3038" s="5"/>
      <c r="U3038" s="10"/>
      <c r="V3038" s="10"/>
      <c r="W3038" s="10"/>
      <c r="X3038" s="45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6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8"/>
      <c r="R3039" s="14"/>
      <c r="S3039" s="4"/>
      <c r="T3039" s="5"/>
      <c r="U3039" s="10"/>
      <c r="V3039" s="10"/>
      <c r="W3039" s="10"/>
      <c r="X3039" s="45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6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8"/>
      <c r="R3040" s="14"/>
      <c r="S3040" s="4"/>
      <c r="T3040" s="5"/>
      <c r="U3040" s="10"/>
      <c r="V3040" s="10"/>
      <c r="W3040" s="10"/>
      <c r="X3040" s="45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6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8"/>
      <c r="R3041" s="14"/>
      <c r="S3041" s="4"/>
      <c r="T3041" s="5"/>
      <c r="U3041" s="10"/>
      <c r="V3041" s="10"/>
      <c r="W3041" s="10"/>
      <c r="X3041" s="45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6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8"/>
      <c r="R3042" s="14"/>
      <c r="S3042" s="4"/>
      <c r="T3042" s="5"/>
      <c r="U3042" s="10"/>
      <c r="V3042" s="10"/>
      <c r="W3042" s="10"/>
      <c r="X3042" s="45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6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8"/>
      <c r="R3043" s="14"/>
      <c r="S3043" s="4"/>
      <c r="T3043" s="5"/>
      <c r="U3043" s="10"/>
      <c r="V3043" s="10"/>
      <c r="W3043" s="10"/>
      <c r="X3043" s="45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6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8"/>
      <c r="R3044" s="14"/>
      <c r="S3044" s="4"/>
      <c r="T3044" s="5"/>
      <c r="U3044" s="10"/>
      <c r="V3044" s="10"/>
      <c r="W3044" s="10"/>
      <c r="X3044" s="45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6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8"/>
      <c r="R3045" s="14"/>
      <c r="S3045" s="4"/>
      <c r="T3045" s="5"/>
      <c r="U3045" s="10"/>
      <c r="V3045" s="10"/>
      <c r="W3045" s="10"/>
      <c r="X3045" s="45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6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8"/>
      <c r="R3046" s="14"/>
      <c r="S3046" s="4"/>
      <c r="T3046" s="5"/>
      <c r="U3046" s="10"/>
      <c r="V3046" s="10"/>
      <c r="W3046" s="10"/>
      <c r="X3046" s="45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6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8"/>
      <c r="R3047" s="14"/>
      <c r="S3047" s="4"/>
      <c r="T3047" s="5"/>
      <c r="U3047" s="10"/>
      <c r="V3047" s="10"/>
      <c r="W3047" s="10"/>
      <c r="X3047" s="45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6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8"/>
      <c r="R3048" s="14"/>
      <c r="S3048" s="4"/>
      <c r="T3048" s="5"/>
      <c r="U3048" s="10"/>
      <c r="V3048" s="10"/>
      <c r="W3048" s="10"/>
      <c r="X3048" s="45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6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8"/>
      <c r="R3049" s="14"/>
      <c r="S3049" s="4"/>
      <c r="T3049" s="5"/>
      <c r="U3049" s="10"/>
      <c r="V3049" s="10"/>
      <c r="W3049" s="10"/>
      <c r="X3049" s="45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6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8"/>
      <c r="R3050" s="14"/>
      <c r="S3050" s="4"/>
      <c r="T3050" s="5"/>
      <c r="U3050" s="10"/>
      <c r="V3050" s="10"/>
      <c r="W3050" s="10"/>
      <c r="X3050" s="45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6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8"/>
      <c r="R3051" s="14"/>
      <c r="S3051" s="4"/>
      <c r="T3051" s="5"/>
      <c r="U3051" s="10"/>
      <c r="V3051" s="10"/>
      <c r="W3051" s="10"/>
      <c r="X3051" s="45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6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8"/>
      <c r="R3052" s="14"/>
      <c r="S3052" s="4"/>
      <c r="T3052" s="5"/>
      <c r="U3052" s="10"/>
      <c r="V3052" s="10"/>
      <c r="W3052" s="10"/>
      <c r="X3052" s="45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6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8"/>
      <c r="R3053" s="14"/>
      <c r="S3053" s="4"/>
      <c r="T3053" s="5"/>
      <c r="U3053" s="10"/>
      <c r="V3053" s="10"/>
      <c r="W3053" s="10"/>
      <c r="X3053" s="45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6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8"/>
      <c r="R3054" s="14"/>
      <c r="S3054" s="4"/>
      <c r="T3054" s="5"/>
      <c r="U3054" s="10"/>
      <c r="V3054" s="10"/>
      <c r="W3054" s="10"/>
      <c r="X3054" s="45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6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8"/>
      <c r="R3055" s="14"/>
      <c r="S3055" s="4"/>
      <c r="T3055" s="5"/>
      <c r="U3055" s="10"/>
      <c r="V3055" s="10"/>
      <c r="W3055" s="10"/>
      <c r="X3055" s="45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6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8"/>
      <c r="R3056" s="14"/>
      <c r="S3056" s="4"/>
      <c r="T3056" s="5"/>
      <c r="U3056" s="10"/>
      <c r="V3056" s="10"/>
      <c r="W3056" s="10"/>
      <c r="X3056" s="45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6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8"/>
      <c r="R3057" s="14"/>
      <c r="S3057" s="4"/>
      <c r="T3057" s="5"/>
      <c r="U3057" s="10"/>
      <c r="V3057" s="10"/>
      <c r="W3057" s="10"/>
      <c r="X3057" s="45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6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8"/>
      <c r="R3058" s="14"/>
      <c r="S3058" s="4"/>
      <c r="T3058" s="5"/>
      <c r="U3058" s="10"/>
      <c r="V3058" s="10"/>
      <c r="W3058" s="10"/>
      <c r="X3058" s="45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6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8"/>
      <c r="R3059" s="14"/>
      <c r="S3059" s="4"/>
      <c r="T3059" s="5"/>
      <c r="U3059" s="10"/>
      <c r="V3059" s="10"/>
      <c r="W3059" s="10"/>
      <c r="X3059" s="45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6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8"/>
      <c r="R3060" s="14"/>
      <c r="S3060" s="4"/>
      <c r="T3060" s="5"/>
      <c r="U3060" s="10"/>
      <c r="V3060" s="10"/>
      <c r="W3060" s="10"/>
      <c r="X3060" s="45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6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8"/>
      <c r="R3061" s="14"/>
      <c r="S3061" s="4"/>
      <c r="T3061" s="5"/>
      <c r="U3061" s="10"/>
      <c r="V3061" s="10"/>
      <c r="W3061" s="10"/>
      <c r="X3061" s="45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6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8"/>
      <c r="R3062" s="14"/>
      <c r="S3062" s="4"/>
      <c r="T3062" s="5"/>
      <c r="U3062" s="10"/>
      <c r="V3062" s="10"/>
      <c r="W3062" s="10"/>
      <c r="X3062" s="45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6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8"/>
      <c r="R3063" s="14"/>
      <c r="S3063" s="4"/>
      <c r="T3063" s="5"/>
      <c r="U3063" s="10"/>
      <c r="V3063" s="10"/>
      <c r="W3063" s="10"/>
      <c r="X3063" s="45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6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8"/>
      <c r="R3064" s="14"/>
      <c r="S3064" s="4"/>
      <c r="T3064" s="5"/>
      <c r="U3064" s="10"/>
      <c r="V3064" s="10"/>
      <c r="W3064" s="10"/>
      <c r="X3064" s="45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6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8"/>
      <c r="R3065" s="14"/>
      <c r="S3065" s="4"/>
      <c r="T3065" s="5"/>
      <c r="U3065" s="10"/>
      <c r="V3065" s="10"/>
      <c r="W3065" s="10"/>
      <c r="X3065" s="45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6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8"/>
      <c r="R3066" s="14"/>
      <c r="S3066" s="4"/>
      <c r="T3066" s="5"/>
      <c r="U3066" s="10"/>
      <c r="V3066" s="10"/>
      <c r="W3066" s="10"/>
      <c r="X3066" s="45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6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8"/>
      <c r="R3067" s="14"/>
      <c r="S3067" s="4"/>
      <c r="T3067" s="5"/>
      <c r="U3067" s="10"/>
      <c r="V3067" s="10"/>
      <c r="W3067" s="10"/>
      <c r="X3067" s="45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6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8"/>
      <c r="R3068" s="14"/>
      <c r="S3068" s="4"/>
      <c r="T3068" s="5"/>
      <c r="U3068" s="10"/>
      <c r="V3068" s="10"/>
      <c r="W3068" s="10"/>
      <c r="X3068" s="45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6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8"/>
      <c r="R3069" s="14"/>
      <c r="S3069" s="4"/>
      <c r="T3069" s="5"/>
      <c r="U3069" s="10"/>
      <c r="V3069" s="10"/>
      <c r="W3069" s="10"/>
      <c r="X3069" s="45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6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8"/>
      <c r="R3070" s="14"/>
      <c r="S3070" s="4"/>
      <c r="T3070" s="5"/>
      <c r="U3070" s="10"/>
      <c r="V3070" s="10"/>
      <c r="W3070" s="10"/>
      <c r="X3070" s="45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8"/>
      <c r="R3071" s="14"/>
      <c r="S3071" s="4"/>
      <c r="T3071" s="5"/>
      <c r="U3071" s="10"/>
      <c r="V3071" s="10"/>
      <c r="W3071" s="10"/>
      <c r="X3071" s="45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8"/>
      <c r="R3072" s="14"/>
      <c r="S3072" s="4"/>
      <c r="T3072" s="5"/>
      <c r="U3072" s="10"/>
      <c r="V3072" s="10"/>
      <c r="W3072" s="10"/>
      <c r="X3072" s="45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8"/>
      <c r="R3073" s="14"/>
      <c r="S3073" s="4"/>
      <c r="T3073" s="5"/>
      <c r="U3073" s="10"/>
      <c r="V3073" s="10"/>
      <c r="W3073" s="10"/>
      <c r="X3073" s="45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8"/>
      <c r="R3074" s="14"/>
      <c r="S3074" s="4"/>
      <c r="T3074" s="5"/>
      <c r="U3074" s="10"/>
      <c r="V3074" s="10"/>
      <c r="W3074" s="10"/>
      <c r="X3074" s="45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8"/>
      <c r="R3075" s="14"/>
      <c r="S3075" s="4"/>
      <c r="T3075" s="5"/>
      <c r="U3075" s="10"/>
      <c r="V3075" s="10"/>
      <c r="W3075" s="10"/>
      <c r="X3075" s="45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8"/>
      <c r="R3076" s="14"/>
      <c r="S3076" s="4"/>
      <c r="T3076" s="5"/>
      <c r="U3076" s="10"/>
      <c r="V3076" s="10"/>
      <c r="W3076" s="10"/>
      <c r="X3076" s="45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8"/>
      <c r="R3077" s="14"/>
      <c r="S3077" s="4"/>
      <c r="T3077" s="5"/>
      <c r="U3077" s="10"/>
      <c r="V3077" s="10"/>
      <c r="W3077" s="10"/>
      <c r="X3077" s="45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8"/>
      <c r="R3078" s="14"/>
      <c r="S3078" s="4"/>
      <c r="T3078" s="5"/>
      <c r="U3078" s="10"/>
      <c r="V3078" s="10"/>
      <c r="W3078" s="10"/>
      <c r="X3078" s="45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8"/>
      <c r="R3079" s="14"/>
      <c r="S3079" s="4"/>
      <c r="T3079" s="5"/>
      <c r="U3079" s="10"/>
      <c r="V3079" s="10"/>
      <c r="W3079" s="10"/>
      <c r="X3079" s="45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8"/>
      <c r="R3080" s="14"/>
      <c r="S3080" s="4"/>
      <c r="T3080" s="5"/>
      <c r="U3080" s="10"/>
      <c r="V3080" s="10"/>
      <c r="W3080" s="10"/>
      <c r="X3080" s="45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8"/>
      <c r="R3081" s="14"/>
      <c r="S3081" s="4"/>
      <c r="T3081" s="5"/>
      <c r="U3081" s="10"/>
      <c r="V3081" s="10"/>
      <c r="W3081" s="10"/>
      <c r="X3081" s="45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8"/>
      <c r="R3082" s="14"/>
      <c r="S3082" s="4"/>
      <c r="T3082" s="5"/>
      <c r="U3082" s="10"/>
      <c r="V3082" s="10"/>
      <c r="W3082" s="10"/>
      <c r="X3082" s="45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8"/>
      <c r="R3083" s="14"/>
      <c r="S3083" s="4"/>
      <c r="T3083" s="5"/>
      <c r="U3083" s="10"/>
      <c r="V3083" s="10"/>
      <c r="W3083" s="10"/>
      <c r="X3083" s="45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8"/>
      <c r="R3084" s="14"/>
      <c r="S3084" s="4"/>
      <c r="T3084" s="5"/>
      <c r="U3084" s="10"/>
      <c r="V3084" s="10"/>
      <c r="W3084" s="10"/>
      <c r="X3084" s="45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8"/>
      <c r="R3085" s="14"/>
      <c r="S3085" s="4"/>
      <c r="T3085" s="5"/>
      <c r="U3085" s="10"/>
      <c r="V3085" s="10"/>
      <c r="W3085" s="10"/>
      <c r="X3085" s="45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8"/>
      <c r="R3086" s="14"/>
      <c r="S3086" s="4"/>
      <c r="T3086" s="5"/>
      <c r="U3086" s="10"/>
      <c r="V3086" s="10"/>
      <c r="W3086" s="10"/>
      <c r="X3086" s="45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8"/>
      <c r="R3087" s="14"/>
      <c r="S3087" s="4"/>
      <c r="T3087" s="5"/>
      <c r="U3087" s="10"/>
      <c r="V3087" s="10"/>
      <c r="W3087" s="10"/>
      <c r="X3087" s="45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8"/>
      <c r="R3088" s="14"/>
      <c r="S3088" s="4"/>
      <c r="T3088" s="5"/>
      <c r="U3088" s="10"/>
      <c r="V3088" s="10"/>
      <c r="W3088" s="10"/>
      <c r="X3088" s="45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8"/>
      <c r="R3089" s="14"/>
      <c r="S3089" s="4"/>
      <c r="T3089" s="5"/>
      <c r="U3089" s="10"/>
      <c r="V3089" s="10"/>
      <c r="W3089" s="10"/>
      <c r="X3089" s="45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8"/>
      <c r="R3090" s="14"/>
      <c r="S3090" s="4"/>
      <c r="T3090" s="5"/>
      <c r="U3090" s="10"/>
      <c r="V3090" s="10"/>
      <c r="W3090" s="10"/>
      <c r="X3090" s="45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8"/>
      <c r="R3091" s="14"/>
      <c r="S3091" s="4"/>
      <c r="T3091" s="5"/>
      <c r="U3091" s="10"/>
      <c r="V3091" s="10"/>
      <c r="W3091" s="10"/>
      <c r="X3091" s="45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8"/>
      <c r="R3092" s="14"/>
      <c r="S3092" s="4"/>
      <c r="T3092" s="5"/>
      <c r="U3092" s="10"/>
      <c r="V3092" s="10"/>
      <c r="W3092" s="10"/>
      <c r="X3092" s="45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8"/>
      <c r="R3093" s="14"/>
      <c r="S3093" s="4"/>
      <c r="T3093" s="5"/>
      <c r="U3093" s="10"/>
      <c r="V3093" s="10"/>
      <c r="W3093" s="10"/>
      <c r="X3093" s="45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8"/>
      <c r="R3094" s="14"/>
      <c r="S3094" s="4"/>
      <c r="T3094" s="5"/>
      <c r="U3094" s="10"/>
      <c r="V3094" s="10"/>
      <c r="W3094" s="10"/>
      <c r="X3094" s="45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8"/>
      <c r="R3095" s="14"/>
      <c r="S3095" s="4"/>
      <c r="T3095" s="5"/>
      <c r="U3095" s="10"/>
      <c r="V3095" s="10"/>
      <c r="W3095" s="10"/>
      <c r="X3095" s="45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8"/>
      <c r="R3096" s="14"/>
      <c r="S3096" s="4"/>
      <c r="T3096" s="5"/>
      <c r="U3096" s="10"/>
      <c r="V3096" s="10"/>
      <c r="W3096" s="10"/>
      <c r="X3096" s="45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8"/>
      <c r="R3097" s="14"/>
      <c r="S3097" s="4"/>
      <c r="T3097" s="5"/>
      <c r="U3097" s="10"/>
      <c r="V3097" s="10"/>
      <c r="W3097" s="10"/>
      <c r="X3097" s="45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8"/>
      <c r="R3098" s="14"/>
      <c r="S3098" s="4"/>
      <c r="T3098" s="5"/>
      <c r="U3098" s="10"/>
      <c r="V3098" s="10"/>
      <c r="W3098" s="10"/>
      <c r="X3098" s="45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8"/>
      <c r="R3099" s="14"/>
      <c r="S3099" s="4"/>
      <c r="T3099" s="5"/>
      <c r="U3099" s="10"/>
      <c r="V3099" s="10"/>
      <c r="W3099" s="10"/>
      <c r="X3099" s="45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8"/>
      <c r="R3100" s="14"/>
      <c r="S3100" s="4"/>
      <c r="T3100" s="5"/>
      <c r="U3100" s="10"/>
      <c r="V3100" s="10"/>
      <c r="W3100" s="10"/>
      <c r="X3100" s="45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8"/>
      <c r="R3101" s="14"/>
      <c r="S3101" s="4"/>
      <c r="T3101" s="5"/>
      <c r="U3101" s="10"/>
      <c r="V3101" s="10"/>
      <c r="W3101" s="10"/>
      <c r="X3101" s="45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8"/>
      <c r="R3102" s="14"/>
      <c r="S3102" s="4"/>
      <c r="T3102" s="5"/>
      <c r="U3102" s="10"/>
      <c r="V3102" s="10"/>
      <c r="W3102" s="10"/>
      <c r="X3102" s="45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8"/>
      <c r="R3103" s="14"/>
      <c r="S3103" s="4"/>
      <c r="T3103" s="5"/>
      <c r="U3103" s="10"/>
      <c r="V3103" s="10"/>
      <c r="W3103" s="10"/>
      <c r="X3103" s="45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8"/>
      <c r="R3104" s="14"/>
      <c r="S3104" s="4"/>
      <c r="T3104" s="5"/>
      <c r="U3104" s="10"/>
      <c r="V3104" s="10"/>
      <c r="W3104" s="10"/>
      <c r="X3104" s="45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8"/>
      <c r="R3105" s="14"/>
      <c r="S3105" s="4"/>
      <c r="T3105" s="5"/>
      <c r="U3105" s="10"/>
      <c r="V3105" s="10"/>
      <c r="W3105" s="10"/>
      <c r="X3105" s="45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8"/>
      <c r="R3106" s="14"/>
      <c r="S3106" s="4"/>
      <c r="T3106" s="5"/>
      <c r="U3106" s="10"/>
      <c r="V3106" s="10"/>
      <c r="W3106" s="10"/>
      <c r="X3106" s="45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8"/>
      <c r="R3107" s="14"/>
      <c r="S3107" s="4"/>
      <c r="T3107" s="5"/>
      <c r="U3107" s="10"/>
      <c r="V3107" s="10"/>
      <c r="W3107" s="10"/>
      <c r="X3107" s="45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8"/>
      <c r="R3108" s="14"/>
      <c r="S3108" s="4"/>
      <c r="T3108" s="5"/>
      <c r="U3108" s="10"/>
      <c r="V3108" s="10"/>
      <c r="W3108" s="10"/>
      <c r="X3108" s="45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8"/>
      <c r="R3109" s="14"/>
      <c r="S3109" s="4"/>
      <c r="T3109" s="5"/>
      <c r="U3109" s="10"/>
      <c r="V3109" s="10"/>
      <c r="W3109" s="10"/>
      <c r="X3109" s="45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8"/>
      <c r="R3110" s="14"/>
      <c r="S3110" s="4"/>
      <c r="T3110" s="5"/>
      <c r="U3110" s="10"/>
      <c r="V3110" s="10"/>
      <c r="W3110" s="10"/>
      <c r="X3110" s="45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8"/>
      <c r="R3111" s="14"/>
      <c r="S3111" s="4"/>
      <c r="T3111" s="5"/>
      <c r="U3111" s="10"/>
      <c r="V3111" s="10"/>
      <c r="W3111" s="10"/>
      <c r="X3111" s="45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8"/>
      <c r="R3112" s="14"/>
      <c r="S3112" s="4"/>
      <c r="T3112" s="5"/>
      <c r="U3112" s="10"/>
      <c r="V3112" s="10"/>
      <c r="W3112" s="10"/>
      <c r="X3112" s="45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8"/>
      <c r="R3113" s="14"/>
      <c r="S3113" s="4"/>
      <c r="T3113" s="5"/>
      <c r="U3113" s="10"/>
      <c r="V3113" s="10"/>
      <c r="W3113" s="10"/>
      <c r="X3113" s="45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8"/>
      <c r="R3114" s="14"/>
      <c r="S3114" s="4"/>
      <c r="T3114" s="5"/>
      <c r="U3114" s="10"/>
      <c r="V3114" s="10"/>
      <c r="W3114" s="10"/>
      <c r="X3114" s="45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8"/>
      <c r="R3115" s="14"/>
      <c r="S3115" s="4"/>
      <c r="T3115" s="5"/>
      <c r="U3115" s="10"/>
      <c r="V3115" s="10"/>
      <c r="W3115" s="10"/>
      <c r="X3115" s="45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8"/>
      <c r="R3116" s="14"/>
      <c r="S3116" s="4"/>
      <c r="T3116" s="5"/>
      <c r="U3116" s="43"/>
      <c r="V3116" s="43"/>
      <c r="W3116" s="43"/>
      <c r="X3116" s="53"/>
      <c r="Y3116" s="35"/>
      <c r="Z3116" s="38"/>
      <c r="AA3116" s="43"/>
      <c r="AB3116" s="35"/>
      <c r="AC3116" s="35"/>
      <c r="AD3116" s="35"/>
      <c r="AE3116" s="43"/>
      <c r="AF3116" s="36"/>
      <c r="AG3116" s="43"/>
      <c r="AH3116" s="38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</row>
    <row r="3117" spans="1:148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8"/>
      <c r="R3117" s="14"/>
      <c r="S3117" s="4"/>
      <c r="T3117" s="5"/>
      <c r="U3117" s="10"/>
      <c r="V3117" s="10"/>
      <c r="W3117" s="10"/>
      <c r="X3117" s="45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8"/>
      <c r="R3118" s="14"/>
      <c r="S3118" s="4"/>
      <c r="T3118" s="5"/>
      <c r="U3118" s="43"/>
      <c r="V3118" s="43"/>
      <c r="W3118" s="43"/>
      <c r="X3118" s="53"/>
      <c r="Y3118" s="35"/>
      <c r="Z3118" s="38"/>
      <c r="AA3118" s="43"/>
      <c r="AB3118" s="35"/>
      <c r="AC3118" s="35"/>
      <c r="AD3118" s="35"/>
      <c r="AE3118" s="43"/>
      <c r="AF3118" s="36"/>
      <c r="AG3118" s="43"/>
      <c r="AH3118" s="38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</row>
    <row r="3119" spans="1:148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8"/>
      <c r="R3119" s="14"/>
      <c r="S3119" s="4"/>
      <c r="T3119" s="5"/>
      <c r="U3119" s="10"/>
      <c r="V3119" s="10"/>
      <c r="W3119" s="10"/>
      <c r="X3119" s="45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8"/>
      <c r="R3120" s="14"/>
      <c r="S3120" s="4"/>
      <c r="T3120" s="5"/>
      <c r="U3120" s="10"/>
      <c r="V3120" s="10"/>
      <c r="W3120" s="10"/>
      <c r="X3120" s="45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8"/>
      <c r="R3121" s="14"/>
      <c r="S3121" s="4"/>
      <c r="T3121" s="5"/>
      <c r="U3121" s="10"/>
      <c r="V3121" s="10"/>
      <c r="W3121" s="10"/>
      <c r="X3121" s="45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8"/>
      <c r="R3122" s="14"/>
      <c r="S3122" s="4"/>
      <c r="T3122" s="5"/>
      <c r="U3122" s="10"/>
      <c r="V3122" s="10"/>
      <c r="W3122" s="10"/>
      <c r="X3122" s="45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8"/>
      <c r="R3123" s="14"/>
      <c r="S3123" s="4"/>
      <c r="T3123" s="5"/>
      <c r="U3123" s="10"/>
      <c r="V3123" s="10"/>
      <c r="W3123" s="10"/>
      <c r="X3123" s="45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8"/>
      <c r="R3124" s="14"/>
      <c r="S3124" s="4"/>
      <c r="T3124" s="5"/>
      <c r="U3124" s="10"/>
      <c r="V3124" s="10"/>
      <c r="W3124" s="10"/>
      <c r="X3124" s="45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8"/>
      <c r="R3125" s="14"/>
      <c r="S3125" s="4"/>
      <c r="T3125" s="5"/>
      <c r="U3125" s="10"/>
      <c r="V3125" s="10"/>
      <c r="W3125" s="10"/>
      <c r="X3125" s="45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8"/>
      <c r="R3126" s="14"/>
      <c r="S3126" s="4"/>
      <c r="T3126" s="5"/>
      <c r="U3126" s="10"/>
      <c r="V3126" s="10"/>
      <c r="W3126" s="10"/>
      <c r="X3126" s="45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8"/>
      <c r="R3127" s="14"/>
      <c r="S3127" s="4"/>
      <c r="T3127" s="5"/>
      <c r="U3127" s="10"/>
      <c r="V3127" s="10"/>
      <c r="W3127" s="10"/>
      <c r="X3127" s="45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8"/>
      <c r="R3128" s="14"/>
      <c r="S3128" s="4"/>
      <c r="T3128" s="5"/>
      <c r="U3128" s="10"/>
      <c r="V3128" s="10"/>
      <c r="W3128" s="10"/>
      <c r="X3128" s="45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8"/>
      <c r="R3129" s="14"/>
      <c r="S3129" s="4"/>
      <c r="T3129" s="5"/>
      <c r="U3129" s="10"/>
      <c r="V3129" s="10"/>
      <c r="W3129" s="10"/>
      <c r="X3129" s="45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8"/>
      <c r="R3130" s="14"/>
      <c r="S3130" s="4"/>
      <c r="T3130" s="5"/>
      <c r="U3130" s="10"/>
      <c r="V3130" s="10"/>
      <c r="W3130" s="10"/>
      <c r="X3130" s="45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8"/>
      <c r="R3131" s="14"/>
      <c r="S3131" s="4"/>
      <c r="T3131" s="5"/>
      <c r="U3131" s="10"/>
      <c r="V3131" s="10"/>
      <c r="W3131" s="10"/>
      <c r="X3131" s="45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8"/>
      <c r="R3132" s="14"/>
      <c r="S3132" s="4"/>
      <c r="T3132" s="5"/>
      <c r="U3132" s="10"/>
      <c r="V3132" s="10"/>
      <c r="W3132" s="10"/>
      <c r="X3132" s="45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8"/>
      <c r="R3133" s="14"/>
      <c r="S3133" s="4"/>
      <c r="T3133" s="5"/>
      <c r="U3133" s="10"/>
      <c r="V3133" s="10"/>
      <c r="W3133" s="10"/>
      <c r="X3133" s="45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8"/>
      <c r="R3134" s="14"/>
      <c r="S3134" s="4"/>
      <c r="T3134" s="5"/>
      <c r="U3134" s="10"/>
      <c r="V3134" s="10"/>
      <c r="W3134" s="10"/>
      <c r="X3134" s="45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8"/>
      <c r="R3135" s="14"/>
      <c r="S3135" s="4"/>
      <c r="T3135" s="5"/>
      <c r="U3135" s="10"/>
      <c r="V3135" s="10"/>
      <c r="W3135" s="10"/>
      <c r="X3135" s="45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8"/>
      <c r="R3136" s="14"/>
      <c r="S3136" s="4"/>
      <c r="T3136" s="5"/>
      <c r="U3136" s="10"/>
      <c r="V3136" s="10"/>
      <c r="W3136" s="10"/>
      <c r="X3136" s="45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8"/>
      <c r="R3137" s="14"/>
      <c r="S3137" s="4"/>
      <c r="T3137" s="5"/>
      <c r="U3137" s="10"/>
      <c r="V3137" s="10"/>
      <c r="W3137" s="10"/>
      <c r="X3137" s="45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8"/>
      <c r="R3138" s="14"/>
      <c r="S3138" s="4"/>
      <c r="T3138" s="5"/>
      <c r="U3138" s="10"/>
      <c r="V3138" s="10"/>
      <c r="W3138" s="10"/>
      <c r="X3138" s="45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8"/>
      <c r="R3139" s="14"/>
      <c r="S3139" s="4"/>
      <c r="T3139" s="5"/>
      <c r="U3139" s="10"/>
      <c r="V3139" s="10"/>
      <c r="W3139" s="10"/>
      <c r="X3139" s="45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8"/>
      <c r="R3140" s="14"/>
      <c r="S3140" s="4"/>
      <c r="T3140" s="5"/>
      <c r="U3140" s="10"/>
      <c r="V3140" s="10"/>
      <c r="W3140" s="10"/>
      <c r="X3140" s="45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8"/>
      <c r="R3141" s="14"/>
      <c r="S3141" s="4"/>
      <c r="T3141" s="5"/>
      <c r="U3141" s="10"/>
      <c r="V3141" s="10"/>
      <c r="W3141" s="10"/>
      <c r="X3141" s="45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8"/>
      <c r="R3142" s="14"/>
      <c r="S3142" s="4"/>
      <c r="T3142" s="5"/>
      <c r="U3142" s="10"/>
      <c r="V3142" s="10"/>
      <c r="W3142" s="10"/>
      <c r="X3142" s="45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8"/>
      <c r="R3143" s="14"/>
      <c r="S3143" s="4"/>
      <c r="T3143" s="5"/>
      <c r="U3143" s="10"/>
      <c r="V3143" s="10"/>
      <c r="W3143" s="10"/>
      <c r="X3143" s="45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8"/>
      <c r="R3144" s="14"/>
      <c r="S3144" s="4"/>
      <c r="T3144" s="5"/>
      <c r="U3144" s="10"/>
      <c r="V3144" s="10"/>
      <c r="W3144" s="10"/>
      <c r="X3144" s="45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8"/>
      <c r="R3145" s="14"/>
      <c r="S3145" s="4"/>
      <c r="T3145" s="5"/>
      <c r="U3145" s="10"/>
      <c r="V3145" s="10"/>
      <c r="W3145" s="10"/>
      <c r="X3145" s="45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8"/>
      <c r="R3146" s="14"/>
      <c r="S3146" s="4"/>
      <c r="T3146" s="5"/>
      <c r="U3146" s="10"/>
      <c r="V3146" s="10"/>
      <c r="W3146" s="10"/>
      <c r="X3146" s="45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8"/>
      <c r="R3147" s="14"/>
      <c r="S3147" s="4"/>
      <c r="T3147" s="5"/>
      <c r="U3147" s="10"/>
      <c r="V3147" s="10"/>
      <c r="W3147" s="10"/>
      <c r="X3147" s="45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8"/>
      <c r="R3148" s="14"/>
      <c r="S3148" s="4"/>
      <c r="T3148" s="5"/>
      <c r="U3148" s="10"/>
      <c r="V3148" s="10"/>
      <c r="W3148" s="10"/>
      <c r="X3148" s="45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8"/>
      <c r="R3149" s="14"/>
      <c r="S3149" s="4"/>
      <c r="T3149" s="5"/>
      <c r="U3149" s="10"/>
      <c r="V3149" s="10"/>
      <c r="W3149" s="10"/>
      <c r="X3149" s="45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8"/>
      <c r="R3150" s="14"/>
      <c r="S3150" s="4"/>
      <c r="T3150" s="5"/>
      <c r="U3150" s="10"/>
      <c r="V3150" s="10"/>
      <c r="W3150" s="10"/>
      <c r="X3150" s="45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8"/>
      <c r="R3151" s="14"/>
      <c r="S3151" s="4"/>
      <c r="T3151" s="5"/>
      <c r="U3151" s="10"/>
      <c r="V3151" s="10"/>
      <c r="W3151" s="10"/>
      <c r="X3151" s="45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8"/>
      <c r="R3152" s="14"/>
      <c r="S3152" s="4"/>
      <c r="T3152" s="5"/>
      <c r="U3152" s="10"/>
      <c r="V3152" s="10"/>
      <c r="W3152" s="10"/>
      <c r="X3152" s="45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8"/>
      <c r="R3153" s="14"/>
      <c r="S3153" s="4"/>
      <c r="T3153" s="5"/>
      <c r="U3153" s="10"/>
      <c r="V3153" s="10"/>
      <c r="W3153" s="10"/>
      <c r="X3153" s="45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8"/>
      <c r="R3154" s="14"/>
      <c r="S3154" s="4"/>
      <c r="T3154" s="5"/>
      <c r="U3154" s="10"/>
      <c r="V3154" s="10"/>
      <c r="W3154" s="10"/>
      <c r="X3154" s="45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8"/>
      <c r="R3155" s="14"/>
      <c r="S3155" s="4"/>
      <c r="T3155" s="5"/>
      <c r="U3155" s="10"/>
      <c r="V3155" s="10"/>
      <c r="W3155" s="10"/>
      <c r="X3155" s="45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8"/>
      <c r="R3156" s="14"/>
      <c r="S3156" s="4"/>
      <c r="T3156" s="5"/>
      <c r="U3156" s="10"/>
      <c r="V3156" s="10"/>
      <c r="W3156" s="10"/>
      <c r="X3156" s="45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8"/>
      <c r="R3157" s="14"/>
      <c r="S3157" s="4"/>
      <c r="T3157" s="5"/>
      <c r="U3157" s="10"/>
      <c r="V3157" s="10"/>
      <c r="W3157" s="10"/>
      <c r="X3157" s="45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8"/>
      <c r="R3158" s="14"/>
      <c r="S3158" s="4"/>
      <c r="T3158" s="5"/>
      <c r="U3158" s="10"/>
      <c r="V3158" s="10"/>
      <c r="W3158" s="10"/>
      <c r="X3158" s="45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8"/>
      <c r="R3159" s="14"/>
      <c r="S3159" s="4"/>
      <c r="T3159" s="5"/>
      <c r="U3159" s="10"/>
      <c r="V3159" s="10"/>
      <c r="W3159" s="10"/>
      <c r="X3159" s="45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8"/>
      <c r="R3160" s="14"/>
      <c r="S3160" s="4"/>
      <c r="T3160" s="5"/>
      <c r="U3160" s="10"/>
      <c r="V3160" s="10"/>
      <c r="W3160" s="10"/>
      <c r="X3160" s="45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8"/>
      <c r="R3161" s="14"/>
      <c r="S3161" s="4"/>
      <c r="T3161" s="5"/>
      <c r="U3161" s="10"/>
      <c r="V3161" s="10"/>
      <c r="W3161" s="10"/>
      <c r="X3161" s="45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8"/>
      <c r="R3162" s="14"/>
      <c r="S3162" s="4"/>
      <c r="T3162" s="5"/>
      <c r="U3162" s="10"/>
      <c r="V3162" s="10"/>
      <c r="W3162" s="10"/>
      <c r="X3162" s="45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8"/>
      <c r="R3163" s="14"/>
      <c r="S3163" s="4"/>
      <c r="T3163" s="5"/>
      <c r="U3163" s="10"/>
      <c r="V3163" s="10"/>
      <c r="W3163" s="10"/>
      <c r="X3163" s="45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8"/>
      <c r="R3164" s="14"/>
      <c r="S3164" s="4"/>
      <c r="T3164" s="5"/>
      <c r="U3164" s="10"/>
      <c r="V3164" s="10"/>
      <c r="W3164" s="10"/>
      <c r="X3164" s="45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8"/>
      <c r="R3165" s="14"/>
      <c r="S3165" s="4"/>
      <c r="T3165" s="5"/>
      <c r="U3165" s="10"/>
      <c r="V3165" s="10"/>
      <c r="W3165" s="10"/>
      <c r="X3165" s="45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8"/>
      <c r="R3166" s="14"/>
      <c r="S3166" s="4"/>
      <c r="T3166" s="5"/>
      <c r="U3166" s="10"/>
      <c r="V3166" s="10"/>
      <c r="W3166" s="10"/>
      <c r="X3166" s="45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8"/>
      <c r="R3167" s="14"/>
      <c r="S3167" s="4"/>
      <c r="T3167" s="5"/>
      <c r="U3167" s="10"/>
      <c r="V3167" s="10"/>
      <c r="W3167" s="10"/>
      <c r="X3167" s="45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8"/>
      <c r="R3168" s="14"/>
      <c r="S3168" s="4"/>
      <c r="T3168" s="5"/>
      <c r="U3168" s="10"/>
      <c r="V3168" s="10"/>
      <c r="W3168" s="10"/>
      <c r="X3168" s="45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8"/>
      <c r="R3169" s="14"/>
      <c r="S3169" s="4"/>
      <c r="T3169" s="5"/>
      <c r="U3169" s="10"/>
      <c r="V3169" s="10"/>
      <c r="W3169" s="10"/>
      <c r="X3169" s="45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8"/>
      <c r="R3170" s="14"/>
      <c r="S3170" s="4"/>
      <c r="T3170" s="5"/>
      <c r="U3170" s="10"/>
      <c r="V3170" s="10"/>
      <c r="W3170" s="10"/>
      <c r="X3170" s="45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8"/>
      <c r="R3171" s="14"/>
      <c r="S3171" s="4"/>
      <c r="T3171" s="5"/>
      <c r="U3171" s="10"/>
      <c r="V3171" s="10"/>
      <c r="W3171" s="10"/>
      <c r="X3171" s="45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8"/>
      <c r="R3172" s="14"/>
      <c r="S3172" s="4"/>
      <c r="T3172" s="5"/>
      <c r="U3172" s="10"/>
      <c r="V3172" s="10"/>
      <c r="W3172" s="10"/>
      <c r="X3172" s="45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8"/>
      <c r="R3173" s="14"/>
      <c r="S3173" s="4"/>
      <c r="T3173" s="5"/>
      <c r="U3173" s="10"/>
      <c r="V3173" s="10"/>
      <c r="W3173" s="10"/>
      <c r="X3173" s="45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8"/>
      <c r="R3174" s="14"/>
      <c r="S3174" s="4"/>
      <c r="T3174" s="5"/>
      <c r="U3174" s="10"/>
      <c r="V3174" s="10"/>
      <c r="W3174" s="10"/>
      <c r="X3174" s="45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8"/>
      <c r="R3175" s="14"/>
      <c r="S3175" s="4"/>
      <c r="T3175" s="5"/>
      <c r="U3175" s="10"/>
      <c r="V3175" s="10"/>
      <c r="W3175" s="10"/>
      <c r="X3175" s="45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8"/>
      <c r="R3176" s="14"/>
      <c r="S3176" s="4"/>
      <c r="T3176" s="5"/>
      <c r="U3176" s="10"/>
      <c r="V3176" s="10"/>
      <c r="W3176" s="10"/>
      <c r="X3176" s="45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8"/>
      <c r="R3177" s="14"/>
      <c r="S3177" s="4"/>
      <c r="T3177" s="5"/>
      <c r="U3177" s="10"/>
      <c r="V3177" s="10"/>
      <c r="W3177" s="10"/>
      <c r="X3177" s="45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8"/>
      <c r="R3178" s="14"/>
      <c r="S3178" s="4"/>
      <c r="T3178" s="5"/>
      <c r="U3178" s="10"/>
      <c r="V3178" s="10"/>
      <c r="W3178" s="10"/>
      <c r="X3178" s="45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8"/>
      <c r="R3179" s="14"/>
      <c r="S3179" s="4"/>
      <c r="T3179" s="5"/>
      <c r="U3179" s="10"/>
      <c r="V3179" s="10"/>
      <c r="W3179" s="10"/>
      <c r="X3179" s="45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8"/>
      <c r="R3180" s="14"/>
      <c r="S3180" s="4"/>
      <c r="T3180" s="5"/>
      <c r="U3180" s="10"/>
      <c r="V3180" s="10"/>
      <c r="W3180" s="10"/>
      <c r="X3180" s="45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8"/>
      <c r="R3181" s="14"/>
      <c r="S3181" s="4"/>
      <c r="T3181" s="5"/>
      <c r="U3181" s="10"/>
      <c r="V3181" s="10"/>
      <c r="W3181" s="10"/>
      <c r="X3181" s="45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8"/>
      <c r="R3182" s="14"/>
      <c r="S3182" s="4"/>
      <c r="T3182" s="5"/>
      <c r="U3182" s="10"/>
      <c r="V3182" s="10"/>
      <c r="W3182" s="10"/>
      <c r="X3182" s="45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8"/>
      <c r="R3183" s="14"/>
      <c r="S3183" s="4"/>
      <c r="T3183" s="5"/>
      <c r="U3183" s="10"/>
      <c r="V3183" s="10"/>
      <c r="W3183" s="10"/>
      <c r="X3183" s="45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8"/>
      <c r="R3184" s="14"/>
      <c r="S3184" s="4"/>
      <c r="T3184" s="5"/>
      <c r="U3184" s="10"/>
      <c r="V3184" s="10"/>
      <c r="W3184" s="10"/>
      <c r="X3184" s="45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8"/>
      <c r="R3185" s="14"/>
      <c r="S3185" s="4"/>
      <c r="T3185" s="5"/>
      <c r="U3185" s="10"/>
      <c r="V3185" s="10"/>
      <c r="W3185" s="10"/>
      <c r="X3185" s="45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8"/>
      <c r="R3186" s="14"/>
      <c r="S3186" s="4"/>
      <c r="T3186" s="5"/>
      <c r="U3186" s="10"/>
      <c r="V3186" s="10"/>
      <c r="W3186" s="10"/>
      <c r="X3186" s="45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8"/>
      <c r="R3187" s="14"/>
      <c r="S3187" s="4"/>
      <c r="T3187" s="5"/>
      <c r="U3187" s="10"/>
      <c r="V3187" s="10"/>
      <c r="W3187" s="10"/>
      <c r="X3187" s="45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8"/>
      <c r="R3188" s="14"/>
      <c r="S3188" s="4"/>
      <c r="T3188" s="5"/>
      <c r="U3188" s="10"/>
      <c r="V3188" s="10"/>
      <c r="W3188" s="10"/>
      <c r="X3188" s="45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8"/>
      <c r="R3189" s="14"/>
      <c r="S3189" s="4"/>
      <c r="T3189" s="5"/>
      <c r="U3189" s="10"/>
      <c r="V3189" s="10"/>
      <c r="W3189" s="10"/>
      <c r="X3189" s="45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8"/>
      <c r="R3190" s="14"/>
      <c r="S3190" s="4"/>
      <c r="T3190" s="5"/>
      <c r="U3190" s="10"/>
      <c r="V3190" s="10"/>
      <c r="W3190" s="10"/>
      <c r="X3190" s="45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8"/>
      <c r="R3191" s="14"/>
      <c r="S3191" s="4"/>
      <c r="T3191" s="5"/>
      <c r="U3191" s="10"/>
      <c r="V3191" s="10"/>
      <c r="W3191" s="10"/>
      <c r="X3191" s="45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8"/>
      <c r="R3192" s="14"/>
      <c r="S3192" s="4"/>
      <c r="T3192" s="5"/>
      <c r="U3192" s="10"/>
      <c r="V3192" s="10"/>
      <c r="W3192" s="10"/>
      <c r="X3192" s="45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8"/>
      <c r="R3193" s="14"/>
      <c r="S3193" s="4"/>
      <c r="T3193" s="5"/>
      <c r="U3193" s="10"/>
      <c r="V3193" s="10"/>
      <c r="W3193" s="10"/>
      <c r="X3193" s="45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8"/>
      <c r="R3194" s="14"/>
      <c r="S3194" s="4"/>
      <c r="T3194" s="5"/>
      <c r="U3194" s="10"/>
      <c r="V3194" s="10"/>
      <c r="W3194" s="10"/>
      <c r="X3194" s="45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8"/>
      <c r="R3195" s="14"/>
      <c r="S3195" s="4"/>
      <c r="T3195" s="5"/>
      <c r="U3195" s="10"/>
      <c r="V3195" s="10"/>
      <c r="W3195" s="10"/>
      <c r="X3195" s="45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8"/>
      <c r="R3196" s="14"/>
      <c r="S3196" s="4"/>
      <c r="T3196" s="5"/>
      <c r="U3196" s="10"/>
      <c r="V3196" s="10"/>
      <c r="W3196" s="10"/>
      <c r="X3196" s="45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8"/>
      <c r="R3197" s="14"/>
      <c r="S3197" s="4"/>
      <c r="T3197" s="5"/>
      <c r="U3197" s="10"/>
      <c r="V3197" s="10"/>
      <c r="W3197" s="10"/>
      <c r="X3197" s="45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8"/>
      <c r="R3198" s="14"/>
      <c r="S3198" s="4"/>
      <c r="T3198" s="5"/>
      <c r="U3198" s="10"/>
      <c r="V3198" s="10"/>
      <c r="W3198" s="10"/>
      <c r="X3198" s="45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8"/>
      <c r="R3199" s="14"/>
      <c r="S3199" s="4"/>
      <c r="T3199" s="5"/>
      <c r="U3199" s="10"/>
      <c r="V3199" s="10"/>
      <c r="W3199" s="10"/>
      <c r="X3199" s="45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8"/>
      <c r="R3200" s="14"/>
      <c r="S3200" s="4"/>
      <c r="T3200" s="5"/>
      <c r="U3200" s="10"/>
      <c r="V3200" s="10"/>
      <c r="W3200" s="10"/>
      <c r="X3200" s="45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8"/>
      <c r="R3201" s="14"/>
      <c r="S3201" s="4"/>
      <c r="T3201" s="5"/>
      <c r="U3201" s="10"/>
      <c r="V3201" s="10"/>
      <c r="W3201" s="10"/>
      <c r="X3201" s="45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8"/>
      <c r="R3202" s="14"/>
      <c r="S3202" s="4"/>
      <c r="T3202" s="5"/>
      <c r="U3202" s="10"/>
      <c r="V3202" s="10"/>
      <c r="W3202" s="10"/>
      <c r="X3202" s="45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8"/>
      <c r="R3203" s="14"/>
      <c r="S3203" s="4"/>
      <c r="T3203" s="5"/>
      <c r="U3203" s="10"/>
      <c r="V3203" s="10"/>
      <c r="W3203" s="10"/>
      <c r="X3203" s="45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8"/>
      <c r="R3204" s="14"/>
      <c r="S3204" s="4"/>
      <c r="T3204" s="5"/>
      <c r="U3204" s="10"/>
      <c r="V3204" s="10"/>
      <c r="W3204" s="10"/>
      <c r="X3204" s="45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8"/>
      <c r="R3205" s="14"/>
      <c r="S3205" s="4"/>
      <c r="T3205" s="5"/>
      <c r="U3205" s="10"/>
      <c r="V3205" s="10"/>
      <c r="W3205" s="10"/>
      <c r="X3205" s="45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8"/>
      <c r="R3206" s="14"/>
      <c r="S3206" s="4"/>
      <c r="T3206" s="5"/>
      <c r="U3206" s="10"/>
      <c r="V3206" s="10"/>
      <c r="W3206" s="10"/>
      <c r="X3206" s="45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8"/>
      <c r="R3207" s="14"/>
      <c r="S3207" s="4"/>
      <c r="T3207" s="5"/>
      <c r="U3207" s="10"/>
      <c r="V3207" s="10"/>
      <c r="W3207" s="10"/>
      <c r="X3207" s="45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8"/>
      <c r="R3208" s="14"/>
      <c r="S3208" s="4"/>
      <c r="T3208" s="5"/>
      <c r="U3208" s="10"/>
      <c r="V3208" s="10"/>
      <c r="W3208" s="10"/>
      <c r="X3208" s="45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8"/>
      <c r="R3209" s="14"/>
      <c r="S3209" s="4"/>
      <c r="T3209" s="5"/>
      <c r="U3209" s="10"/>
      <c r="V3209" s="10"/>
      <c r="W3209" s="10"/>
      <c r="X3209" s="45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8"/>
      <c r="R3210" s="14"/>
      <c r="S3210" s="4"/>
      <c r="T3210" s="5"/>
      <c r="U3210" s="10"/>
      <c r="V3210" s="10"/>
      <c r="W3210" s="10"/>
      <c r="X3210" s="45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8"/>
      <c r="R3211" s="14"/>
      <c r="S3211" s="4"/>
      <c r="T3211" s="5"/>
      <c r="U3211" s="10"/>
      <c r="V3211" s="10"/>
      <c r="W3211" s="10"/>
      <c r="X3211" s="45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8"/>
      <c r="R3212" s="14"/>
      <c r="S3212" s="4"/>
      <c r="T3212" s="5"/>
      <c r="U3212" s="10"/>
      <c r="V3212" s="10"/>
      <c r="W3212" s="10"/>
      <c r="X3212" s="45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8"/>
      <c r="R3213" s="14"/>
      <c r="S3213" s="4"/>
      <c r="T3213" s="5"/>
      <c r="U3213" s="10"/>
      <c r="V3213" s="10"/>
      <c r="W3213" s="10"/>
      <c r="X3213" s="45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8"/>
      <c r="R3214" s="14"/>
      <c r="S3214" s="4"/>
      <c r="T3214" s="5"/>
      <c r="U3214" s="10"/>
      <c r="V3214" s="10"/>
      <c r="W3214" s="10"/>
      <c r="X3214" s="45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8"/>
      <c r="R3215" s="14"/>
      <c r="S3215" s="4"/>
      <c r="T3215" s="5"/>
      <c r="U3215" s="10"/>
      <c r="V3215" s="10"/>
      <c r="W3215" s="10"/>
      <c r="X3215" s="45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8"/>
      <c r="R3216" s="14"/>
      <c r="S3216" s="4"/>
      <c r="T3216" s="5"/>
      <c r="U3216" s="10"/>
      <c r="V3216" s="10"/>
      <c r="W3216" s="10"/>
      <c r="X3216" s="45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8"/>
      <c r="R3217" s="14"/>
      <c r="S3217" s="4"/>
      <c r="T3217" s="5"/>
      <c r="U3217" s="10"/>
      <c r="V3217" s="10"/>
      <c r="W3217" s="10"/>
      <c r="X3217" s="45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8"/>
      <c r="R3218" s="14"/>
      <c r="S3218" s="4"/>
      <c r="T3218" s="5"/>
      <c r="U3218" s="10"/>
      <c r="V3218" s="10"/>
      <c r="W3218" s="10"/>
      <c r="X3218" s="45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8"/>
      <c r="R3219" s="14"/>
      <c r="S3219" s="4"/>
      <c r="T3219" s="5"/>
      <c r="U3219" s="10"/>
      <c r="V3219" s="10"/>
      <c r="W3219" s="10"/>
      <c r="X3219" s="45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8"/>
      <c r="R3220" s="14"/>
      <c r="S3220" s="4"/>
      <c r="T3220" s="5"/>
      <c r="U3220" s="10"/>
      <c r="V3220" s="10"/>
      <c r="W3220" s="10"/>
      <c r="X3220" s="45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8"/>
      <c r="R3221" s="14"/>
      <c r="S3221" s="4"/>
      <c r="T3221" s="5"/>
      <c r="U3221" s="10"/>
      <c r="V3221" s="10"/>
      <c r="W3221" s="10"/>
      <c r="X3221" s="45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8"/>
      <c r="R3222" s="14"/>
      <c r="S3222" s="4"/>
      <c r="T3222" s="5"/>
      <c r="U3222" s="10"/>
      <c r="V3222" s="10"/>
      <c r="W3222" s="10"/>
      <c r="X3222" s="45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8"/>
      <c r="R3223" s="14"/>
      <c r="S3223" s="4"/>
      <c r="T3223" s="5"/>
      <c r="U3223" s="10"/>
      <c r="V3223" s="10"/>
      <c r="W3223" s="10"/>
      <c r="X3223" s="45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8"/>
      <c r="R3224" s="14"/>
      <c r="S3224" s="4"/>
      <c r="T3224" s="5"/>
      <c r="U3224" s="10"/>
      <c r="V3224" s="10"/>
      <c r="W3224" s="10"/>
      <c r="X3224" s="45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8"/>
      <c r="R3225" s="14"/>
      <c r="S3225" s="4"/>
      <c r="T3225" s="5"/>
      <c r="U3225" s="10"/>
      <c r="V3225" s="10"/>
      <c r="W3225" s="10"/>
      <c r="X3225" s="45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8"/>
      <c r="R3226" s="14"/>
      <c r="S3226" s="4"/>
      <c r="T3226" s="5"/>
      <c r="U3226" s="10"/>
      <c r="V3226" s="10"/>
      <c r="W3226" s="10"/>
      <c r="X3226" s="45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8"/>
      <c r="R3227" s="14"/>
      <c r="S3227" s="4"/>
      <c r="T3227" s="5"/>
      <c r="U3227" s="10"/>
      <c r="V3227" s="10"/>
      <c r="W3227" s="10"/>
      <c r="X3227" s="45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8"/>
      <c r="R3228" s="14"/>
      <c r="S3228" s="4"/>
      <c r="T3228" s="5"/>
      <c r="U3228" s="10"/>
      <c r="V3228" s="10"/>
      <c r="W3228" s="10"/>
      <c r="X3228" s="45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8"/>
      <c r="R3229" s="14"/>
      <c r="S3229" s="4"/>
      <c r="T3229" s="5"/>
      <c r="U3229" s="10"/>
      <c r="V3229" s="10"/>
      <c r="W3229" s="10"/>
      <c r="X3229" s="45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8"/>
      <c r="R3230" s="14"/>
      <c r="S3230" s="4"/>
      <c r="T3230" s="5"/>
      <c r="U3230" s="10"/>
      <c r="V3230" s="10"/>
      <c r="W3230" s="10"/>
      <c r="X3230" s="45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8"/>
      <c r="R3231" s="14"/>
      <c r="S3231" s="4"/>
      <c r="T3231" s="5"/>
      <c r="U3231" s="10"/>
      <c r="V3231" s="10"/>
      <c r="W3231" s="10"/>
      <c r="X3231" s="45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8"/>
      <c r="R3232" s="14"/>
      <c r="S3232" s="4"/>
      <c r="T3232" s="5"/>
      <c r="U3232" s="10"/>
      <c r="V3232" s="10"/>
      <c r="W3232" s="10"/>
      <c r="X3232" s="45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8"/>
      <c r="R3233" s="14"/>
      <c r="S3233" s="4"/>
      <c r="T3233" s="5"/>
      <c r="U3233" s="10"/>
      <c r="V3233" s="10"/>
      <c r="W3233" s="10"/>
      <c r="X3233" s="45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8"/>
      <c r="R3234" s="14"/>
      <c r="S3234" s="4"/>
      <c r="T3234" s="5"/>
      <c r="U3234" s="10"/>
      <c r="V3234" s="10"/>
      <c r="W3234" s="10"/>
      <c r="X3234" s="45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8"/>
      <c r="R3235" s="14"/>
      <c r="S3235" s="4"/>
      <c r="T3235" s="5"/>
      <c r="U3235" s="10"/>
      <c r="V3235" s="10"/>
      <c r="W3235" s="10"/>
      <c r="X3235" s="45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8"/>
      <c r="R3236" s="14"/>
      <c r="S3236" s="4"/>
      <c r="T3236" s="5"/>
      <c r="U3236" s="10"/>
      <c r="V3236" s="10"/>
      <c r="W3236" s="10"/>
      <c r="X3236" s="45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8"/>
      <c r="R3237" s="14"/>
      <c r="S3237" s="4"/>
      <c r="T3237" s="5"/>
      <c r="U3237" s="10"/>
      <c r="V3237" s="10"/>
      <c r="W3237" s="10"/>
      <c r="X3237" s="45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8"/>
      <c r="R3238" s="14"/>
      <c r="S3238" s="4"/>
      <c r="T3238" s="5"/>
      <c r="U3238" s="10"/>
      <c r="V3238" s="10"/>
      <c r="W3238" s="10"/>
      <c r="X3238" s="45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8"/>
      <c r="R3239" s="14"/>
      <c r="S3239" s="4"/>
      <c r="T3239" s="5"/>
      <c r="U3239" s="10"/>
      <c r="V3239" s="10"/>
      <c r="W3239" s="10"/>
      <c r="X3239" s="45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8"/>
      <c r="R3240" s="14"/>
      <c r="S3240" s="4"/>
      <c r="T3240" s="5"/>
      <c r="U3240" s="10"/>
      <c r="V3240" s="10"/>
      <c r="W3240" s="10"/>
      <c r="X3240" s="45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8"/>
      <c r="R3241" s="14"/>
      <c r="S3241" s="4"/>
      <c r="T3241" s="5"/>
      <c r="U3241" s="10"/>
      <c r="V3241" s="10"/>
      <c r="W3241" s="10"/>
      <c r="X3241" s="45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8"/>
      <c r="R3242" s="14"/>
      <c r="S3242" s="4"/>
      <c r="T3242" s="5"/>
      <c r="U3242" s="10"/>
      <c r="V3242" s="10"/>
      <c r="W3242" s="10"/>
      <c r="X3242" s="45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8"/>
      <c r="R3243" s="14"/>
      <c r="S3243" s="4"/>
      <c r="T3243" s="5"/>
      <c r="U3243" s="10"/>
      <c r="V3243" s="10"/>
      <c r="W3243" s="10"/>
      <c r="X3243" s="45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8"/>
      <c r="R3244" s="14"/>
      <c r="S3244" s="4"/>
      <c r="T3244" s="5"/>
      <c r="U3244" s="10"/>
      <c r="V3244" s="10"/>
      <c r="W3244" s="10"/>
      <c r="X3244" s="45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8"/>
      <c r="R3245" s="14"/>
      <c r="S3245" s="4"/>
      <c r="T3245" s="5"/>
      <c r="U3245" s="10"/>
      <c r="V3245" s="10"/>
      <c r="W3245" s="10"/>
      <c r="X3245" s="45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8"/>
      <c r="R3246" s="14"/>
      <c r="S3246" s="4"/>
      <c r="T3246" s="5"/>
      <c r="U3246" s="10"/>
      <c r="V3246" s="10"/>
      <c r="W3246" s="10"/>
      <c r="X3246" s="45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8"/>
      <c r="R3247" s="14"/>
      <c r="S3247" s="4"/>
      <c r="T3247" s="5"/>
      <c r="U3247" s="10"/>
      <c r="V3247" s="10"/>
      <c r="W3247" s="10"/>
      <c r="X3247" s="45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8"/>
      <c r="R3248" s="14"/>
      <c r="S3248" s="4"/>
      <c r="T3248" s="5"/>
      <c r="U3248" s="10"/>
      <c r="V3248" s="10"/>
      <c r="W3248" s="10"/>
      <c r="X3248" s="45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8"/>
      <c r="R3249" s="14"/>
      <c r="S3249" s="4"/>
      <c r="T3249" s="5"/>
      <c r="U3249" s="10"/>
      <c r="V3249" s="10"/>
      <c r="W3249" s="10"/>
      <c r="X3249" s="45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8"/>
      <c r="R3250" s="14"/>
      <c r="S3250" s="4"/>
      <c r="T3250" s="5"/>
      <c r="U3250" s="10"/>
      <c r="V3250" s="10"/>
      <c r="W3250" s="10"/>
      <c r="X3250" s="45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8"/>
      <c r="R3251" s="14"/>
      <c r="S3251" s="4"/>
      <c r="T3251" s="5"/>
      <c r="U3251" s="10"/>
      <c r="V3251" s="10"/>
      <c r="W3251" s="10"/>
      <c r="X3251" s="45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8"/>
      <c r="R3252" s="14"/>
      <c r="S3252" s="4"/>
      <c r="T3252" s="5"/>
      <c r="U3252" s="10"/>
      <c r="V3252" s="10"/>
      <c r="W3252" s="10"/>
      <c r="X3252" s="45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8"/>
      <c r="R3253" s="14"/>
      <c r="S3253" s="4"/>
      <c r="T3253" s="5"/>
      <c r="U3253" s="10"/>
      <c r="V3253" s="10"/>
      <c r="W3253" s="10"/>
      <c r="X3253" s="45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8"/>
      <c r="R3254" s="14"/>
      <c r="S3254" s="4"/>
      <c r="T3254" s="5"/>
      <c r="U3254" s="10"/>
      <c r="V3254" s="10"/>
      <c r="W3254" s="10"/>
      <c r="X3254" s="45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8"/>
      <c r="R3255" s="14"/>
      <c r="S3255" s="4"/>
      <c r="T3255" s="5"/>
      <c r="U3255" s="10"/>
      <c r="V3255" s="10"/>
      <c r="W3255" s="10"/>
      <c r="X3255" s="45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8"/>
      <c r="R3256" s="14"/>
      <c r="S3256" s="4"/>
      <c r="T3256" s="5"/>
      <c r="U3256" s="10"/>
      <c r="V3256" s="10"/>
      <c r="W3256" s="10"/>
      <c r="X3256" s="45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8"/>
      <c r="R3257" s="14"/>
      <c r="S3257" s="4"/>
      <c r="T3257" s="5"/>
      <c r="U3257" s="10"/>
      <c r="V3257" s="10"/>
      <c r="W3257" s="10"/>
      <c r="X3257" s="45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8"/>
      <c r="R3258" s="14"/>
      <c r="S3258" s="4"/>
      <c r="T3258" s="5"/>
      <c r="U3258" s="10"/>
      <c r="V3258" s="10"/>
      <c r="W3258" s="10"/>
      <c r="X3258" s="45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8"/>
      <c r="R3259" s="14"/>
      <c r="S3259" s="4"/>
      <c r="T3259" s="5"/>
      <c r="U3259" s="10"/>
      <c r="V3259" s="10"/>
      <c r="W3259" s="10"/>
      <c r="X3259" s="45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8"/>
      <c r="R3260" s="14"/>
      <c r="S3260" s="4"/>
      <c r="T3260" s="5"/>
      <c r="U3260" s="10"/>
      <c r="V3260" s="10"/>
      <c r="W3260" s="10"/>
      <c r="X3260" s="45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8"/>
      <c r="R3261" s="14"/>
      <c r="S3261" s="4"/>
      <c r="T3261" s="5"/>
      <c r="U3261" s="10"/>
      <c r="V3261" s="10"/>
      <c r="W3261" s="10"/>
      <c r="X3261" s="45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8"/>
      <c r="R3262" s="14"/>
      <c r="S3262" s="4"/>
      <c r="T3262" s="5"/>
      <c r="U3262" s="10"/>
      <c r="V3262" s="10"/>
      <c r="W3262" s="10"/>
      <c r="X3262" s="45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8"/>
      <c r="R3263" s="14"/>
      <c r="S3263" s="4"/>
      <c r="T3263" s="5"/>
      <c r="U3263" s="10"/>
      <c r="V3263" s="10"/>
      <c r="W3263" s="10"/>
      <c r="X3263" s="45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8"/>
      <c r="R3264" s="14"/>
      <c r="S3264" s="4"/>
      <c r="T3264" s="5"/>
      <c r="U3264" s="10"/>
      <c r="V3264" s="10"/>
      <c r="W3264" s="10"/>
      <c r="X3264" s="45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8"/>
      <c r="R3265" s="14"/>
      <c r="S3265" s="4"/>
      <c r="T3265" s="5"/>
      <c r="U3265" s="10"/>
      <c r="V3265" s="10"/>
      <c r="W3265" s="10"/>
      <c r="X3265" s="45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8"/>
      <c r="R3266" s="14"/>
      <c r="S3266" s="4"/>
      <c r="T3266" s="5"/>
      <c r="U3266" s="10"/>
      <c r="V3266" s="10"/>
      <c r="W3266" s="10"/>
      <c r="X3266" s="45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8"/>
      <c r="R3267" s="14"/>
      <c r="S3267" s="4"/>
      <c r="T3267" s="5"/>
      <c r="U3267" s="10"/>
      <c r="V3267" s="10"/>
      <c r="W3267" s="10"/>
      <c r="X3267" s="45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8"/>
      <c r="R3268" s="14"/>
      <c r="S3268" s="4"/>
      <c r="T3268" s="5"/>
      <c r="U3268" s="10"/>
      <c r="V3268" s="10"/>
      <c r="W3268" s="10"/>
      <c r="X3268" s="45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8"/>
      <c r="R3269" s="14"/>
      <c r="S3269" s="4"/>
      <c r="T3269" s="5"/>
      <c r="U3269" s="10"/>
      <c r="V3269" s="10"/>
      <c r="W3269" s="10"/>
      <c r="X3269" s="45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8"/>
      <c r="R3270" s="14"/>
      <c r="S3270" s="4"/>
      <c r="T3270" s="5"/>
      <c r="U3270" s="10"/>
      <c r="V3270" s="10"/>
      <c r="W3270" s="10"/>
      <c r="X3270" s="45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8"/>
      <c r="R3271" s="14"/>
      <c r="S3271" s="4"/>
      <c r="T3271" s="5"/>
      <c r="U3271" s="10"/>
      <c r="V3271" s="10"/>
      <c r="W3271" s="10"/>
      <c r="X3271" s="45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8"/>
      <c r="R3272" s="14"/>
      <c r="S3272" s="4"/>
      <c r="T3272" s="5"/>
      <c r="U3272" s="10"/>
      <c r="V3272" s="10"/>
      <c r="W3272" s="10"/>
      <c r="X3272" s="45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8"/>
      <c r="R3273" s="14"/>
      <c r="S3273" s="4"/>
      <c r="T3273" s="5"/>
      <c r="U3273" s="10"/>
      <c r="V3273" s="10"/>
      <c r="W3273" s="10"/>
      <c r="X3273" s="45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8"/>
      <c r="R3274" s="14"/>
      <c r="S3274" s="4"/>
      <c r="T3274" s="5"/>
      <c r="U3274" s="10"/>
      <c r="V3274" s="10"/>
      <c r="W3274" s="10"/>
      <c r="X3274" s="45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8"/>
      <c r="R3275" s="14"/>
      <c r="S3275" s="4"/>
      <c r="T3275" s="5"/>
      <c r="U3275" s="10"/>
      <c r="V3275" s="10"/>
      <c r="W3275" s="10"/>
      <c r="X3275" s="45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8"/>
      <c r="R3276" s="14"/>
      <c r="S3276" s="4"/>
      <c r="T3276" s="5"/>
      <c r="U3276" s="10"/>
      <c r="V3276" s="10"/>
      <c r="W3276" s="10"/>
      <c r="X3276" s="45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8"/>
      <c r="R3277" s="14"/>
      <c r="S3277" s="4"/>
      <c r="T3277" s="5"/>
      <c r="U3277" s="10"/>
      <c r="V3277" s="10"/>
      <c r="W3277" s="10"/>
      <c r="X3277" s="45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8"/>
      <c r="R3278" s="14"/>
      <c r="S3278" s="4"/>
      <c r="T3278" s="5"/>
      <c r="U3278" s="10"/>
      <c r="V3278" s="10"/>
      <c r="W3278" s="10"/>
      <c r="X3278" s="45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8"/>
      <c r="R3279" s="14"/>
      <c r="S3279" s="4"/>
      <c r="T3279" s="5"/>
      <c r="U3279" s="10"/>
      <c r="V3279" s="10"/>
      <c r="W3279" s="10"/>
      <c r="X3279" s="45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8"/>
      <c r="R3280" s="14"/>
      <c r="S3280" s="4"/>
      <c r="T3280" s="5"/>
      <c r="U3280" s="10"/>
      <c r="V3280" s="10"/>
      <c r="W3280" s="10"/>
      <c r="X3280" s="45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8"/>
      <c r="R3281" s="14"/>
      <c r="S3281" s="4"/>
      <c r="T3281" s="5"/>
      <c r="U3281" s="10"/>
      <c r="V3281" s="10"/>
      <c r="W3281" s="10"/>
      <c r="X3281" s="45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8"/>
      <c r="R3282" s="14"/>
      <c r="S3282" s="4"/>
      <c r="T3282" s="5"/>
      <c r="U3282" s="10"/>
      <c r="V3282" s="10"/>
      <c r="W3282" s="10"/>
      <c r="X3282" s="45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8"/>
      <c r="R3283" s="14"/>
      <c r="S3283" s="4"/>
      <c r="T3283" s="5"/>
      <c r="U3283" s="10"/>
      <c r="V3283" s="10"/>
      <c r="W3283" s="10"/>
      <c r="X3283" s="45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8"/>
      <c r="R3284" s="14"/>
      <c r="S3284" s="4"/>
      <c r="T3284" s="5"/>
      <c r="U3284" s="10"/>
      <c r="V3284" s="10"/>
      <c r="W3284" s="10"/>
      <c r="X3284" s="45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8"/>
      <c r="R3285" s="14"/>
      <c r="S3285" s="4"/>
      <c r="T3285" s="5"/>
      <c r="U3285" s="10"/>
      <c r="V3285" s="10"/>
      <c r="W3285" s="10"/>
      <c r="X3285" s="45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8"/>
      <c r="R3286" s="14"/>
      <c r="S3286" s="4"/>
      <c r="T3286" s="5"/>
      <c r="U3286" s="10"/>
      <c r="V3286" s="10"/>
      <c r="W3286" s="10"/>
      <c r="X3286" s="45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8"/>
      <c r="R3287" s="14"/>
      <c r="S3287" s="4"/>
      <c r="T3287" s="5"/>
      <c r="U3287" s="10"/>
      <c r="V3287" s="10"/>
      <c r="W3287" s="10"/>
      <c r="X3287" s="45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8"/>
      <c r="R3288" s="14"/>
      <c r="S3288" s="4"/>
      <c r="T3288" s="5"/>
      <c r="U3288" s="10"/>
      <c r="V3288" s="10"/>
      <c r="W3288" s="10"/>
      <c r="X3288" s="45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8"/>
      <c r="R3289" s="14"/>
      <c r="S3289" s="4"/>
      <c r="T3289" s="5"/>
      <c r="U3289" s="10"/>
      <c r="V3289" s="10"/>
      <c r="W3289" s="10"/>
      <c r="X3289" s="45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8"/>
      <c r="R3290" s="14"/>
      <c r="S3290" s="4"/>
      <c r="T3290" s="5"/>
      <c r="U3290" s="10"/>
      <c r="V3290" s="10"/>
      <c r="W3290" s="10"/>
      <c r="X3290" s="45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8"/>
      <c r="R3291" s="14"/>
      <c r="S3291" s="4"/>
      <c r="T3291" s="5"/>
      <c r="U3291" s="10"/>
      <c r="V3291" s="10"/>
      <c r="W3291" s="10"/>
      <c r="X3291" s="45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8"/>
      <c r="R3292" s="14"/>
      <c r="S3292" s="4"/>
      <c r="T3292" s="5"/>
      <c r="U3292" s="10"/>
      <c r="V3292" s="10"/>
      <c r="W3292" s="10"/>
      <c r="X3292" s="45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8"/>
      <c r="R3293" s="14"/>
      <c r="S3293" s="4"/>
      <c r="T3293" s="5"/>
      <c r="U3293" s="10"/>
      <c r="V3293" s="10"/>
      <c r="W3293" s="10"/>
      <c r="X3293" s="45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8"/>
      <c r="R3294" s="14"/>
      <c r="S3294" s="4"/>
      <c r="T3294" s="5"/>
      <c r="U3294" s="10"/>
      <c r="V3294" s="10"/>
      <c r="W3294" s="10"/>
      <c r="X3294" s="45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8"/>
      <c r="R3295" s="14"/>
      <c r="S3295" s="4"/>
      <c r="T3295" s="5"/>
      <c r="U3295" s="10"/>
      <c r="V3295" s="10"/>
      <c r="W3295" s="10"/>
      <c r="X3295" s="45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8"/>
      <c r="R3296" s="14"/>
      <c r="S3296" s="4"/>
      <c r="T3296" s="5"/>
      <c r="U3296" s="10"/>
      <c r="V3296" s="10"/>
      <c r="W3296" s="10"/>
      <c r="X3296" s="45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8"/>
      <c r="R3297" s="14"/>
      <c r="S3297" s="4"/>
      <c r="T3297" s="5"/>
      <c r="U3297" s="10"/>
      <c r="V3297" s="10"/>
      <c r="W3297" s="10"/>
      <c r="X3297" s="45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8"/>
      <c r="R3298" s="14"/>
      <c r="S3298" s="4"/>
      <c r="T3298" s="5"/>
      <c r="U3298" s="10"/>
      <c r="V3298" s="10"/>
      <c r="W3298" s="10"/>
      <c r="X3298" s="45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8"/>
      <c r="R3299" s="14"/>
      <c r="S3299" s="4"/>
      <c r="T3299" s="5"/>
      <c r="U3299" s="10"/>
      <c r="V3299" s="10"/>
      <c r="W3299" s="10"/>
      <c r="X3299" s="45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8"/>
      <c r="R3300" s="14"/>
      <c r="S3300" s="4"/>
      <c r="T3300" s="5"/>
      <c r="U3300" s="43"/>
      <c r="V3300" s="43"/>
      <c r="W3300" s="43"/>
      <c r="X3300" s="53"/>
      <c r="Y3300" s="35"/>
      <c r="Z3300" s="38"/>
      <c r="AA3300" s="43"/>
      <c r="AB3300" s="35"/>
      <c r="AC3300" s="35"/>
      <c r="AD3300" s="35"/>
      <c r="AE3300" s="43"/>
      <c r="AF3300" s="36"/>
      <c r="AG3300" s="43"/>
      <c r="AH3300" s="38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</row>
    <row r="3301" spans="1:148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8"/>
      <c r="R3301" s="14"/>
      <c r="S3301" s="4"/>
      <c r="T3301" s="5"/>
      <c r="U3301" s="10"/>
      <c r="V3301" s="10"/>
      <c r="W3301" s="10"/>
      <c r="X3301" s="45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8"/>
      <c r="R3302" s="14"/>
      <c r="S3302" s="4"/>
      <c r="T3302" s="5"/>
      <c r="U3302" s="43"/>
      <c r="V3302" s="43"/>
      <c r="W3302" s="43"/>
      <c r="X3302" s="53"/>
      <c r="Y3302" s="35"/>
      <c r="Z3302" s="38"/>
      <c r="AA3302" s="43"/>
      <c r="AB3302" s="35"/>
      <c r="AC3302" s="35"/>
      <c r="AD3302" s="35"/>
      <c r="AE3302" s="43"/>
      <c r="AF3302" s="36"/>
      <c r="AG3302" s="43"/>
      <c r="AH3302" s="38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</row>
    <row r="3303" spans="1:148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8"/>
      <c r="R3303" s="14"/>
      <c r="S3303" s="4"/>
      <c r="T3303" s="5"/>
      <c r="U3303" s="10"/>
      <c r="V3303" s="10"/>
      <c r="W3303" s="10"/>
      <c r="X3303" s="45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8"/>
      <c r="R3304" s="14"/>
      <c r="S3304" s="4"/>
      <c r="T3304" s="5"/>
      <c r="U3304" s="10"/>
      <c r="V3304" s="10"/>
      <c r="W3304" s="10"/>
      <c r="X3304" s="45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8"/>
      <c r="R3305" s="14"/>
      <c r="S3305" s="4"/>
      <c r="T3305" s="5"/>
      <c r="U3305" s="10"/>
      <c r="V3305" s="10"/>
      <c r="W3305" s="10"/>
      <c r="X3305" s="45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8"/>
      <c r="R3306" s="14"/>
      <c r="S3306" s="4"/>
      <c r="T3306" s="5"/>
      <c r="U3306" s="10"/>
      <c r="V3306" s="10"/>
      <c r="W3306" s="10"/>
      <c r="X3306" s="45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8"/>
      <c r="R3307" s="14"/>
      <c r="S3307" s="4"/>
      <c r="T3307" s="5"/>
      <c r="U3307" s="10"/>
      <c r="V3307" s="10"/>
      <c r="W3307" s="10"/>
      <c r="X3307" s="45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8"/>
      <c r="R3308" s="14"/>
      <c r="S3308" s="4"/>
      <c r="T3308" s="5"/>
      <c r="U3308" s="10"/>
      <c r="V3308" s="10"/>
      <c r="W3308" s="10"/>
      <c r="X3308" s="45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8"/>
      <c r="R3309" s="14"/>
      <c r="S3309" s="4"/>
      <c r="T3309" s="5"/>
      <c r="U3309" s="10"/>
      <c r="V3309" s="10"/>
      <c r="W3309" s="10"/>
      <c r="X3309" s="45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8"/>
      <c r="R3310" s="14"/>
      <c r="S3310" s="4"/>
      <c r="T3310" s="5"/>
      <c r="U3310" s="10"/>
      <c r="V3310" s="10"/>
      <c r="W3310" s="10"/>
      <c r="X3310" s="45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8"/>
      <c r="R3311" s="14"/>
      <c r="S3311" s="4"/>
      <c r="T3311" s="5"/>
      <c r="U3311" s="10"/>
      <c r="V3311" s="10"/>
      <c r="W3311" s="10"/>
      <c r="X3311" s="45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8"/>
      <c r="R3312" s="14"/>
      <c r="S3312" s="4"/>
      <c r="T3312" s="5"/>
      <c r="U3312" s="10"/>
      <c r="V3312" s="10"/>
      <c r="W3312" s="10"/>
      <c r="X3312" s="45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8"/>
      <c r="R3313" s="14"/>
      <c r="S3313" s="4"/>
      <c r="T3313" s="5"/>
      <c r="U3313" s="10"/>
      <c r="V3313" s="10"/>
      <c r="W3313" s="10"/>
      <c r="X3313" s="45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8"/>
      <c r="R3314" s="14"/>
      <c r="S3314" s="4"/>
      <c r="T3314" s="5"/>
      <c r="U3314" s="10"/>
      <c r="V3314" s="10"/>
      <c r="W3314" s="10"/>
      <c r="X3314" s="45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8"/>
      <c r="R3315" s="14"/>
      <c r="S3315" s="4"/>
      <c r="T3315" s="5"/>
      <c r="U3315" s="10"/>
      <c r="V3315" s="10"/>
      <c r="W3315" s="10"/>
      <c r="X3315" s="45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8"/>
      <c r="R3316" s="14"/>
      <c r="S3316" s="4"/>
      <c r="T3316" s="5"/>
      <c r="U3316" s="10"/>
      <c r="V3316" s="10"/>
      <c r="W3316" s="10"/>
      <c r="X3316" s="45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8"/>
      <c r="R3317" s="14"/>
      <c r="S3317" s="4"/>
      <c r="T3317" s="5"/>
      <c r="U3317" s="10"/>
      <c r="V3317" s="10"/>
      <c r="W3317" s="10"/>
      <c r="X3317" s="45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8"/>
      <c r="R3318" s="14"/>
      <c r="S3318" s="4"/>
      <c r="T3318" s="5"/>
      <c r="U3318" s="10"/>
      <c r="V3318" s="10"/>
      <c r="W3318" s="10"/>
      <c r="X3318" s="45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8"/>
      <c r="R3319" s="14"/>
      <c r="S3319" s="4"/>
      <c r="T3319" s="5"/>
      <c r="U3319" s="10"/>
      <c r="V3319" s="10"/>
      <c r="W3319" s="10"/>
      <c r="X3319" s="45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8"/>
      <c r="R3320" s="14"/>
      <c r="S3320" s="4"/>
      <c r="T3320" s="5"/>
      <c r="U3320" s="10"/>
      <c r="V3320" s="10"/>
      <c r="W3320" s="10"/>
      <c r="X3320" s="45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8"/>
      <c r="R3321" s="14"/>
      <c r="S3321" s="4"/>
      <c r="T3321" s="5"/>
      <c r="U3321" s="10"/>
      <c r="V3321" s="10"/>
      <c r="W3321" s="10"/>
      <c r="X3321" s="45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8"/>
      <c r="R3322" s="14"/>
      <c r="S3322" s="4"/>
      <c r="T3322" s="5"/>
      <c r="U3322" s="10"/>
      <c r="V3322" s="10"/>
      <c r="W3322" s="10"/>
      <c r="X3322" s="45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8"/>
      <c r="R3323" s="14"/>
      <c r="S3323" s="4"/>
      <c r="T3323" s="5"/>
      <c r="U3323" s="10"/>
      <c r="V3323" s="10"/>
      <c r="W3323" s="10"/>
      <c r="X3323" s="45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8"/>
      <c r="R3324" s="14"/>
      <c r="S3324" s="4"/>
      <c r="T3324" s="5"/>
      <c r="U3324" s="10"/>
      <c r="V3324" s="10"/>
      <c r="W3324" s="10"/>
      <c r="X3324" s="45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8"/>
      <c r="R3325" s="14"/>
      <c r="S3325" s="4"/>
      <c r="T3325" s="5"/>
      <c r="U3325" s="10"/>
      <c r="V3325" s="10"/>
      <c r="W3325" s="10"/>
      <c r="X3325" s="45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8"/>
      <c r="R3326" s="14"/>
      <c r="S3326" s="4"/>
      <c r="T3326" s="5"/>
      <c r="U3326" s="10"/>
      <c r="V3326" s="10"/>
      <c r="W3326" s="10"/>
      <c r="X3326" s="45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8"/>
      <c r="R3327" s="14"/>
      <c r="S3327" s="4"/>
      <c r="T3327" s="5"/>
      <c r="U3327" s="10"/>
      <c r="V3327" s="10"/>
      <c r="W3327" s="10"/>
      <c r="X3327" s="45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8"/>
      <c r="R3328" s="14"/>
      <c r="S3328" s="4"/>
      <c r="T3328" s="5"/>
      <c r="U3328" s="10"/>
      <c r="V3328" s="10"/>
      <c r="W3328" s="10"/>
      <c r="X3328" s="45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8"/>
      <c r="R3329" s="14"/>
      <c r="S3329" s="4"/>
      <c r="T3329" s="5"/>
      <c r="U3329" s="10"/>
      <c r="V3329" s="10"/>
      <c r="W3329" s="10"/>
      <c r="X3329" s="45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8"/>
      <c r="R3330" s="14"/>
      <c r="S3330" s="4"/>
      <c r="T3330" s="5"/>
      <c r="U3330" s="10"/>
      <c r="V3330" s="10"/>
      <c r="W3330" s="10"/>
      <c r="X3330" s="45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8"/>
      <c r="R3331" s="14"/>
      <c r="S3331" s="4"/>
      <c r="T3331" s="5"/>
      <c r="U3331" s="10"/>
      <c r="V3331" s="10"/>
      <c r="W3331" s="10"/>
      <c r="X3331" s="45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8"/>
      <c r="R3332" s="14"/>
      <c r="S3332" s="4"/>
      <c r="T3332" s="5"/>
      <c r="U3332" s="10"/>
      <c r="V3332" s="10"/>
      <c r="W3332" s="10"/>
      <c r="X3332" s="45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8"/>
      <c r="R3333" s="14"/>
      <c r="S3333" s="4"/>
      <c r="T3333" s="5"/>
      <c r="U3333" s="10"/>
      <c r="V3333" s="10"/>
      <c r="W3333" s="10"/>
      <c r="X3333" s="45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8"/>
      <c r="R3334" s="14"/>
      <c r="S3334" s="4"/>
      <c r="T3334" s="5"/>
      <c r="U3334" s="10"/>
      <c r="V3334" s="10"/>
      <c r="W3334" s="10"/>
      <c r="X3334" s="45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8"/>
      <c r="R3335" s="14"/>
      <c r="S3335" s="4"/>
      <c r="T3335" s="5"/>
      <c r="U3335" s="10"/>
      <c r="V3335" s="10"/>
      <c r="W3335" s="10"/>
      <c r="X3335" s="45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8"/>
      <c r="R3336" s="14"/>
      <c r="S3336" s="4"/>
      <c r="T3336" s="5"/>
      <c r="U3336" s="10"/>
      <c r="V3336" s="10"/>
      <c r="W3336" s="10"/>
      <c r="X3336" s="45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8"/>
      <c r="R3337" s="14"/>
      <c r="S3337" s="4"/>
      <c r="T3337" s="5"/>
      <c r="U3337" s="10"/>
      <c r="V3337" s="10"/>
      <c r="W3337" s="10"/>
      <c r="X3337" s="45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8"/>
      <c r="R3338" s="14"/>
      <c r="S3338" s="4"/>
      <c r="T3338" s="5"/>
      <c r="U3338" s="10"/>
      <c r="V3338" s="10"/>
      <c r="W3338" s="10"/>
      <c r="X3338" s="45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8"/>
      <c r="R3339" s="14"/>
      <c r="S3339" s="4"/>
      <c r="T3339" s="5"/>
      <c r="U3339" s="10"/>
      <c r="V3339" s="10"/>
      <c r="W3339" s="10"/>
      <c r="X3339" s="45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8"/>
      <c r="R3340" s="14"/>
      <c r="S3340" s="4"/>
      <c r="T3340" s="5"/>
      <c r="U3340" s="10"/>
      <c r="V3340" s="10"/>
      <c r="W3340" s="10"/>
      <c r="X3340" s="45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8"/>
      <c r="R3341" s="14"/>
      <c r="S3341" s="4"/>
      <c r="T3341" s="5"/>
      <c r="U3341" s="10"/>
      <c r="V3341" s="10"/>
      <c r="W3341" s="10"/>
      <c r="X3341" s="45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8"/>
      <c r="R3342" s="14"/>
      <c r="S3342" s="4"/>
      <c r="T3342" s="5"/>
      <c r="U3342" s="10"/>
      <c r="V3342" s="10"/>
      <c r="W3342" s="10"/>
      <c r="X3342" s="45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8"/>
      <c r="R3343" s="14"/>
      <c r="S3343" s="4"/>
      <c r="T3343" s="5"/>
      <c r="U3343" s="10"/>
      <c r="V3343" s="10"/>
      <c r="W3343" s="10"/>
      <c r="X3343" s="45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8"/>
      <c r="R3344" s="14"/>
      <c r="S3344" s="4"/>
      <c r="T3344" s="5"/>
      <c r="U3344" s="10"/>
      <c r="V3344" s="10"/>
      <c r="W3344" s="10"/>
      <c r="X3344" s="45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8"/>
      <c r="R3345" s="14"/>
      <c r="S3345" s="4"/>
      <c r="T3345" s="5"/>
      <c r="U3345" s="10"/>
      <c r="V3345" s="10"/>
      <c r="W3345" s="10"/>
      <c r="X3345" s="45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8"/>
      <c r="R3346" s="14"/>
      <c r="S3346" s="4"/>
      <c r="T3346" s="5"/>
      <c r="U3346" s="10"/>
      <c r="V3346" s="10"/>
      <c r="W3346" s="10"/>
      <c r="X3346" s="45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8"/>
      <c r="R3347" s="14"/>
      <c r="S3347" s="4"/>
      <c r="T3347" s="5"/>
      <c r="U3347" s="10"/>
      <c r="V3347" s="10"/>
      <c r="W3347" s="10"/>
      <c r="X3347" s="45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8"/>
      <c r="R3348" s="14"/>
      <c r="S3348" s="4"/>
      <c r="T3348" s="5"/>
      <c r="U3348" s="10"/>
      <c r="V3348" s="10"/>
      <c r="W3348" s="10"/>
      <c r="X3348" s="45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8"/>
      <c r="R3349" s="14"/>
      <c r="S3349" s="4"/>
      <c r="T3349" s="5"/>
      <c r="U3349" s="10"/>
      <c r="V3349" s="10"/>
      <c r="W3349" s="10"/>
      <c r="X3349" s="45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8"/>
      <c r="R3350" s="14"/>
      <c r="S3350" s="4"/>
      <c r="T3350" s="5"/>
      <c r="U3350" s="10"/>
      <c r="V3350" s="10"/>
      <c r="W3350" s="10"/>
      <c r="X3350" s="45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8"/>
      <c r="R3351" s="14"/>
      <c r="S3351" s="4"/>
      <c r="T3351" s="5"/>
      <c r="U3351" s="10"/>
      <c r="V3351" s="10"/>
      <c r="W3351" s="10"/>
      <c r="X3351" s="45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8"/>
      <c r="R3352" s="14"/>
      <c r="S3352" s="4"/>
      <c r="T3352" s="5"/>
      <c r="U3352" s="10"/>
      <c r="V3352" s="10"/>
      <c r="W3352" s="10"/>
      <c r="X3352" s="45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8"/>
      <c r="R3353" s="14"/>
      <c r="S3353" s="4"/>
      <c r="T3353" s="5"/>
      <c r="U3353" s="10"/>
      <c r="V3353" s="10"/>
      <c r="W3353" s="10"/>
      <c r="X3353" s="45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8"/>
      <c r="R3354" s="14"/>
      <c r="S3354" s="4"/>
      <c r="T3354" s="5"/>
      <c r="U3354" s="10"/>
      <c r="V3354" s="10"/>
      <c r="W3354" s="10"/>
      <c r="X3354" s="45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8"/>
      <c r="R3355" s="14"/>
      <c r="S3355" s="4"/>
      <c r="T3355" s="5"/>
      <c r="U3355" s="10"/>
      <c r="V3355" s="10"/>
      <c r="W3355" s="10"/>
      <c r="X3355" s="45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8"/>
      <c r="R3356" s="14"/>
      <c r="S3356" s="4"/>
      <c r="T3356" s="5"/>
      <c r="U3356" s="10"/>
      <c r="V3356" s="10"/>
      <c r="W3356" s="10"/>
      <c r="X3356" s="45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8"/>
      <c r="R3357" s="14"/>
      <c r="S3357" s="4"/>
      <c r="T3357" s="5"/>
      <c r="U3357" s="10"/>
      <c r="V3357" s="10"/>
      <c r="W3357" s="10"/>
      <c r="X3357" s="45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8"/>
      <c r="R3358" s="14"/>
      <c r="S3358" s="4"/>
      <c r="T3358" s="5"/>
      <c r="U3358" s="10"/>
      <c r="V3358" s="10"/>
      <c r="W3358" s="10"/>
      <c r="X3358" s="45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8"/>
      <c r="R3359" s="14"/>
      <c r="S3359" s="4"/>
      <c r="T3359" s="5"/>
      <c r="U3359" s="10"/>
      <c r="V3359" s="10"/>
      <c r="W3359" s="10"/>
      <c r="X3359" s="45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8"/>
      <c r="R3360" s="14"/>
      <c r="S3360" s="4"/>
      <c r="T3360" s="5"/>
      <c r="U3360" s="10"/>
      <c r="V3360" s="10"/>
      <c r="W3360" s="10"/>
      <c r="X3360" s="45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8"/>
      <c r="R3361" s="14"/>
      <c r="S3361" s="4"/>
      <c r="T3361" s="5"/>
      <c r="U3361" s="10"/>
      <c r="V3361" s="10"/>
      <c r="W3361" s="10"/>
      <c r="X3361" s="45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8"/>
      <c r="R3362" s="14"/>
      <c r="S3362" s="4"/>
      <c r="T3362" s="5"/>
      <c r="U3362" s="10"/>
      <c r="V3362" s="10"/>
      <c r="W3362" s="10"/>
      <c r="X3362" s="45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8"/>
      <c r="R3363" s="14"/>
      <c r="S3363" s="4"/>
      <c r="T3363" s="5"/>
      <c r="U3363" s="10"/>
      <c r="V3363" s="10"/>
      <c r="W3363" s="10"/>
      <c r="X3363" s="45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8"/>
      <c r="R3364" s="14"/>
      <c r="S3364" s="4"/>
      <c r="T3364" s="5"/>
      <c r="U3364" s="10"/>
      <c r="V3364" s="10"/>
      <c r="W3364" s="10"/>
      <c r="X3364" s="45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8"/>
      <c r="R3365" s="14"/>
      <c r="S3365" s="4"/>
      <c r="T3365" s="5"/>
      <c r="U3365" s="10"/>
      <c r="V3365" s="10"/>
      <c r="W3365" s="10"/>
      <c r="X3365" s="45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8"/>
      <c r="R3366" s="14"/>
      <c r="S3366" s="4"/>
      <c r="T3366" s="5"/>
      <c r="U3366" s="10"/>
      <c r="V3366" s="10"/>
      <c r="W3366" s="10"/>
      <c r="X3366" s="45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8"/>
      <c r="R3367" s="14"/>
      <c r="S3367" s="4"/>
      <c r="T3367" s="5"/>
      <c r="U3367" s="10"/>
      <c r="V3367" s="10"/>
      <c r="W3367" s="10"/>
      <c r="X3367" s="45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8"/>
      <c r="R3368" s="14"/>
      <c r="S3368" s="4"/>
      <c r="T3368" s="5"/>
      <c r="U3368" s="10"/>
      <c r="V3368" s="10"/>
      <c r="W3368" s="10"/>
      <c r="X3368" s="45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8"/>
      <c r="R3369" s="14"/>
      <c r="S3369" s="4"/>
      <c r="T3369" s="5"/>
      <c r="U3369" s="10"/>
      <c r="V3369" s="10"/>
      <c r="W3369" s="10"/>
      <c r="X3369" s="45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8"/>
      <c r="R3370" s="14"/>
      <c r="S3370" s="4"/>
      <c r="T3370" s="5"/>
      <c r="U3370" s="10"/>
      <c r="V3370" s="10"/>
      <c r="W3370" s="10"/>
      <c r="X3370" s="45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8"/>
      <c r="R3371" s="14"/>
      <c r="S3371" s="4"/>
      <c r="T3371" s="5"/>
      <c r="U3371" s="10"/>
      <c r="V3371" s="10"/>
      <c r="W3371" s="10"/>
      <c r="X3371" s="45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8"/>
      <c r="R3372" s="14"/>
      <c r="S3372" s="4"/>
      <c r="T3372" s="5"/>
      <c r="U3372" s="10"/>
      <c r="V3372" s="10"/>
      <c r="W3372" s="10"/>
      <c r="X3372" s="45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8"/>
      <c r="R3373" s="14"/>
      <c r="S3373" s="4"/>
      <c r="T3373" s="5"/>
      <c r="U3373" s="10"/>
      <c r="V3373" s="10"/>
      <c r="W3373" s="10"/>
      <c r="X3373" s="45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8"/>
      <c r="R3374" s="14"/>
      <c r="S3374" s="4"/>
      <c r="T3374" s="5"/>
      <c r="U3374" s="10"/>
      <c r="V3374" s="10"/>
      <c r="W3374" s="10"/>
      <c r="X3374" s="45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8"/>
      <c r="R3375" s="14"/>
      <c r="S3375" s="4"/>
      <c r="T3375" s="5"/>
      <c r="U3375" s="10"/>
      <c r="V3375" s="10"/>
      <c r="W3375" s="10"/>
      <c r="X3375" s="45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8"/>
      <c r="R3376" s="14"/>
      <c r="S3376" s="4"/>
      <c r="T3376" s="5"/>
      <c r="U3376" s="10"/>
      <c r="V3376" s="10"/>
      <c r="W3376" s="10"/>
      <c r="X3376" s="45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8"/>
      <c r="R3377" s="14"/>
      <c r="S3377" s="4"/>
      <c r="T3377" s="5"/>
      <c r="U3377" s="10"/>
      <c r="V3377" s="10"/>
      <c r="W3377" s="10"/>
      <c r="X3377" s="45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8"/>
      <c r="R3378" s="14"/>
      <c r="S3378" s="4"/>
      <c r="T3378" s="5"/>
      <c r="U3378" s="10"/>
      <c r="V3378" s="10"/>
      <c r="W3378" s="10"/>
      <c r="X3378" s="45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8"/>
      <c r="R3379" s="14"/>
      <c r="S3379" s="4"/>
      <c r="T3379" s="5"/>
      <c r="U3379" s="10"/>
      <c r="V3379" s="10"/>
      <c r="W3379" s="10"/>
      <c r="X3379" s="45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8"/>
      <c r="R3380" s="14"/>
      <c r="S3380" s="4"/>
      <c r="T3380" s="5"/>
      <c r="U3380" s="10"/>
      <c r="V3380" s="10"/>
      <c r="W3380" s="10"/>
      <c r="X3380" s="45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8"/>
      <c r="R3381" s="14"/>
      <c r="S3381" s="4"/>
      <c r="T3381" s="5"/>
      <c r="U3381" s="10"/>
      <c r="V3381" s="10"/>
      <c r="W3381" s="10"/>
      <c r="X3381" s="45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8"/>
      <c r="R3382" s="14"/>
      <c r="S3382" s="4"/>
      <c r="T3382" s="5"/>
      <c r="U3382" s="10"/>
      <c r="V3382" s="10"/>
      <c r="W3382" s="10"/>
      <c r="X3382" s="45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8"/>
      <c r="R3383" s="14"/>
      <c r="S3383" s="4"/>
      <c r="T3383" s="5"/>
      <c r="U3383" s="10"/>
      <c r="V3383" s="10"/>
      <c r="W3383" s="10"/>
      <c r="X3383" s="45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8"/>
      <c r="R3384" s="14"/>
      <c r="S3384" s="4"/>
      <c r="T3384" s="5"/>
      <c r="U3384" s="10"/>
      <c r="V3384" s="10"/>
      <c r="W3384" s="10"/>
      <c r="X3384" s="45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8"/>
      <c r="R3385" s="14"/>
      <c r="S3385" s="4"/>
      <c r="T3385" s="5"/>
      <c r="U3385" s="10"/>
      <c r="V3385" s="10"/>
      <c r="W3385" s="10"/>
      <c r="X3385" s="45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8"/>
      <c r="R3386" s="14"/>
      <c r="S3386" s="4"/>
      <c r="T3386" s="5"/>
      <c r="U3386" s="10"/>
      <c r="V3386" s="10"/>
      <c r="W3386" s="10"/>
      <c r="X3386" s="45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8"/>
      <c r="R3387" s="14"/>
      <c r="S3387" s="4"/>
      <c r="T3387" s="5"/>
      <c r="U3387" s="10"/>
      <c r="V3387" s="10"/>
      <c r="W3387" s="10"/>
      <c r="X3387" s="45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8"/>
      <c r="R3388" s="14"/>
      <c r="S3388" s="4"/>
      <c r="T3388" s="5"/>
      <c r="U3388" s="10"/>
      <c r="V3388" s="10"/>
      <c r="W3388" s="10"/>
      <c r="X3388" s="45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8"/>
      <c r="R3389" s="14"/>
      <c r="S3389" s="4"/>
      <c r="T3389" s="5"/>
      <c r="U3389" s="10"/>
      <c r="V3389" s="10"/>
      <c r="W3389" s="10"/>
      <c r="X3389" s="45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8"/>
      <c r="R3390" s="14"/>
      <c r="S3390" s="4"/>
      <c r="T3390" s="5"/>
      <c r="U3390" s="10"/>
      <c r="V3390" s="10"/>
      <c r="W3390" s="10"/>
      <c r="X3390" s="45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8"/>
      <c r="R3391" s="14"/>
      <c r="S3391" s="4"/>
      <c r="T3391" s="5"/>
      <c r="U3391" s="10"/>
      <c r="V3391" s="10"/>
      <c r="W3391" s="10"/>
      <c r="X3391" s="45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8"/>
      <c r="R3392" s="14"/>
      <c r="S3392" s="4"/>
      <c r="T3392" s="5"/>
      <c r="U3392" s="10"/>
      <c r="V3392" s="10"/>
      <c r="W3392" s="10"/>
      <c r="X3392" s="45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8"/>
      <c r="R3393" s="14"/>
      <c r="S3393" s="4"/>
      <c r="T3393" s="5"/>
      <c r="U3393" s="10"/>
      <c r="V3393" s="10"/>
      <c r="W3393" s="10"/>
      <c r="X3393" s="45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8"/>
      <c r="R3394" s="14"/>
      <c r="S3394" s="4"/>
      <c r="T3394" s="5"/>
      <c r="U3394" s="10"/>
      <c r="V3394" s="10"/>
      <c r="W3394" s="10"/>
      <c r="X3394" s="45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8"/>
      <c r="R3395" s="14"/>
      <c r="S3395" s="4"/>
      <c r="T3395" s="5"/>
      <c r="U3395" s="10"/>
      <c r="V3395" s="10"/>
      <c r="W3395" s="10"/>
      <c r="X3395" s="45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8"/>
      <c r="R3396" s="14"/>
      <c r="S3396" s="4"/>
      <c r="T3396" s="5"/>
      <c r="U3396" s="10"/>
      <c r="V3396" s="10"/>
      <c r="W3396" s="10"/>
      <c r="X3396" s="45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8"/>
      <c r="R3397" s="14"/>
      <c r="S3397" s="4"/>
      <c r="T3397" s="5"/>
      <c r="U3397" s="10"/>
      <c r="V3397" s="10"/>
      <c r="W3397" s="10"/>
      <c r="X3397" s="45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8"/>
      <c r="R3398" s="14"/>
      <c r="S3398" s="4"/>
      <c r="T3398" s="5"/>
      <c r="U3398" s="10"/>
      <c r="V3398" s="10"/>
      <c r="W3398" s="10"/>
      <c r="X3398" s="45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8"/>
      <c r="R3399" s="14"/>
      <c r="S3399" s="4"/>
      <c r="T3399" s="5"/>
      <c r="U3399" s="10"/>
      <c r="V3399" s="10"/>
      <c r="W3399" s="10"/>
      <c r="X3399" s="45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8"/>
      <c r="R3400" s="14"/>
      <c r="S3400" s="4"/>
      <c r="T3400" s="5"/>
      <c r="U3400" s="10"/>
      <c r="V3400" s="10"/>
      <c r="W3400" s="10"/>
      <c r="X3400" s="45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8"/>
      <c r="R3401" s="14"/>
      <c r="S3401" s="4"/>
      <c r="T3401" s="5"/>
      <c r="U3401" s="10"/>
      <c r="V3401" s="10"/>
      <c r="W3401" s="10"/>
      <c r="X3401" s="45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8"/>
      <c r="R3402" s="14"/>
      <c r="S3402" s="4"/>
      <c r="T3402" s="5"/>
      <c r="U3402" s="10"/>
      <c r="V3402" s="10"/>
      <c r="W3402" s="10"/>
      <c r="X3402" s="45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8"/>
      <c r="R3403" s="14"/>
      <c r="S3403" s="4"/>
      <c r="T3403" s="5"/>
      <c r="U3403" s="10"/>
      <c r="V3403" s="10"/>
      <c r="W3403" s="10"/>
      <c r="X3403" s="45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8"/>
      <c r="R3404" s="14"/>
      <c r="S3404" s="4"/>
      <c r="T3404" s="5"/>
      <c r="U3404" s="10"/>
      <c r="V3404" s="10"/>
      <c r="W3404" s="10"/>
      <c r="X3404" s="45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8"/>
      <c r="R3405" s="14"/>
      <c r="S3405" s="4"/>
      <c r="T3405" s="5"/>
      <c r="U3405" s="10"/>
      <c r="V3405" s="10"/>
      <c r="W3405" s="10"/>
      <c r="X3405" s="45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8"/>
      <c r="R3406" s="14"/>
      <c r="S3406" s="4"/>
      <c r="T3406" s="5"/>
      <c r="U3406" s="10"/>
      <c r="V3406" s="10"/>
      <c r="W3406" s="10"/>
      <c r="X3406" s="45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8"/>
      <c r="R3407" s="14"/>
      <c r="S3407" s="4"/>
      <c r="T3407" s="5"/>
      <c r="U3407" s="10"/>
      <c r="V3407" s="10"/>
      <c r="W3407" s="10"/>
      <c r="X3407" s="45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8"/>
      <c r="R3408" s="14"/>
      <c r="S3408" s="4"/>
      <c r="T3408" s="5"/>
      <c r="U3408" s="10"/>
      <c r="V3408" s="10"/>
      <c r="W3408" s="10"/>
      <c r="X3408" s="45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8"/>
      <c r="R3409" s="14"/>
      <c r="S3409" s="4"/>
      <c r="T3409" s="5"/>
      <c r="U3409" s="10"/>
      <c r="V3409" s="10"/>
      <c r="W3409" s="10"/>
      <c r="X3409" s="45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8"/>
      <c r="R3410" s="14"/>
      <c r="S3410" s="4"/>
      <c r="T3410" s="5"/>
      <c r="U3410" s="10"/>
      <c r="V3410" s="10"/>
      <c r="W3410" s="10"/>
      <c r="X3410" s="45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8"/>
      <c r="R3411" s="14"/>
      <c r="S3411" s="4"/>
      <c r="T3411" s="5"/>
      <c r="U3411" s="10"/>
      <c r="V3411" s="10"/>
      <c r="W3411" s="10"/>
      <c r="X3411" s="45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8"/>
      <c r="R3412" s="14"/>
      <c r="S3412" s="4"/>
      <c r="T3412" s="5"/>
      <c r="U3412" s="10"/>
      <c r="V3412" s="10"/>
      <c r="W3412" s="10"/>
      <c r="X3412" s="45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8"/>
      <c r="R3413" s="14"/>
      <c r="S3413" s="4"/>
      <c r="T3413" s="5"/>
      <c r="U3413" s="10"/>
      <c r="V3413" s="10"/>
      <c r="W3413" s="10"/>
      <c r="X3413" s="45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8"/>
      <c r="R3414" s="14"/>
      <c r="S3414" s="4"/>
      <c r="T3414" s="5"/>
      <c r="U3414" s="10"/>
      <c r="V3414" s="10"/>
      <c r="W3414" s="10"/>
      <c r="X3414" s="45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8"/>
      <c r="R3415" s="14"/>
      <c r="S3415" s="4"/>
      <c r="T3415" s="5"/>
      <c r="U3415" s="10"/>
      <c r="V3415" s="10"/>
      <c r="W3415" s="10"/>
      <c r="X3415" s="45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8"/>
      <c r="R3416" s="14"/>
      <c r="S3416" s="4"/>
      <c r="T3416" s="5"/>
      <c r="U3416" s="10"/>
      <c r="V3416" s="10"/>
      <c r="W3416" s="10"/>
      <c r="X3416" s="45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8"/>
      <c r="R3417" s="14"/>
      <c r="S3417" s="4"/>
      <c r="T3417" s="5"/>
      <c r="U3417" s="10"/>
      <c r="V3417" s="10"/>
      <c r="W3417" s="10"/>
      <c r="X3417" s="45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8"/>
      <c r="R3418" s="14"/>
      <c r="S3418" s="4"/>
      <c r="T3418" s="5"/>
      <c r="U3418" s="10"/>
      <c r="V3418" s="10"/>
      <c r="W3418" s="10"/>
      <c r="X3418" s="45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8"/>
      <c r="R3419" s="14"/>
      <c r="S3419" s="4"/>
      <c r="T3419" s="5"/>
      <c r="U3419" s="10"/>
      <c r="V3419" s="10"/>
      <c r="W3419" s="10"/>
      <c r="X3419" s="45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8"/>
      <c r="R3420" s="14"/>
      <c r="S3420" s="4"/>
      <c r="T3420" s="5"/>
      <c r="U3420" s="10"/>
      <c r="V3420" s="10"/>
      <c r="W3420" s="10"/>
      <c r="X3420" s="45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8"/>
      <c r="R3421" s="14"/>
      <c r="S3421" s="4"/>
      <c r="T3421" s="5"/>
      <c r="U3421" s="10"/>
      <c r="V3421" s="10"/>
      <c r="W3421" s="10"/>
      <c r="X3421" s="45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8"/>
      <c r="R3422" s="14"/>
      <c r="S3422" s="4"/>
      <c r="T3422" s="5"/>
      <c r="U3422" s="10"/>
      <c r="V3422" s="10"/>
      <c r="W3422" s="10"/>
      <c r="X3422" s="45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8"/>
      <c r="R3423" s="14"/>
      <c r="S3423" s="4"/>
      <c r="T3423" s="5"/>
      <c r="U3423" s="10"/>
      <c r="V3423" s="10"/>
      <c r="W3423" s="10"/>
      <c r="X3423" s="45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8"/>
      <c r="R3424" s="14"/>
      <c r="S3424" s="4"/>
      <c r="T3424" s="5"/>
      <c r="U3424" s="10"/>
      <c r="V3424" s="10"/>
      <c r="W3424" s="10"/>
      <c r="X3424" s="45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8"/>
      <c r="R3425" s="14"/>
      <c r="S3425" s="4"/>
      <c r="T3425" s="5"/>
      <c r="U3425" s="10"/>
      <c r="V3425" s="10"/>
      <c r="W3425" s="10"/>
      <c r="X3425" s="45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8"/>
      <c r="R3426" s="14"/>
      <c r="S3426" s="4"/>
      <c r="T3426" s="5"/>
      <c r="U3426" s="10"/>
      <c r="V3426" s="10"/>
      <c r="W3426" s="10"/>
      <c r="X3426" s="45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8"/>
      <c r="R3427" s="14"/>
      <c r="S3427" s="4"/>
      <c r="T3427" s="5"/>
      <c r="U3427" s="10"/>
      <c r="V3427" s="10"/>
      <c r="W3427" s="10"/>
      <c r="X3427" s="45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8"/>
      <c r="R3428" s="14"/>
      <c r="S3428" s="4"/>
      <c r="T3428" s="5"/>
      <c r="U3428" s="10"/>
      <c r="V3428" s="10"/>
      <c r="W3428" s="10"/>
      <c r="X3428" s="45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8"/>
      <c r="R3429" s="14"/>
      <c r="S3429" s="4"/>
      <c r="T3429" s="5"/>
      <c r="U3429" s="10"/>
      <c r="V3429" s="10"/>
      <c r="W3429" s="10"/>
      <c r="X3429" s="45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8"/>
      <c r="R3430" s="14"/>
      <c r="S3430" s="4"/>
      <c r="T3430" s="5"/>
      <c r="U3430" s="10"/>
      <c r="V3430" s="10"/>
      <c r="W3430" s="10"/>
      <c r="X3430" s="45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8"/>
      <c r="R3431" s="14"/>
      <c r="S3431" s="4"/>
      <c r="T3431" s="5"/>
      <c r="U3431" s="10"/>
      <c r="V3431" s="10"/>
      <c r="W3431" s="10"/>
      <c r="X3431" s="45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8"/>
      <c r="R3432" s="14"/>
      <c r="S3432" s="4"/>
      <c r="T3432" s="5"/>
      <c r="U3432" s="10"/>
      <c r="V3432" s="10"/>
      <c r="W3432" s="10"/>
      <c r="X3432" s="45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8"/>
      <c r="R3433" s="14"/>
      <c r="S3433" s="4"/>
      <c r="T3433" s="5"/>
      <c r="U3433" s="10"/>
      <c r="V3433" s="10"/>
      <c r="W3433" s="10"/>
      <c r="X3433" s="45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8"/>
      <c r="R3434" s="14"/>
      <c r="S3434" s="4"/>
      <c r="T3434" s="5"/>
      <c r="U3434" s="10"/>
      <c r="V3434" s="10"/>
      <c r="W3434" s="10"/>
      <c r="X3434" s="45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8"/>
      <c r="R3435" s="14"/>
      <c r="S3435" s="4"/>
      <c r="T3435" s="5"/>
      <c r="U3435" s="10"/>
      <c r="V3435" s="10"/>
      <c r="W3435" s="10"/>
      <c r="X3435" s="45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8"/>
      <c r="R3436" s="14"/>
      <c r="S3436" s="4"/>
      <c r="T3436" s="5"/>
      <c r="U3436" s="10"/>
      <c r="V3436" s="10"/>
      <c r="W3436" s="10"/>
      <c r="X3436" s="45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8"/>
      <c r="R3437" s="14"/>
      <c r="S3437" s="4"/>
      <c r="T3437" s="5"/>
      <c r="U3437" s="10"/>
      <c r="V3437" s="10"/>
      <c r="W3437" s="10"/>
      <c r="X3437" s="45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8"/>
      <c r="R3438" s="14"/>
      <c r="S3438" s="4"/>
      <c r="T3438" s="5"/>
      <c r="U3438" s="10"/>
      <c r="V3438" s="10"/>
      <c r="W3438" s="10"/>
      <c r="X3438" s="45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8"/>
      <c r="R3439" s="14"/>
      <c r="S3439" s="4"/>
      <c r="T3439" s="5"/>
      <c r="U3439" s="10"/>
      <c r="V3439" s="10"/>
      <c r="W3439" s="10"/>
      <c r="X3439" s="45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8"/>
      <c r="R3440" s="14"/>
      <c r="S3440" s="4"/>
      <c r="T3440" s="5"/>
      <c r="U3440" s="10"/>
      <c r="V3440" s="10"/>
      <c r="W3440" s="10"/>
      <c r="X3440" s="45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8"/>
      <c r="R3441" s="14"/>
      <c r="S3441" s="4"/>
      <c r="T3441" s="5"/>
      <c r="U3441" s="10"/>
      <c r="V3441" s="10"/>
      <c r="W3441" s="10"/>
      <c r="X3441" s="45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8"/>
      <c r="R3442" s="14"/>
      <c r="S3442" s="4"/>
      <c r="T3442" s="5"/>
      <c r="U3442" s="10"/>
      <c r="V3442" s="10"/>
      <c r="W3442" s="10"/>
      <c r="X3442" s="45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8"/>
      <c r="R3443" s="14"/>
      <c r="S3443" s="4"/>
      <c r="T3443" s="5"/>
      <c r="U3443" s="10"/>
      <c r="V3443" s="10"/>
      <c r="W3443" s="10"/>
      <c r="X3443" s="45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8"/>
      <c r="R3444" s="14"/>
      <c r="S3444" s="4"/>
      <c r="T3444" s="5"/>
      <c r="U3444" s="10"/>
      <c r="V3444" s="10"/>
      <c r="W3444" s="10"/>
      <c r="X3444" s="45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8"/>
      <c r="R3445" s="14"/>
      <c r="S3445" s="4"/>
      <c r="T3445" s="5"/>
      <c r="U3445" s="10"/>
      <c r="V3445" s="10"/>
      <c r="W3445" s="10"/>
      <c r="X3445" s="45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8"/>
      <c r="R3446" s="14"/>
      <c r="S3446" s="4"/>
      <c r="T3446" s="5"/>
      <c r="U3446" s="10"/>
      <c r="V3446" s="10"/>
      <c r="W3446" s="10"/>
      <c r="X3446" s="45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8"/>
      <c r="R3447" s="14"/>
      <c r="S3447" s="4"/>
      <c r="T3447" s="5"/>
      <c r="U3447" s="10"/>
      <c r="V3447" s="10"/>
      <c r="W3447" s="10"/>
      <c r="X3447" s="45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8"/>
      <c r="R3448" s="14"/>
      <c r="S3448" s="4"/>
      <c r="T3448" s="5"/>
      <c r="U3448" s="10"/>
      <c r="V3448" s="10"/>
      <c r="W3448" s="10"/>
      <c r="X3448" s="45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8"/>
      <c r="R3449" s="14"/>
      <c r="S3449" s="4"/>
      <c r="T3449" s="5"/>
      <c r="U3449" s="10"/>
      <c r="V3449" s="10"/>
      <c r="W3449" s="10"/>
      <c r="X3449" s="45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8"/>
      <c r="R3450" s="14"/>
      <c r="S3450" s="4"/>
      <c r="T3450" s="5"/>
      <c r="U3450" s="10"/>
      <c r="V3450" s="10"/>
      <c r="W3450" s="10"/>
      <c r="X3450" s="45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8"/>
      <c r="R3451" s="14"/>
      <c r="S3451" s="4"/>
      <c r="T3451" s="5"/>
      <c r="U3451" s="10"/>
      <c r="V3451" s="10"/>
      <c r="W3451" s="10"/>
      <c r="X3451" s="45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8"/>
      <c r="R3452" s="14"/>
      <c r="S3452" s="4"/>
      <c r="T3452" s="5"/>
      <c r="U3452" s="10"/>
      <c r="V3452" s="10"/>
      <c r="W3452" s="10"/>
      <c r="X3452" s="45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8"/>
      <c r="R3453" s="14"/>
      <c r="S3453" s="4"/>
      <c r="T3453" s="5"/>
      <c r="U3453" s="10"/>
      <c r="V3453" s="10"/>
      <c r="W3453" s="10"/>
      <c r="X3453" s="45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8"/>
      <c r="R3454" s="14"/>
      <c r="S3454" s="4"/>
      <c r="T3454" s="5"/>
      <c r="U3454" s="10"/>
      <c r="V3454" s="10"/>
      <c r="W3454" s="10"/>
      <c r="X3454" s="45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8"/>
      <c r="R3455" s="14"/>
      <c r="S3455" s="4"/>
      <c r="T3455" s="5"/>
      <c r="U3455" s="10"/>
      <c r="V3455" s="10"/>
      <c r="W3455" s="10"/>
      <c r="X3455" s="45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8"/>
      <c r="R3456" s="14"/>
      <c r="S3456" s="4"/>
      <c r="T3456" s="5"/>
      <c r="U3456" s="10"/>
      <c r="V3456" s="10"/>
      <c r="W3456" s="10"/>
      <c r="X3456" s="45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8"/>
      <c r="R3457" s="14"/>
      <c r="S3457" s="4"/>
      <c r="T3457" s="5"/>
      <c r="U3457" s="10"/>
      <c r="V3457" s="10"/>
      <c r="W3457" s="10"/>
      <c r="X3457" s="45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8"/>
      <c r="R3458" s="14"/>
      <c r="S3458" s="4"/>
      <c r="T3458" s="5"/>
      <c r="U3458" s="10"/>
      <c r="V3458" s="10"/>
      <c r="W3458" s="10"/>
      <c r="X3458" s="45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8"/>
      <c r="R3459" s="14"/>
      <c r="S3459" s="4"/>
      <c r="T3459" s="5"/>
      <c r="U3459" s="10"/>
      <c r="V3459" s="10"/>
      <c r="W3459" s="10"/>
      <c r="X3459" s="45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8"/>
      <c r="R3460" s="14"/>
      <c r="S3460" s="4"/>
      <c r="T3460" s="5"/>
      <c r="U3460" s="10"/>
      <c r="V3460" s="10"/>
      <c r="W3460" s="10"/>
      <c r="X3460" s="45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8"/>
      <c r="R3461" s="14"/>
      <c r="S3461" s="4"/>
      <c r="T3461" s="5"/>
      <c r="U3461" s="10"/>
      <c r="V3461" s="10"/>
      <c r="W3461" s="10"/>
      <c r="X3461" s="45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8"/>
      <c r="R3462" s="14"/>
      <c r="S3462" s="4"/>
      <c r="T3462" s="5"/>
      <c r="U3462" s="10"/>
      <c r="V3462" s="10"/>
      <c r="W3462" s="10"/>
      <c r="X3462" s="45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8"/>
      <c r="R3463" s="14"/>
      <c r="S3463" s="4"/>
      <c r="T3463" s="5"/>
      <c r="U3463" s="10"/>
      <c r="V3463" s="10"/>
      <c r="W3463" s="10"/>
      <c r="X3463" s="45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8"/>
      <c r="R3464" s="14"/>
      <c r="S3464" s="4"/>
      <c r="T3464" s="5"/>
      <c r="U3464" s="10"/>
      <c r="V3464" s="10"/>
      <c r="W3464" s="10"/>
      <c r="X3464" s="45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8"/>
      <c r="R3465" s="14"/>
      <c r="S3465" s="4"/>
      <c r="T3465" s="5"/>
      <c r="U3465" s="10"/>
      <c r="V3465" s="10"/>
      <c r="W3465" s="10"/>
      <c r="X3465" s="45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8"/>
      <c r="R3466" s="14"/>
      <c r="S3466" s="4"/>
      <c r="T3466" s="5"/>
      <c r="U3466" s="10"/>
      <c r="V3466" s="10"/>
      <c r="W3466" s="10"/>
      <c r="X3466" s="45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8"/>
      <c r="R3467" s="14"/>
      <c r="S3467" s="4"/>
      <c r="T3467" s="5"/>
      <c r="U3467" s="10"/>
      <c r="V3467" s="10"/>
      <c r="W3467" s="10"/>
      <c r="X3467" s="45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8"/>
      <c r="R3468" s="14"/>
      <c r="S3468" s="4"/>
      <c r="T3468" s="5"/>
      <c r="U3468" s="10"/>
      <c r="V3468" s="10"/>
      <c r="W3468" s="10"/>
      <c r="X3468" s="45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8"/>
      <c r="R3469" s="14"/>
      <c r="S3469" s="4"/>
      <c r="T3469" s="5"/>
      <c r="U3469" s="10"/>
      <c r="V3469" s="10"/>
      <c r="W3469" s="10"/>
      <c r="X3469" s="45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8"/>
      <c r="R3470" s="14"/>
      <c r="S3470" s="4"/>
      <c r="T3470" s="5"/>
      <c r="U3470" s="10"/>
      <c r="V3470" s="10"/>
      <c r="W3470" s="10"/>
      <c r="X3470" s="45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8"/>
      <c r="R3471" s="14"/>
      <c r="S3471" s="4"/>
      <c r="T3471" s="5"/>
      <c r="U3471" s="10"/>
      <c r="V3471" s="10"/>
      <c r="W3471" s="10"/>
      <c r="X3471" s="45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8"/>
      <c r="R3472" s="14"/>
      <c r="S3472" s="4"/>
      <c r="T3472" s="5"/>
      <c r="U3472" s="10"/>
      <c r="V3472" s="10"/>
      <c r="W3472" s="10"/>
      <c r="X3472" s="45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8"/>
      <c r="R3473" s="14"/>
      <c r="S3473" s="4"/>
      <c r="T3473" s="5"/>
      <c r="U3473" s="10"/>
      <c r="V3473" s="10"/>
      <c r="W3473" s="10"/>
      <c r="X3473" s="45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8"/>
      <c r="R3474" s="14"/>
      <c r="S3474" s="4"/>
      <c r="T3474" s="5"/>
      <c r="U3474" s="10"/>
      <c r="V3474" s="10"/>
      <c r="W3474" s="10"/>
      <c r="X3474" s="45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8"/>
      <c r="R3475" s="14"/>
      <c r="S3475" s="4"/>
      <c r="T3475" s="5"/>
      <c r="U3475" s="10"/>
      <c r="V3475" s="10"/>
      <c r="W3475" s="10"/>
      <c r="X3475" s="45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8"/>
      <c r="R3476" s="14"/>
      <c r="S3476" s="4"/>
      <c r="T3476" s="5"/>
      <c r="U3476" s="10"/>
      <c r="V3476" s="10"/>
      <c r="W3476" s="10"/>
      <c r="X3476" s="45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8"/>
      <c r="R3477" s="14"/>
      <c r="S3477" s="4"/>
      <c r="T3477" s="5"/>
      <c r="U3477" s="10"/>
      <c r="V3477" s="10"/>
      <c r="W3477" s="10"/>
      <c r="X3477" s="45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8"/>
      <c r="R3478" s="14"/>
      <c r="S3478" s="4"/>
      <c r="T3478" s="5"/>
      <c r="U3478" s="10"/>
      <c r="V3478" s="10"/>
      <c r="W3478" s="10"/>
      <c r="X3478" s="45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8"/>
      <c r="R3479" s="14"/>
      <c r="S3479" s="4"/>
      <c r="T3479" s="5"/>
      <c r="U3479" s="10"/>
      <c r="V3479" s="10"/>
      <c r="W3479" s="10"/>
      <c r="X3479" s="45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8"/>
      <c r="R3480" s="14"/>
      <c r="S3480" s="4"/>
      <c r="T3480" s="5"/>
      <c r="U3480" s="10"/>
      <c r="V3480" s="10"/>
      <c r="W3480" s="10"/>
      <c r="X3480" s="45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8"/>
      <c r="R3481" s="14"/>
      <c r="S3481" s="4"/>
      <c r="T3481" s="5"/>
      <c r="U3481" s="43"/>
      <c r="V3481" s="43"/>
      <c r="W3481" s="43"/>
      <c r="X3481" s="53"/>
      <c r="Y3481" s="35"/>
      <c r="Z3481" s="38"/>
      <c r="AA3481" s="43"/>
      <c r="AB3481" s="35"/>
      <c r="AC3481" s="35"/>
      <c r="AD3481" s="35"/>
      <c r="AE3481" s="43"/>
      <c r="AF3481" s="36"/>
      <c r="AG3481" s="43"/>
      <c r="AH3481" s="38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</row>
    <row r="3482" spans="1:148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8"/>
      <c r="R3482" s="14"/>
      <c r="S3482" s="4"/>
      <c r="T3482" s="5"/>
      <c r="U3482" s="10"/>
      <c r="V3482" s="10"/>
      <c r="W3482" s="10"/>
      <c r="X3482" s="45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8"/>
      <c r="R3483" s="14"/>
      <c r="S3483" s="4"/>
      <c r="T3483" s="5"/>
      <c r="U3483" s="43"/>
      <c r="V3483" s="43"/>
      <c r="W3483" s="43"/>
      <c r="X3483" s="53"/>
      <c r="Y3483" s="35"/>
      <c r="Z3483" s="38"/>
      <c r="AA3483" s="43"/>
      <c r="AB3483" s="35"/>
      <c r="AC3483" s="35"/>
      <c r="AD3483" s="35"/>
      <c r="AE3483" s="43"/>
      <c r="AF3483" s="36"/>
      <c r="AG3483" s="43"/>
      <c r="AH3483" s="38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</row>
    <row r="3484" spans="1:148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8"/>
      <c r="R3484" s="14"/>
      <c r="S3484" s="4"/>
      <c r="T3484" s="5"/>
      <c r="U3484" s="10"/>
      <c r="V3484" s="10"/>
      <c r="W3484" s="10"/>
      <c r="X3484" s="45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8"/>
      <c r="R3485" s="14"/>
      <c r="S3485" s="4"/>
      <c r="T3485" s="5"/>
      <c r="U3485" s="10"/>
      <c r="V3485" s="10"/>
      <c r="W3485" s="10"/>
      <c r="X3485" s="45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8"/>
      <c r="R3486" s="14"/>
      <c r="S3486" s="4"/>
      <c r="T3486" s="5"/>
      <c r="U3486" s="10"/>
      <c r="V3486" s="10"/>
      <c r="W3486" s="10"/>
      <c r="X3486" s="45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8"/>
      <c r="R3487" s="14"/>
      <c r="S3487" s="4"/>
      <c r="T3487" s="5"/>
      <c r="U3487" s="10"/>
      <c r="V3487" s="10"/>
      <c r="W3487" s="10"/>
      <c r="X3487" s="45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8"/>
      <c r="R3488" s="14"/>
      <c r="S3488" s="4"/>
      <c r="T3488" s="5"/>
      <c r="U3488" s="10"/>
      <c r="V3488" s="10"/>
      <c r="W3488" s="10"/>
      <c r="X3488" s="45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8"/>
      <c r="R3489" s="14"/>
      <c r="S3489" s="4"/>
      <c r="T3489" s="5"/>
      <c r="U3489" s="10"/>
      <c r="V3489" s="10"/>
      <c r="W3489" s="10"/>
      <c r="X3489" s="45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8"/>
      <c r="R3490" s="14"/>
      <c r="S3490" s="4"/>
      <c r="T3490" s="5"/>
      <c r="U3490" s="10"/>
      <c r="V3490" s="10"/>
      <c r="W3490" s="10"/>
      <c r="X3490" s="45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8"/>
      <c r="R3491" s="14"/>
      <c r="S3491" s="4"/>
      <c r="T3491" s="5"/>
      <c r="U3491" s="10"/>
      <c r="V3491" s="10"/>
      <c r="W3491" s="10"/>
      <c r="X3491" s="45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8"/>
      <c r="R3492" s="14"/>
      <c r="S3492" s="4"/>
      <c r="T3492" s="5"/>
      <c r="U3492" s="10"/>
      <c r="V3492" s="10"/>
      <c r="W3492" s="10"/>
      <c r="X3492" s="45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8"/>
      <c r="R3493" s="14"/>
      <c r="S3493" s="4"/>
      <c r="T3493" s="5"/>
      <c r="U3493" s="10"/>
      <c r="V3493" s="10"/>
      <c r="W3493" s="10"/>
      <c r="X3493" s="45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8"/>
      <c r="R3494" s="14"/>
      <c r="S3494" s="4"/>
      <c r="T3494" s="5"/>
      <c r="U3494" s="10"/>
      <c r="V3494" s="10"/>
      <c r="W3494" s="10"/>
      <c r="X3494" s="45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8"/>
      <c r="R3495" s="14"/>
      <c r="S3495" s="4"/>
      <c r="T3495" s="5"/>
      <c r="U3495" s="10"/>
      <c r="V3495" s="10"/>
      <c r="W3495" s="10"/>
      <c r="X3495" s="45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8"/>
      <c r="R3496" s="14"/>
      <c r="S3496" s="4"/>
      <c r="T3496" s="5"/>
      <c r="U3496" s="10"/>
      <c r="V3496" s="10"/>
      <c r="W3496" s="10"/>
      <c r="X3496" s="45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8"/>
      <c r="R3497" s="14"/>
      <c r="S3497" s="4"/>
      <c r="T3497" s="5"/>
      <c r="U3497" s="10"/>
      <c r="V3497" s="10"/>
      <c r="W3497" s="10"/>
      <c r="X3497" s="45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8"/>
      <c r="R3498" s="14"/>
      <c r="S3498" s="4"/>
      <c r="T3498" s="5"/>
      <c r="U3498" s="10"/>
      <c r="V3498" s="10"/>
      <c r="W3498" s="10"/>
      <c r="X3498" s="45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8"/>
      <c r="R3499" s="14"/>
      <c r="S3499" s="4"/>
      <c r="T3499" s="5"/>
      <c r="U3499" s="10"/>
      <c r="V3499" s="10"/>
      <c r="W3499" s="10"/>
      <c r="X3499" s="45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8"/>
      <c r="R3500" s="14"/>
      <c r="S3500" s="4"/>
      <c r="T3500" s="5"/>
      <c r="U3500" s="10"/>
      <c r="V3500" s="10"/>
      <c r="W3500" s="10"/>
      <c r="X3500" s="45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8"/>
      <c r="R3501" s="14"/>
      <c r="S3501" s="4"/>
      <c r="T3501" s="5"/>
      <c r="U3501" s="10"/>
      <c r="V3501" s="10"/>
      <c r="W3501" s="10"/>
      <c r="X3501" s="45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8"/>
      <c r="R3502" s="14"/>
      <c r="S3502" s="4"/>
      <c r="T3502" s="5"/>
      <c r="U3502" s="10"/>
      <c r="V3502" s="10"/>
      <c r="W3502" s="10"/>
      <c r="X3502" s="45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8"/>
      <c r="R3503" s="14"/>
      <c r="S3503" s="4"/>
      <c r="T3503" s="5"/>
      <c r="U3503" s="10"/>
      <c r="V3503" s="10"/>
      <c r="W3503" s="10"/>
      <c r="X3503" s="45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8"/>
      <c r="R3504" s="14"/>
      <c r="S3504" s="4"/>
      <c r="T3504" s="5"/>
      <c r="U3504" s="10"/>
      <c r="V3504" s="10"/>
      <c r="W3504" s="10"/>
      <c r="X3504" s="45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8"/>
      <c r="R3505" s="14"/>
      <c r="S3505" s="4"/>
      <c r="T3505" s="5"/>
      <c r="U3505" s="10"/>
      <c r="V3505" s="10"/>
      <c r="W3505" s="10"/>
      <c r="X3505" s="45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8"/>
      <c r="R3506" s="14"/>
      <c r="S3506" s="4"/>
      <c r="T3506" s="5"/>
      <c r="U3506" s="10"/>
      <c r="V3506" s="10"/>
      <c r="W3506" s="10"/>
      <c r="X3506" s="45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8"/>
      <c r="R3507" s="14"/>
      <c r="S3507" s="4"/>
      <c r="T3507" s="5"/>
      <c r="U3507" s="10"/>
      <c r="V3507" s="10"/>
      <c r="W3507" s="10"/>
      <c r="X3507" s="45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8"/>
      <c r="R3508" s="14"/>
      <c r="S3508" s="4"/>
      <c r="T3508" s="5"/>
      <c r="U3508" s="10"/>
      <c r="V3508" s="10"/>
      <c r="W3508" s="10"/>
      <c r="X3508" s="45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8"/>
      <c r="R3509" s="14"/>
      <c r="S3509" s="4"/>
      <c r="T3509" s="5"/>
      <c r="U3509" s="10"/>
      <c r="V3509" s="10"/>
      <c r="W3509" s="10"/>
      <c r="X3509" s="45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8"/>
      <c r="R3510" s="14"/>
      <c r="S3510" s="4"/>
      <c r="T3510" s="5"/>
      <c r="U3510" s="10"/>
      <c r="V3510" s="10"/>
      <c r="W3510" s="10"/>
      <c r="X3510" s="45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8"/>
      <c r="R3511" s="14"/>
      <c r="S3511" s="4"/>
      <c r="T3511" s="5"/>
      <c r="U3511" s="10"/>
      <c r="V3511" s="10"/>
      <c r="W3511" s="10"/>
      <c r="X3511" s="45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8"/>
      <c r="R3512" s="14"/>
      <c r="S3512" s="4"/>
      <c r="T3512" s="5"/>
      <c r="U3512" s="10"/>
      <c r="V3512" s="10"/>
      <c r="W3512" s="10"/>
      <c r="X3512" s="45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8"/>
      <c r="R3513" s="14"/>
      <c r="S3513" s="4"/>
      <c r="T3513" s="5"/>
      <c r="U3513" s="10"/>
      <c r="V3513" s="10"/>
      <c r="W3513" s="10"/>
      <c r="X3513" s="45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8"/>
      <c r="R3514" s="14"/>
      <c r="S3514" s="4"/>
      <c r="T3514" s="5"/>
      <c r="U3514" s="10"/>
      <c r="V3514" s="10"/>
      <c r="W3514" s="10"/>
      <c r="X3514" s="45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8"/>
      <c r="R3515" s="14"/>
      <c r="S3515" s="4"/>
      <c r="T3515" s="5"/>
      <c r="U3515" s="10"/>
      <c r="V3515" s="10"/>
      <c r="W3515" s="10"/>
      <c r="X3515" s="45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8"/>
      <c r="R3516" s="14"/>
      <c r="S3516" s="4"/>
      <c r="T3516" s="5"/>
      <c r="U3516" s="10"/>
      <c r="V3516" s="10"/>
      <c r="W3516" s="10"/>
      <c r="X3516" s="45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8"/>
      <c r="R3517" s="14"/>
      <c r="S3517" s="4"/>
      <c r="T3517" s="5"/>
      <c r="U3517" s="10"/>
      <c r="V3517" s="10"/>
      <c r="W3517" s="10"/>
      <c r="X3517" s="45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8"/>
      <c r="R3518" s="14"/>
      <c r="S3518" s="4"/>
      <c r="T3518" s="5"/>
      <c r="U3518" s="10"/>
      <c r="V3518" s="10"/>
      <c r="W3518" s="10"/>
      <c r="X3518" s="45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8"/>
      <c r="R3519" s="14"/>
      <c r="S3519" s="4"/>
      <c r="T3519" s="5"/>
      <c r="U3519" s="10"/>
      <c r="V3519" s="10"/>
      <c r="W3519" s="10"/>
      <c r="X3519" s="45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8"/>
      <c r="R3520" s="14"/>
      <c r="S3520" s="4"/>
      <c r="T3520" s="5"/>
      <c r="U3520" s="10"/>
      <c r="V3520" s="10"/>
      <c r="W3520" s="10"/>
      <c r="X3520" s="45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8"/>
      <c r="R3521" s="14"/>
      <c r="S3521" s="4"/>
      <c r="T3521" s="5"/>
      <c r="U3521" s="10"/>
      <c r="V3521" s="10"/>
      <c r="W3521" s="10"/>
      <c r="X3521" s="45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8"/>
      <c r="R3522" s="14"/>
      <c r="S3522" s="4"/>
      <c r="T3522" s="5"/>
      <c r="U3522" s="10"/>
      <c r="V3522" s="10"/>
      <c r="W3522" s="10"/>
      <c r="X3522" s="45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8"/>
      <c r="R3523" s="14"/>
      <c r="S3523" s="4"/>
      <c r="T3523" s="5"/>
      <c r="U3523" s="10"/>
      <c r="V3523" s="10"/>
      <c r="W3523" s="10"/>
      <c r="X3523" s="45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8"/>
      <c r="R3524" s="14"/>
      <c r="S3524" s="4"/>
      <c r="T3524" s="5"/>
      <c r="U3524" s="10"/>
      <c r="V3524" s="10"/>
      <c r="W3524" s="10"/>
      <c r="X3524" s="45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8"/>
      <c r="R3525" s="14"/>
      <c r="S3525" s="4"/>
      <c r="T3525" s="5"/>
      <c r="U3525" s="10"/>
      <c r="V3525" s="10"/>
      <c r="W3525" s="10"/>
      <c r="X3525" s="45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8"/>
      <c r="R3526" s="14"/>
      <c r="S3526" s="4"/>
      <c r="T3526" s="5"/>
      <c r="U3526" s="10"/>
      <c r="V3526" s="10"/>
      <c r="W3526" s="10"/>
      <c r="X3526" s="45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8"/>
      <c r="R3527" s="14"/>
      <c r="S3527" s="4"/>
      <c r="T3527" s="5"/>
      <c r="U3527" s="10"/>
      <c r="V3527" s="10"/>
      <c r="W3527" s="10"/>
      <c r="X3527" s="45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8"/>
      <c r="R3528" s="14"/>
      <c r="S3528" s="4"/>
      <c r="T3528" s="5"/>
      <c r="U3528" s="10"/>
      <c r="V3528" s="10"/>
      <c r="W3528" s="10"/>
      <c r="X3528" s="45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8"/>
      <c r="R3529" s="14"/>
      <c r="S3529" s="4"/>
      <c r="T3529" s="5"/>
      <c r="U3529" s="10"/>
      <c r="V3529" s="10"/>
      <c r="W3529" s="10"/>
      <c r="X3529" s="45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8"/>
      <c r="R3530" s="14"/>
      <c r="S3530" s="4"/>
      <c r="T3530" s="5"/>
      <c r="U3530" s="10"/>
      <c r="V3530" s="10"/>
      <c r="W3530" s="10"/>
      <c r="X3530" s="45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8"/>
      <c r="R3531" s="14"/>
      <c r="S3531" s="4"/>
      <c r="T3531" s="5"/>
      <c r="U3531" s="10"/>
      <c r="V3531" s="10"/>
      <c r="W3531" s="10"/>
      <c r="X3531" s="45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8"/>
      <c r="R3532" s="14"/>
      <c r="S3532" s="4"/>
      <c r="T3532" s="5"/>
      <c r="U3532" s="10"/>
      <c r="V3532" s="10"/>
      <c r="W3532" s="10"/>
      <c r="X3532" s="45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8"/>
      <c r="R3533" s="14"/>
      <c r="S3533" s="4"/>
      <c r="T3533" s="5"/>
      <c r="U3533" s="10"/>
      <c r="V3533" s="10"/>
      <c r="W3533" s="10"/>
      <c r="X3533" s="45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8"/>
      <c r="R3534" s="14"/>
      <c r="S3534" s="4"/>
      <c r="T3534" s="5"/>
      <c r="U3534" s="10"/>
      <c r="V3534" s="10"/>
      <c r="W3534" s="10"/>
      <c r="X3534" s="45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8"/>
      <c r="R3535" s="14"/>
      <c r="S3535" s="4"/>
      <c r="T3535" s="5"/>
      <c r="U3535" s="10"/>
      <c r="V3535" s="10"/>
      <c r="W3535" s="10"/>
      <c r="X3535" s="45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8"/>
      <c r="R3536" s="14"/>
      <c r="S3536" s="4"/>
      <c r="T3536" s="5"/>
      <c r="U3536" s="10"/>
      <c r="V3536" s="10"/>
      <c r="W3536" s="10"/>
      <c r="X3536" s="45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8"/>
      <c r="R3537" s="14"/>
      <c r="S3537" s="4"/>
      <c r="T3537" s="5"/>
      <c r="U3537" s="10"/>
      <c r="V3537" s="10"/>
      <c r="W3537" s="10"/>
      <c r="X3537" s="45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8"/>
      <c r="R3538" s="14"/>
      <c r="S3538" s="4"/>
      <c r="T3538" s="5"/>
      <c r="U3538" s="10"/>
      <c r="V3538" s="10"/>
      <c r="W3538" s="10"/>
      <c r="X3538" s="45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8"/>
      <c r="R3539" s="14"/>
      <c r="S3539" s="4"/>
      <c r="T3539" s="5"/>
      <c r="U3539" s="10"/>
      <c r="V3539" s="10"/>
      <c r="W3539" s="10"/>
      <c r="X3539" s="45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8"/>
      <c r="R3540" s="14"/>
      <c r="S3540" s="4"/>
      <c r="T3540" s="5"/>
      <c r="U3540" s="10"/>
      <c r="V3540" s="10"/>
      <c r="W3540" s="10"/>
      <c r="X3540" s="45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8"/>
      <c r="R3541" s="14"/>
      <c r="S3541" s="4"/>
      <c r="T3541" s="5"/>
      <c r="U3541" s="10"/>
      <c r="V3541" s="10"/>
      <c r="W3541" s="10"/>
      <c r="X3541" s="45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8"/>
      <c r="R3542" s="14"/>
      <c r="S3542" s="4"/>
      <c r="T3542" s="5"/>
      <c r="U3542" s="10"/>
      <c r="V3542" s="10"/>
      <c r="W3542" s="10"/>
      <c r="X3542" s="45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8"/>
      <c r="R3543" s="14"/>
      <c r="S3543" s="4"/>
      <c r="T3543" s="5"/>
      <c r="U3543" s="10"/>
      <c r="V3543" s="10"/>
      <c r="W3543" s="10"/>
      <c r="X3543" s="45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8"/>
      <c r="R3544" s="14"/>
      <c r="S3544" s="4"/>
      <c r="T3544" s="5"/>
      <c r="U3544" s="10"/>
      <c r="V3544" s="10"/>
      <c r="W3544" s="10"/>
      <c r="X3544" s="45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8"/>
      <c r="R3545" s="14"/>
      <c r="S3545" s="4"/>
      <c r="T3545" s="5"/>
      <c r="U3545" s="10"/>
      <c r="V3545" s="10"/>
      <c r="W3545" s="10"/>
      <c r="X3545" s="45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8"/>
      <c r="R3546" s="14"/>
      <c r="S3546" s="4"/>
      <c r="T3546" s="5"/>
      <c r="U3546" s="10"/>
      <c r="V3546" s="10"/>
      <c r="W3546" s="10"/>
      <c r="X3546" s="45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8"/>
      <c r="R3547" s="14"/>
      <c r="S3547" s="4"/>
      <c r="T3547" s="5"/>
      <c r="U3547" s="10"/>
      <c r="V3547" s="10"/>
      <c r="W3547" s="10"/>
      <c r="X3547" s="45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8"/>
      <c r="R3548" s="14"/>
      <c r="S3548" s="4"/>
      <c r="T3548" s="5"/>
      <c r="U3548" s="10"/>
      <c r="V3548" s="10"/>
      <c r="W3548" s="10"/>
      <c r="X3548" s="45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8"/>
      <c r="R3549" s="14"/>
      <c r="S3549" s="4"/>
      <c r="T3549" s="5"/>
      <c r="U3549" s="10"/>
      <c r="V3549" s="10"/>
      <c r="W3549" s="10"/>
      <c r="X3549" s="45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8"/>
      <c r="R3550" s="14"/>
      <c r="S3550" s="4"/>
      <c r="T3550" s="5"/>
      <c r="U3550" s="10"/>
      <c r="V3550" s="10"/>
      <c r="W3550" s="10"/>
      <c r="X3550" s="45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8"/>
      <c r="R3551" s="14"/>
      <c r="S3551" s="4"/>
      <c r="T3551" s="5"/>
      <c r="U3551" s="10"/>
      <c r="V3551" s="10"/>
      <c r="W3551" s="10"/>
      <c r="X3551" s="45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8"/>
      <c r="R3552" s="14"/>
      <c r="S3552" s="4"/>
      <c r="T3552" s="5"/>
      <c r="U3552" s="10"/>
      <c r="V3552" s="10"/>
      <c r="W3552" s="10"/>
      <c r="X3552" s="45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8"/>
      <c r="R3553" s="14"/>
      <c r="S3553" s="4"/>
      <c r="T3553" s="5"/>
      <c r="U3553" s="10"/>
      <c r="V3553" s="10"/>
      <c r="W3553" s="10"/>
      <c r="X3553" s="45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8"/>
      <c r="R3554" s="14"/>
      <c r="S3554" s="4"/>
      <c r="T3554" s="5"/>
      <c r="U3554" s="10"/>
      <c r="V3554" s="10"/>
      <c r="W3554" s="10"/>
      <c r="X3554" s="45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8"/>
      <c r="R3555" s="14"/>
      <c r="S3555" s="4"/>
      <c r="T3555" s="5"/>
      <c r="U3555" s="10"/>
      <c r="V3555" s="10"/>
      <c r="W3555" s="10"/>
      <c r="X3555" s="45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8"/>
      <c r="R3556" s="14"/>
      <c r="S3556" s="4"/>
      <c r="T3556" s="5"/>
      <c r="U3556" s="10"/>
      <c r="V3556" s="10"/>
      <c r="W3556" s="10"/>
      <c r="X3556" s="45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8"/>
      <c r="R3557" s="14"/>
      <c r="S3557" s="4"/>
      <c r="T3557" s="5"/>
      <c r="U3557" s="10"/>
      <c r="V3557" s="10"/>
      <c r="W3557" s="10"/>
      <c r="X3557" s="45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8"/>
      <c r="R3558" s="14"/>
      <c r="S3558" s="4"/>
      <c r="T3558" s="5"/>
      <c r="U3558" s="10"/>
      <c r="V3558" s="10"/>
      <c r="W3558" s="10"/>
      <c r="X3558" s="45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8"/>
      <c r="R3559" s="14"/>
      <c r="S3559" s="4"/>
      <c r="T3559" s="5"/>
      <c r="U3559" s="10"/>
      <c r="V3559" s="10"/>
      <c r="W3559" s="10"/>
      <c r="X3559" s="45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8"/>
      <c r="R3560" s="14"/>
      <c r="S3560" s="4"/>
      <c r="T3560" s="5"/>
      <c r="U3560" s="10"/>
      <c r="V3560" s="10"/>
      <c r="W3560" s="10"/>
      <c r="X3560" s="45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8"/>
      <c r="R3561" s="14"/>
      <c r="S3561" s="4"/>
      <c r="T3561" s="5"/>
      <c r="U3561" s="10"/>
      <c r="V3561" s="10"/>
      <c r="W3561" s="10"/>
      <c r="X3561" s="45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8"/>
      <c r="R3562" s="14"/>
      <c r="S3562" s="4"/>
      <c r="T3562" s="5"/>
      <c r="U3562" s="10"/>
      <c r="V3562" s="10"/>
      <c r="W3562" s="10"/>
      <c r="X3562" s="45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8"/>
      <c r="R3563" s="14"/>
      <c r="S3563" s="4"/>
      <c r="T3563" s="5"/>
      <c r="U3563" s="10"/>
      <c r="V3563" s="10"/>
      <c r="W3563" s="10"/>
      <c r="X3563" s="45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8"/>
      <c r="R3564" s="14"/>
      <c r="S3564" s="4"/>
      <c r="T3564" s="5"/>
      <c r="U3564" s="10"/>
      <c r="V3564" s="10"/>
      <c r="W3564" s="10"/>
      <c r="X3564" s="45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8"/>
      <c r="R3565" s="14"/>
      <c r="S3565" s="4"/>
      <c r="T3565" s="5"/>
      <c r="U3565" s="10"/>
      <c r="V3565" s="10"/>
      <c r="W3565" s="10"/>
      <c r="X3565" s="45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8"/>
      <c r="R3566" s="14"/>
      <c r="S3566" s="4"/>
      <c r="T3566" s="5"/>
      <c r="U3566" s="10"/>
      <c r="V3566" s="10"/>
      <c r="W3566" s="10"/>
      <c r="X3566" s="45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8"/>
      <c r="R3567" s="14"/>
      <c r="S3567" s="4"/>
      <c r="T3567" s="5"/>
      <c r="U3567" s="10"/>
      <c r="V3567" s="10"/>
      <c r="W3567" s="10"/>
      <c r="X3567" s="45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8"/>
      <c r="R3568" s="14"/>
      <c r="S3568" s="4"/>
      <c r="T3568" s="5"/>
      <c r="U3568" s="10"/>
      <c r="V3568" s="10"/>
      <c r="W3568" s="10"/>
      <c r="X3568" s="45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8"/>
      <c r="R3569" s="14"/>
      <c r="S3569" s="4"/>
      <c r="T3569" s="5"/>
      <c r="U3569" s="10"/>
      <c r="V3569" s="10"/>
      <c r="W3569" s="10"/>
      <c r="X3569" s="45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8"/>
      <c r="R3570" s="14"/>
      <c r="S3570" s="4"/>
      <c r="T3570" s="5"/>
      <c r="U3570" s="10"/>
      <c r="V3570" s="10"/>
      <c r="W3570" s="10"/>
      <c r="X3570" s="45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8"/>
      <c r="R3571" s="14"/>
      <c r="S3571" s="4"/>
      <c r="T3571" s="5"/>
      <c r="U3571" s="10"/>
      <c r="V3571" s="10"/>
      <c r="W3571" s="10"/>
      <c r="X3571" s="45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8"/>
      <c r="R3572" s="14"/>
      <c r="S3572" s="4"/>
      <c r="T3572" s="5"/>
      <c r="U3572" s="10"/>
      <c r="V3572" s="10"/>
      <c r="W3572" s="10"/>
      <c r="X3572" s="45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8"/>
      <c r="R3573" s="14"/>
      <c r="S3573" s="4"/>
      <c r="T3573" s="5"/>
      <c r="U3573" s="10"/>
      <c r="V3573" s="10"/>
      <c r="W3573" s="10"/>
      <c r="X3573" s="45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8"/>
      <c r="R3574" s="14"/>
      <c r="S3574" s="4"/>
      <c r="T3574" s="5"/>
      <c r="U3574" s="10"/>
      <c r="V3574" s="10"/>
      <c r="W3574" s="10"/>
      <c r="X3574" s="45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8"/>
      <c r="R3575" s="14"/>
      <c r="S3575" s="4"/>
      <c r="T3575" s="5"/>
      <c r="U3575" s="10"/>
      <c r="V3575" s="10"/>
      <c r="W3575" s="10"/>
      <c r="X3575" s="45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8"/>
      <c r="R3576" s="14"/>
      <c r="S3576" s="4"/>
      <c r="T3576" s="5"/>
      <c r="U3576" s="10"/>
      <c r="V3576" s="10"/>
      <c r="W3576" s="10"/>
      <c r="X3576" s="45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8"/>
      <c r="R3577" s="14"/>
      <c r="S3577" s="4"/>
      <c r="T3577" s="5"/>
      <c r="U3577" s="10"/>
      <c r="V3577" s="10"/>
      <c r="W3577" s="10"/>
      <c r="X3577" s="45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8"/>
      <c r="R3578" s="14"/>
      <c r="S3578" s="4"/>
      <c r="T3578" s="5"/>
      <c r="U3578" s="10"/>
      <c r="V3578" s="10"/>
      <c r="W3578" s="10"/>
      <c r="X3578" s="45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8"/>
      <c r="R3579" s="14"/>
      <c r="S3579" s="4"/>
      <c r="T3579" s="5"/>
      <c r="U3579" s="10"/>
      <c r="V3579" s="10"/>
      <c r="W3579" s="10"/>
      <c r="X3579" s="45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8"/>
      <c r="R3580" s="14"/>
      <c r="S3580" s="4"/>
      <c r="T3580" s="5"/>
      <c r="U3580" s="10"/>
      <c r="V3580" s="10"/>
      <c r="W3580" s="10"/>
      <c r="X3580" s="45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8"/>
      <c r="R3581" s="14"/>
      <c r="S3581" s="4"/>
      <c r="T3581" s="5"/>
      <c r="U3581" s="10"/>
      <c r="V3581" s="10"/>
      <c r="W3581" s="10"/>
      <c r="X3581" s="45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8"/>
      <c r="R3582" s="14"/>
      <c r="S3582" s="4"/>
      <c r="T3582" s="5"/>
      <c r="U3582" s="10"/>
      <c r="V3582" s="10"/>
      <c r="W3582" s="10"/>
      <c r="X3582" s="45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8"/>
      <c r="R3583" s="14"/>
      <c r="S3583" s="4"/>
      <c r="T3583" s="5"/>
      <c r="U3583" s="10"/>
      <c r="V3583" s="10"/>
      <c r="W3583" s="10"/>
      <c r="X3583" s="45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8"/>
      <c r="R3584" s="14"/>
      <c r="S3584" s="4"/>
      <c r="T3584" s="5"/>
      <c r="U3584" s="10"/>
      <c r="V3584" s="10"/>
      <c r="W3584" s="10"/>
      <c r="X3584" s="45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8"/>
      <c r="R3585" s="14"/>
      <c r="S3585" s="4"/>
      <c r="T3585" s="5"/>
      <c r="U3585" s="10"/>
      <c r="V3585" s="10"/>
      <c r="W3585" s="10"/>
      <c r="X3585" s="45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8"/>
      <c r="R3586" s="14"/>
      <c r="S3586" s="4"/>
      <c r="T3586" s="5"/>
      <c r="U3586" s="10"/>
      <c r="V3586" s="10"/>
      <c r="W3586" s="10"/>
      <c r="X3586" s="45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8"/>
      <c r="R3587" s="14"/>
      <c r="S3587" s="4"/>
      <c r="T3587" s="5"/>
      <c r="U3587" s="10"/>
      <c r="V3587" s="10"/>
      <c r="W3587" s="10"/>
      <c r="X3587" s="45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8"/>
      <c r="R3588" s="14"/>
      <c r="S3588" s="4"/>
      <c r="T3588" s="5"/>
      <c r="U3588" s="10"/>
      <c r="V3588" s="10"/>
      <c r="W3588" s="10"/>
      <c r="X3588" s="45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8"/>
      <c r="R3589" s="14"/>
      <c r="S3589" s="4"/>
      <c r="T3589" s="5"/>
      <c r="U3589" s="10"/>
      <c r="V3589" s="10"/>
      <c r="W3589" s="10"/>
      <c r="X3589" s="45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8"/>
      <c r="R3590" s="14"/>
      <c r="S3590" s="4"/>
      <c r="T3590" s="5"/>
      <c r="U3590" s="10"/>
      <c r="V3590" s="10"/>
      <c r="W3590" s="10"/>
      <c r="X3590" s="45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8"/>
      <c r="R3591" s="14"/>
      <c r="S3591" s="4"/>
      <c r="T3591" s="5"/>
      <c r="U3591" s="10"/>
      <c r="V3591" s="10"/>
      <c r="W3591" s="10"/>
      <c r="X3591" s="45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8"/>
      <c r="R3592" s="14"/>
      <c r="S3592" s="4"/>
      <c r="T3592" s="5"/>
      <c r="U3592" s="10"/>
      <c r="V3592" s="10"/>
      <c r="W3592" s="10"/>
      <c r="X3592" s="45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8"/>
      <c r="R3593" s="14"/>
      <c r="S3593" s="4"/>
      <c r="T3593" s="5"/>
      <c r="U3593" s="10"/>
      <c r="V3593" s="10"/>
      <c r="W3593" s="10"/>
      <c r="X3593" s="45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8"/>
      <c r="R3594" s="14"/>
      <c r="S3594" s="4"/>
      <c r="T3594" s="5"/>
      <c r="U3594" s="10"/>
      <c r="V3594" s="10"/>
      <c r="W3594" s="10"/>
      <c r="X3594" s="45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8"/>
      <c r="R3595" s="14"/>
      <c r="S3595" s="4"/>
      <c r="T3595" s="5"/>
      <c r="U3595" s="10"/>
      <c r="V3595" s="10"/>
      <c r="W3595" s="10"/>
      <c r="X3595" s="45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8"/>
      <c r="R3596" s="14"/>
      <c r="S3596" s="4"/>
      <c r="T3596" s="5"/>
      <c r="U3596" s="10"/>
      <c r="V3596" s="10"/>
      <c r="W3596" s="10"/>
      <c r="X3596" s="45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8"/>
      <c r="R3597" s="14"/>
      <c r="S3597" s="4"/>
      <c r="T3597" s="5"/>
      <c r="U3597" s="10"/>
      <c r="V3597" s="10"/>
      <c r="W3597" s="10"/>
      <c r="X3597" s="45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8"/>
      <c r="R3598" s="14"/>
      <c r="S3598" s="4"/>
      <c r="T3598" s="5"/>
      <c r="U3598" s="10"/>
      <c r="V3598" s="10"/>
      <c r="W3598" s="10"/>
      <c r="X3598" s="45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8"/>
      <c r="R3599" s="14"/>
      <c r="S3599" s="4"/>
      <c r="T3599" s="5"/>
      <c r="U3599" s="10"/>
      <c r="V3599" s="10"/>
      <c r="W3599" s="10"/>
      <c r="X3599" s="45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8"/>
      <c r="R3600" s="14"/>
      <c r="S3600" s="4"/>
      <c r="T3600" s="5"/>
      <c r="U3600" s="10"/>
      <c r="V3600" s="10"/>
      <c r="W3600" s="10"/>
      <c r="X3600" s="45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8"/>
      <c r="R3601" s="14"/>
      <c r="S3601" s="4"/>
      <c r="T3601" s="5"/>
      <c r="U3601" s="10"/>
      <c r="V3601" s="10"/>
      <c r="W3601" s="10"/>
      <c r="X3601" s="45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8"/>
      <c r="R3602" s="14"/>
      <c r="S3602" s="4"/>
      <c r="T3602" s="5"/>
      <c r="U3602" s="10"/>
      <c r="V3602" s="10"/>
      <c r="W3602" s="10"/>
      <c r="X3602" s="45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8"/>
      <c r="R3603" s="14"/>
      <c r="S3603" s="4"/>
      <c r="T3603" s="5"/>
      <c r="U3603" s="10"/>
      <c r="V3603" s="10"/>
      <c r="W3603" s="10"/>
      <c r="X3603" s="45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8"/>
      <c r="R3604" s="14"/>
      <c r="S3604" s="4"/>
      <c r="T3604" s="5"/>
      <c r="U3604" s="10"/>
      <c r="V3604" s="10"/>
      <c r="W3604" s="10"/>
      <c r="X3604" s="45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8"/>
      <c r="R3605" s="14"/>
      <c r="S3605" s="4"/>
      <c r="T3605" s="5"/>
      <c r="U3605" s="10"/>
      <c r="V3605" s="10"/>
      <c r="W3605" s="10"/>
      <c r="X3605" s="45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8"/>
      <c r="R3606" s="14"/>
      <c r="S3606" s="4"/>
      <c r="T3606" s="5"/>
      <c r="U3606" s="10"/>
      <c r="V3606" s="10"/>
      <c r="W3606" s="10"/>
      <c r="X3606" s="45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8"/>
      <c r="R3607" s="14"/>
      <c r="S3607" s="4"/>
      <c r="T3607" s="5"/>
      <c r="U3607" s="10"/>
      <c r="V3607" s="10"/>
      <c r="W3607" s="10"/>
      <c r="X3607" s="45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8"/>
      <c r="R3608" s="14"/>
      <c r="S3608" s="4"/>
      <c r="T3608" s="5"/>
      <c r="U3608" s="10"/>
      <c r="V3608" s="10"/>
      <c r="W3608" s="10"/>
      <c r="X3608" s="45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8"/>
      <c r="R3609" s="14"/>
      <c r="S3609" s="4"/>
      <c r="T3609" s="5"/>
      <c r="U3609" s="10"/>
      <c r="V3609" s="10"/>
      <c r="W3609" s="10"/>
      <c r="X3609" s="45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8"/>
      <c r="R3610" s="14"/>
      <c r="S3610" s="4"/>
      <c r="T3610" s="5"/>
      <c r="U3610" s="10"/>
      <c r="V3610" s="10"/>
      <c r="W3610" s="10"/>
      <c r="X3610" s="45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8"/>
      <c r="R3611" s="14"/>
      <c r="S3611" s="4"/>
      <c r="T3611" s="5"/>
      <c r="U3611" s="10"/>
      <c r="V3611" s="10"/>
      <c r="W3611" s="10"/>
      <c r="X3611" s="45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8"/>
      <c r="R3612" s="14"/>
      <c r="S3612" s="4"/>
      <c r="T3612" s="5"/>
      <c r="U3612" s="10"/>
      <c r="V3612" s="10"/>
      <c r="W3612" s="10"/>
      <c r="X3612" s="45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8"/>
      <c r="R3613" s="14"/>
      <c r="S3613" s="4"/>
      <c r="T3613" s="5"/>
      <c r="U3613" s="10"/>
      <c r="V3613" s="10"/>
      <c r="W3613" s="10"/>
      <c r="X3613" s="45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8"/>
      <c r="R3614" s="14"/>
      <c r="S3614" s="4"/>
      <c r="T3614" s="5"/>
      <c r="U3614" s="10"/>
      <c r="V3614" s="10"/>
      <c r="W3614" s="10"/>
      <c r="X3614" s="45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8"/>
      <c r="R3615" s="14"/>
      <c r="S3615" s="4"/>
      <c r="T3615" s="5"/>
      <c r="U3615" s="10"/>
      <c r="V3615" s="10"/>
      <c r="W3615" s="10"/>
      <c r="X3615" s="45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8"/>
      <c r="R3616" s="14"/>
      <c r="S3616" s="4"/>
      <c r="T3616" s="5"/>
      <c r="U3616" s="10"/>
      <c r="V3616" s="10"/>
      <c r="W3616" s="10"/>
      <c r="X3616" s="45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8"/>
      <c r="R3617" s="14"/>
      <c r="S3617" s="4"/>
      <c r="T3617" s="5"/>
      <c r="U3617" s="10"/>
      <c r="V3617" s="10"/>
      <c r="W3617" s="10"/>
      <c r="X3617" s="45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8"/>
      <c r="R3618" s="14"/>
      <c r="S3618" s="4"/>
      <c r="T3618" s="5"/>
      <c r="U3618" s="10"/>
      <c r="V3618" s="10"/>
      <c r="W3618" s="10"/>
      <c r="X3618" s="45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8"/>
      <c r="R3619" s="14"/>
      <c r="S3619" s="4"/>
      <c r="T3619" s="5"/>
      <c r="U3619" s="10"/>
      <c r="V3619" s="10"/>
      <c r="W3619" s="10"/>
      <c r="X3619" s="45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8"/>
      <c r="R3620" s="14"/>
      <c r="S3620" s="4"/>
      <c r="T3620" s="5"/>
      <c r="U3620" s="10"/>
      <c r="V3620" s="10"/>
      <c r="W3620" s="10"/>
      <c r="X3620" s="45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8"/>
      <c r="R3621" s="14"/>
      <c r="S3621" s="4"/>
      <c r="T3621" s="5"/>
      <c r="U3621" s="10"/>
      <c r="V3621" s="10"/>
      <c r="W3621" s="10"/>
      <c r="X3621" s="45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8"/>
      <c r="R3622" s="14"/>
      <c r="S3622" s="4"/>
      <c r="T3622" s="5"/>
      <c r="U3622" s="10"/>
      <c r="V3622" s="10"/>
      <c r="W3622" s="10"/>
      <c r="X3622" s="45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8"/>
      <c r="R3623" s="14"/>
      <c r="S3623" s="4"/>
      <c r="T3623" s="5"/>
      <c r="U3623" s="10"/>
      <c r="V3623" s="10"/>
      <c r="W3623" s="10"/>
      <c r="X3623" s="45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8"/>
      <c r="R3624" s="14"/>
      <c r="S3624" s="4"/>
      <c r="T3624" s="5"/>
      <c r="U3624" s="10"/>
      <c r="V3624" s="10"/>
      <c r="W3624" s="10"/>
      <c r="X3624" s="45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8"/>
      <c r="R3625" s="14"/>
      <c r="S3625" s="4"/>
      <c r="T3625" s="5"/>
      <c r="U3625" s="10"/>
      <c r="V3625" s="10"/>
      <c r="W3625" s="10"/>
      <c r="X3625" s="45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8"/>
      <c r="R3626" s="14"/>
      <c r="S3626" s="4"/>
      <c r="T3626" s="5"/>
      <c r="U3626" s="10"/>
      <c r="V3626" s="10"/>
      <c r="W3626" s="10"/>
      <c r="X3626" s="45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8"/>
      <c r="R3627" s="14"/>
      <c r="S3627" s="4"/>
      <c r="T3627" s="5"/>
      <c r="U3627" s="10"/>
      <c r="V3627" s="10"/>
      <c r="W3627" s="10"/>
      <c r="X3627" s="45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8"/>
      <c r="R3628" s="14"/>
      <c r="S3628" s="4"/>
      <c r="T3628" s="5"/>
      <c r="U3628" s="10"/>
      <c r="V3628" s="10"/>
      <c r="W3628" s="10"/>
      <c r="X3628" s="45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8"/>
      <c r="R3629" s="14"/>
      <c r="S3629" s="4"/>
      <c r="T3629" s="5"/>
      <c r="U3629" s="10"/>
      <c r="V3629" s="10"/>
      <c r="W3629" s="10"/>
      <c r="X3629" s="45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8"/>
      <c r="R3630" s="14"/>
      <c r="S3630" s="4"/>
      <c r="T3630" s="5"/>
      <c r="U3630" s="10"/>
      <c r="V3630" s="10"/>
      <c r="W3630" s="10"/>
      <c r="X3630" s="45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8"/>
      <c r="R3631" s="14"/>
      <c r="S3631" s="4"/>
      <c r="T3631" s="5"/>
      <c r="U3631" s="10"/>
      <c r="V3631" s="10"/>
      <c r="W3631" s="10"/>
      <c r="X3631" s="45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8"/>
      <c r="R3632" s="14"/>
      <c r="S3632" s="4"/>
      <c r="T3632" s="5"/>
      <c r="U3632" s="10"/>
      <c r="V3632" s="10"/>
      <c r="W3632" s="10"/>
      <c r="X3632" s="45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8"/>
      <c r="R3633" s="14"/>
      <c r="S3633" s="4"/>
      <c r="T3633" s="5"/>
      <c r="U3633" s="10"/>
      <c r="V3633" s="10"/>
      <c r="W3633" s="10"/>
      <c r="X3633" s="45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8"/>
      <c r="R3634" s="14"/>
      <c r="S3634" s="4"/>
      <c r="T3634" s="5"/>
      <c r="U3634" s="10"/>
      <c r="V3634" s="10"/>
      <c r="W3634" s="10"/>
      <c r="X3634" s="45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8"/>
      <c r="R3635" s="14"/>
      <c r="S3635" s="4"/>
      <c r="T3635" s="5"/>
      <c r="U3635" s="10"/>
      <c r="V3635" s="10"/>
      <c r="W3635" s="10"/>
      <c r="X3635" s="45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8"/>
      <c r="R3636" s="14"/>
      <c r="S3636" s="4"/>
      <c r="T3636" s="5"/>
      <c r="U3636" s="10"/>
      <c r="V3636" s="10"/>
      <c r="W3636" s="10"/>
      <c r="X3636" s="45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8"/>
      <c r="R3637" s="14"/>
      <c r="S3637" s="4"/>
      <c r="T3637" s="5"/>
      <c r="U3637" s="10"/>
      <c r="V3637" s="10"/>
      <c r="W3637" s="10"/>
      <c r="X3637" s="45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8"/>
      <c r="R3638" s="14"/>
      <c r="S3638" s="4"/>
      <c r="T3638" s="5"/>
      <c r="U3638" s="10"/>
      <c r="V3638" s="10"/>
      <c r="W3638" s="10"/>
      <c r="X3638" s="45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8"/>
      <c r="R3639" s="14"/>
      <c r="S3639" s="4"/>
      <c r="T3639" s="5"/>
      <c r="U3639" s="10"/>
      <c r="V3639" s="10"/>
      <c r="W3639" s="10"/>
      <c r="X3639" s="45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8"/>
      <c r="R3640" s="14"/>
      <c r="S3640" s="4"/>
      <c r="T3640" s="5"/>
      <c r="U3640" s="10"/>
      <c r="V3640" s="10"/>
      <c r="W3640" s="10"/>
      <c r="X3640" s="45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8"/>
      <c r="R3641" s="14"/>
      <c r="S3641" s="4"/>
      <c r="T3641" s="5"/>
      <c r="U3641" s="10"/>
      <c r="V3641" s="10"/>
      <c r="W3641" s="10"/>
      <c r="X3641" s="45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8"/>
      <c r="R3642" s="14"/>
      <c r="S3642" s="4"/>
      <c r="T3642" s="5"/>
      <c r="U3642" s="10"/>
      <c r="V3642" s="10"/>
      <c r="W3642" s="10"/>
      <c r="X3642" s="45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8"/>
      <c r="R3643" s="14"/>
      <c r="S3643" s="4"/>
      <c r="T3643" s="5"/>
      <c r="U3643" s="10"/>
      <c r="V3643" s="10"/>
      <c r="W3643" s="10"/>
      <c r="X3643" s="45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8"/>
      <c r="R3644" s="14"/>
      <c r="S3644" s="4"/>
      <c r="T3644" s="5"/>
      <c r="U3644" s="10"/>
      <c r="V3644" s="10"/>
      <c r="W3644" s="10"/>
      <c r="X3644" s="45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8"/>
      <c r="R3645" s="14"/>
      <c r="S3645" s="4"/>
      <c r="T3645" s="5"/>
      <c r="U3645" s="10"/>
      <c r="V3645" s="10"/>
      <c r="W3645" s="10"/>
      <c r="X3645" s="45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8"/>
      <c r="R3646" s="14"/>
      <c r="S3646" s="4"/>
      <c r="T3646" s="5"/>
      <c r="U3646" s="10"/>
      <c r="V3646" s="10"/>
      <c r="W3646" s="10"/>
      <c r="X3646" s="45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8"/>
      <c r="R3647" s="14"/>
      <c r="S3647" s="4"/>
      <c r="T3647" s="5"/>
      <c r="U3647" s="10"/>
      <c r="V3647" s="10"/>
      <c r="W3647" s="10"/>
      <c r="X3647" s="45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8"/>
      <c r="R3648" s="14"/>
      <c r="S3648" s="4"/>
      <c r="T3648" s="5"/>
      <c r="U3648" s="10"/>
      <c r="V3648" s="10"/>
      <c r="W3648" s="10"/>
      <c r="X3648" s="45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8"/>
      <c r="R3649" s="14"/>
      <c r="S3649" s="4"/>
      <c r="T3649" s="5"/>
      <c r="U3649" s="10"/>
      <c r="V3649" s="10"/>
      <c r="W3649" s="10"/>
      <c r="X3649" s="45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8"/>
      <c r="R3650" s="14"/>
      <c r="S3650" s="4"/>
      <c r="T3650" s="5"/>
      <c r="U3650" s="10"/>
      <c r="V3650" s="10"/>
      <c r="W3650" s="10"/>
      <c r="X3650" s="45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8"/>
      <c r="R3651" s="14"/>
      <c r="S3651" s="4"/>
      <c r="T3651" s="5"/>
      <c r="U3651" s="10"/>
      <c r="V3651" s="10"/>
      <c r="W3651" s="10"/>
      <c r="X3651" s="45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8"/>
      <c r="R3652" s="14"/>
      <c r="S3652" s="4"/>
      <c r="T3652" s="5"/>
      <c r="U3652" s="10"/>
      <c r="V3652" s="10"/>
      <c r="W3652" s="10"/>
      <c r="X3652" s="45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8"/>
      <c r="R3653" s="14"/>
      <c r="S3653" s="4"/>
      <c r="T3653" s="5"/>
      <c r="U3653" s="10"/>
      <c r="V3653" s="10"/>
      <c r="W3653" s="10"/>
      <c r="X3653" s="45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8"/>
      <c r="R3654" s="14"/>
      <c r="S3654" s="4"/>
      <c r="T3654" s="5"/>
      <c r="U3654" s="10"/>
      <c r="V3654" s="10"/>
      <c r="W3654" s="10"/>
      <c r="X3654" s="45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8"/>
      <c r="R3655" s="14"/>
      <c r="S3655" s="4"/>
      <c r="T3655" s="5"/>
      <c r="U3655" s="10"/>
      <c r="V3655" s="10"/>
      <c r="W3655" s="10"/>
      <c r="X3655" s="45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8"/>
      <c r="R3656" s="14"/>
      <c r="S3656" s="4"/>
      <c r="T3656" s="5"/>
      <c r="U3656" s="10"/>
      <c r="V3656" s="10"/>
      <c r="W3656" s="10"/>
      <c r="X3656" s="45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8"/>
      <c r="R3657" s="14"/>
      <c r="S3657" s="4"/>
      <c r="T3657" s="5"/>
      <c r="U3657" s="10"/>
      <c r="V3657" s="10"/>
      <c r="W3657" s="10"/>
      <c r="X3657" s="45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8"/>
      <c r="R3658" s="14"/>
      <c r="S3658" s="4"/>
      <c r="T3658" s="5"/>
      <c r="U3658" s="10"/>
      <c r="V3658" s="10"/>
      <c r="W3658" s="10"/>
      <c r="X3658" s="45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8"/>
      <c r="R3659" s="14"/>
      <c r="S3659" s="4"/>
      <c r="T3659" s="5"/>
      <c r="U3659" s="10"/>
      <c r="V3659" s="10"/>
      <c r="W3659" s="10"/>
      <c r="X3659" s="45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8"/>
      <c r="R3660" s="14"/>
      <c r="S3660" s="4"/>
      <c r="T3660" s="5"/>
      <c r="U3660" s="10"/>
      <c r="V3660" s="10"/>
      <c r="W3660" s="10"/>
      <c r="X3660" s="45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8"/>
      <c r="R3661" s="14"/>
      <c r="S3661" s="4"/>
      <c r="T3661" s="5"/>
      <c r="U3661" s="10"/>
      <c r="V3661" s="10"/>
      <c r="W3661" s="10"/>
      <c r="X3661" s="45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8"/>
      <c r="R3662" s="14"/>
      <c r="S3662" s="4"/>
      <c r="T3662" s="5"/>
      <c r="U3662" s="10"/>
      <c r="V3662" s="10"/>
      <c r="W3662" s="10"/>
      <c r="X3662" s="45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8"/>
      <c r="R3663" s="14"/>
      <c r="S3663" s="4"/>
      <c r="T3663" s="5"/>
      <c r="U3663" s="10"/>
      <c r="V3663" s="10"/>
      <c r="W3663" s="10"/>
      <c r="X3663" s="45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8"/>
      <c r="R3664" s="14"/>
      <c r="S3664" s="4"/>
      <c r="T3664" s="5"/>
      <c r="U3664" s="43"/>
      <c r="V3664" s="43"/>
      <c r="W3664" s="43"/>
      <c r="X3664" s="53"/>
      <c r="Y3664" s="35"/>
      <c r="Z3664" s="38"/>
      <c r="AA3664" s="43"/>
      <c r="AB3664" s="35"/>
      <c r="AC3664" s="35"/>
      <c r="AD3664" s="35"/>
      <c r="AE3664" s="43"/>
      <c r="AF3664" s="36"/>
      <c r="AG3664" s="43"/>
      <c r="AH3664" s="38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</row>
    <row r="3665" spans="1:148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8"/>
      <c r="R3665" s="14"/>
      <c r="S3665" s="4"/>
      <c r="T3665" s="5"/>
      <c r="U3665" s="10"/>
      <c r="V3665" s="10"/>
      <c r="W3665" s="10"/>
      <c r="X3665" s="45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8"/>
      <c r="R3666" s="14"/>
      <c r="S3666" s="4"/>
      <c r="T3666" s="5"/>
      <c r="U3666" s="43"/>
      <c r="V3666" s="43"/>
      <c r="W3666" s="43"/>
      <c r="X3666" s="53"/>
      <c r="Y3666" s="35"/>
      <c r="Z3666" s="38"/>
      <c r="AA3666" s="43"/>
      <c r="AB3666" s="35"/>
      <c r="AC3666" s="35"/>
      <c r="AD3666" s="35"/>
      <c r="AE3666" s="43"/>
      <c r="AF3666" s="36"/>
      <c r="AG3666" s="43"/>
      <c r="AH3666" s="38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</row>
    <row r="3667" spans="1:148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8"/>
      <c r="R3667" s="14"/>
      <c r="S3667" s="4"/>
      <c r="T3667" s="5"/>
      <c r="U3667" s="10"/>
      <c r="V3667" s="10"/>
      <c r="W3667" s="10"/>
      <c r="X3667" s="45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8"/>
      <c r="R3668" s="14"/>
      <c r="S3668" s="4"/>
      <c r="T3668" s="5"/>
      <c r="U3668" s="10"/>
      <c r="V3668" s="10"/>
      <c r="W3668" s="10"/>
      <c r="X3668" s="45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8"/>
      <c r="R3669" s="14"/>
      <c r="S3669" s="4"/>
      <c r="T3669" s="5"/>
      <c r="U3669" s="10"/>
      <c r="V3669" s="10"/>
      <c r="W3669" s="10"/>
      <c r="X3669" s="45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8"/>
      <c r="R3670" s="14"/>
      <c r="S3670" s="4"/>
      <c r="T3670" s="5"/>
      <c r="U3670" s="10"/>
      <c r="V3670" s="10"/>
      <c r="W3670" s="10"/>
      <c r="X3670" s="45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8"/>
      <c r="R3671" s="14"/>
      <c r="S3671" s="4"/>
      <c r="T3671" s="5"/>
      <c r="U3671" s="10"/>
      <c r="V3671" s="10"/>
      <c r="W3671" s="10"/>
      <c r="X3671" s="45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8"/>
      <c r="R3672" s="14"/>
      <c r="S3672" s="4"/>
      <c r="T3672" s="5"/>
      <c r="U3672" s="10"/>
      <c r="V3672" s="10"/>
      <c r="W3672" s="10"/>
      <c r="X3672" s="45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8"/>
      <c r="R3673" s="14"/>
      <c r="S3673" s="4"/>
      <c r="T3673" s="5"/>
      <c r="U3673" s="10"/>
      <c r="V3673" s="10"/>
      <c r="W3673" s="10"/>
      <c r="X3673" s="45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8"/>
      <c r="R3674" s="14"/>
      <c r="S3674" s="4"/>
      <c r="T3674" s="5"/>
      <c r="U3674" s="10"/>
      <c r="V3674" s="10"/>
      <c r="W3674" s="10"/>
      <c r="X3674" s="45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8"/>
      <c r="R3675" s="14"/>
      <c r="S3675" s="4"/>
      <c r="T3675" s="5"/>
      <c r="U3675" s="10"/>
      <c r="V3675" s="10"/>
      <c r="W3675" s="10"/>
      <c r="X3675" s="45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8"/>
      <c r="R3676" s="14"/>
      <c r="S3676" s="4"/>
      <c r="T3676" s="5"/>
      <c r="U3676" s="10"/>
      <c r="V3676" s="10"/>
      <c r="W3676" s="10"/>
      <c r="X3676" s="45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8"/>
      <c r="R3677" s="14"/>
      <c r="S3677" s="4"/>
      <c r="T3677" s="5"/>
      <c r="U3677" s="10"/>
      <c r="V3677" s="10"/>
      <c r="W3677" s="10"/>
      <c r="X3677" s="45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8"/>
      <c r="R3678" s="14"/>
      <c r="S3678" s="4"/>
      <c r="T3678" s="5"/>
      <c r="U3678" s="10"/>
      <c r="V3678" s="10"/>
      <c r="W3678" s="10"/>
      <c r="X3678" s="45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8"/>
      <c r="R3679" s="14"/>
      <c r="S3679" s="4"/>
      <c r="T3679" s="5"/>
      <c r="U3679" s="10"/>
      <c r="V3679" s="10"/>
      <c r="W3679" s="10"/>
      <c r="X3679" s="45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8"/>
      <c r="R3680" s="14"/>
      <c r="S3680" s="4"/>
      <c r="T3680" s="5"/>
      <c r="U3680" s="10"/>
      <c r="V3680" s="10"/>
      <c r="W3680" s="10"/>
      <c r="X3680" s="45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8"/>
      <c r="R3681" s="14"/>
      <c r="S3681" s="4"/>
      <c r="T3681" s="5"/>
      <c r="U3681" s="10"/>
      <c r="V3681" s="10"/>
      <c r="W3681" s="10"/>
      <c r="X3681" s="45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8"/>
      <c r="R3682" s="14"/>
      <c r="S3682" s="4"/>
      <c r="T3682" s="5"/>
      <c r="U3682" s="10"/>
      <c r="V3682" s="10"/>
      <c r="W3682" s="10"/>
      <c r="X3682" s="45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8"/>
      <c r="R3683" s="14"/>
      <c r="S3683" s="4"/>
      <c r="T3683" s="5"/>
      <c r="U3683" s="10"/>
      <c r="V3683" s="10"/>
      <c r="W3683" s="10"/>
      <c r="X3683" s="45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8"/>
      <c r="R3684" s="14"/>
      <c r="S3684" s="4"/>
      <c r="T3684" s="5"/>
      <c r="U3684" s="10"/>
      <c r="V3684" s="10"/>
      <c r="W3684" s="10"/>
      <c r="X3684" s="45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8"/>
      <c r="R3685" s="14"/>
      <c r="S3685" s="4"/>
      <c r="T3685" s="5"/>
      <c r="U3685" s="10"/>
      <c r="V3685" s="10"/>
      <c r="W3685" s="10"/>
      <c r="X3685" s="45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8"/>
      <c r="R3686" s="14"/>
      <c r="S3686" s="4"/>
      <c r="T3686" s="5"/>
      <c r="U3686" s="10"/>
      <c r="V3686" s="10"/>
      <c r="W3686" s="10"/>
      <c r="X3686" s="45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8"/>
      <c r="R3687" s="14"/>
      <c r="S3687" s="4"/>
      <c r="T3687" s="5"/>
      <c r="U3687" s="10"/>
      <c r="V3687" s="10"/>
      <c r="W3687" s="10"/>
      <c r="X3687" s="45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8"/>
      <c r="R3688" s="14"/>
      <c r="S3688" s="4"/>
      <c r="T3688" s="5"/>
      <c r="U3688" s="10"/>
      <c r="V3688" s="10"/>
      <c r="W3688" s="10"/>
      <c r="X3688" s="45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8"/>
      <c r="R3689" s="14"/>
      <c r="S3689" s="4"/>
      <c r="T3689" s="5"/>
      <c r="U3689" s="10"/>
      <c r="V3689" s="10"/>
      <c r="W3689" s="10"/>
      <c r="X3689" s="45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8"/>
      <c r="R3690" s="14"/>
      <c r="S3690" s="4"/>
      <c r="T3690" s="5"/>
      <c r="U3690" s="10"/>
      <c r="V3690" s="10"/>
      <c r="W3690" s="10"/>
      <c r="X3690" s="45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8"/>
      <c r="R3691" s="14"/>
      <c r="S3691" s="4"/>
      <c r="T3691" s="5"/>
      <c r="U3691" s="10"/>
      <c r="V3691" s="10"/>
      <c r="W3691" s="10"/>
      <c r="X3691" s="45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8"/>
      <c r="R3692" s="14"/>
      <c r="S3692" s="4"/>
      <c r="T3692" s="5"/>
      <c r="U3692" s="10"/>
      <c r="V3692" s="10"/>
      <c r="W3692" s="10"/>
      <c r="X3692" s="45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8"/>
      <c r="R3693" s="14"/>
      <c r="S3693" s="4"/>
      <c r="T3693" s="5"/>
      <c r="U3693" s="10"/>
      <c r="V3693" s="10"/>
      <c r="W3693" s="10"/>
      <c r="X3693" s="45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8"/>
      <c r="R3694" s="14"/>
      <c r="S3694" s="4"/>
      <c r="T3694" s="5"/>
      <c r="U3694" s="10"/>
      <c r="V3694" s="10"/>
      <c r="W3694" s="10"/>
      <c r="X3694" s="45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8"/>
      <c r="R3695" s="14"/>
      <c r="S3695" s="4"/>
      <c r="T3695" s="5"/>
      <c r="U3695" s="10"/>
      <c r="V3695" s="10"/>
      <c r="W3695" s="10"/>
      <c r="X3695" s="45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8"/>
      <c r="R3696" s="14"/>
      <c r="S3696" s="4"/>
      <c r="T3696" s="5"/>
      <c r="U3696" s="10"/>
      <c r="V3696" s="10"/>
      <c r="W3696" s="10"/>
      <c r="X3696" s="45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8"/>
      <c r="R3697" s="14"/>
      <c r="S3697" s="4"/>
      <c r="T3697" s="5"/>
      <c r="U3697" s="10"/>
      <c r="V3697" s="10"/>
      <c r="W3697" s="10"/>
      <c r="X3697" s="45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8"/>
      <c r="R3698" s="14"/>
      <c r="S3698" s="4"/>
      <c r="T3698" s="5"/>
      <c r="U3698" s="10"/>
      <c r="V3698" s="10"/>
      <c r="W3698" s="10"/>
      <c r="X3698" s="45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8"/>
      <c r="R3699" s="14"/>
      <c r="S3699" s="4"/>
      <c r="T3699" s="5"/>
      <c r="U3699" s="10"/>
      <c r="V3699" s="10"/>
      <c r="W3699" s="10"/>
      <c r="X3699" s="45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8"/>
      <c r="R3700" s="14"/>
      <c r="S3700" s="4"/>
      <c r="T3700" s="5"/>
      <c r="U3700" s="10"/>
      <c r="V3700" s="10"/>
      <c r="W3700" s="10"/>
      <c r="X3700" s="45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8"/>
      <c r="R3701" s="14"/>
      <c r="S3701" s="4"/>
      <c r="T3701" s="5"/>
      <c r="U3701" s="10"/>
      <c r="V3701" s="10"/>
      <c r="W3701" s="10"/>
      <c r="X3701" s="45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8"/>
      <c r="R3702" s="14"/>
      <c r="S3702" s="4"/>
      <c r="T3702" s="5"/>
      <c r="U3702" s="10"/>
      <c r="V3702" s="10"/>
      <c r="W3702" s="10"/>
      <c r="X3702" s="45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8"/>
      <c r="R3703" s="14"/>
      <c r="S3703" s="4"/>
      <c r="T3703" s="5"/>
      <c r="U3703" s="10"/>
      <c r="V3703" s="10"/>
      <c r="W3703" s="10"/>
      <c r="X3703" s="45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8"/>
      <c r="R3704" s="14"/>
      <c r="S3704" s="4"/>
      <c r="T3704" s="5"/>
      <c r="U3704" s="10"/>
      <c r="V3704" s="10"/>
      <c r="W3704" s="10"/>
      <c r="X3704" s="45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8"/>
      <c r="R3705" s="14"/>
      <c r="S3705" s="4"/>
      <c r="T3705" s="5"/>
      <c r="U3705" s="10"/>
      <c r="V3705" s="10"/>
      <c r="W3705" s="10"/>
      <c r="X3705" s="45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8"/>
      <c r="R3706" s="14"/>
      <c r="S3706" s="4"/>
      <c r="T3706" s="5"/>
      <c r="U3706" s="10"/>
      <c r="V3706" s="10"/>
      <c r="W3706" s="10"/>
      <c r="X3706" s="45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8"/>
      <c r="R3707" s="14"/>
      <c r="S3707" s="4"/>
      <c r="T3707" s="5"/>
      <c r="U3707" s="10"/>
      <c r="V3707" s="10"/>
      <c r="W3707" s="10"/>
      <c r="X3707" s="45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8"/>
      <c r="R3708" s="14"/>
      <c r="S3708" s="4"/>
      <c r="T3708" s="5"/>
      <c r="U3708" s="10"/>
      <c r="V3708" s="10"/>
      <c r="W3708" s="10"/>
      <c r="X3708" s="45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8"/>
      <c r="R3709" s="14"/>
      <c r="S3709" s="4"/>
      <c r="T3709" s="5"/>
      <c r="U3709" s="10"/>
      <c r="V3709" s="10"/>
      <c r="W3709" s="10"/>
      <c r="X3709" s="45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8"/>
      <c r="R3710" s="14"/>
      <c r="S3710" s="4"/>
      <c r="T3710" s="5"/>
      <c r="U3710" s="10"/>
      <c r="V3710" s="10"/>
      <c r="W3710" s="10"/>
      <c r="X3710" s="45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8"/>
      <c r="R3711" s="14"/>
      <c r="S3711" s="4"/>
      <c r="T3711" s="5"/>
      <c r="U3711" s="10"/>
      <c r="V3711" s="10"/>
      <c r="W3711" s="10"/>
      <c r="X3711" s="45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8"/>
      <c r="R3712" s="14"/>
      <c r="S3712" s="4"/>
      <c r="T3712" s="5"/>
      <c r="U3712" s="10"/>
      <c r="V3712" s="10"/>
      <c r="W3712" s="10"/>
      <c r="X3712" s="45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8"/>
      <c r="R3713" s="14"/>
      <c r="S3713" s="4"/>
      <c r="T3713" s="5"/>
      <c r="U3713" s="10"/>
      <c r="V3713" s="10"/>
      <c r="W3713" s="10"/>
      <c r="X3713" s="45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8"/>
      <c r="R3714" s="14"/>
      <c r="S3714" s="4"/>
      <c r="T3714" s="5"/>
      <c r="U3714" s="10"/>
      <c r="V3714" s="10"/>
      <c r="W3714" s="10"/>
      <c r="X3714" s="45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8"/>
      <c r="R3715" s="14"/>
      <c r="S3715" s="4"/>
      <c r="T3715" s="5"/>
      <c r="U3715" s="10"/>
      <c r="V3715" s="10"/>
      <c r="W3715" s="10"/>
      <c r="X3715" s="45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8"/>
      <c r="R3716" s="14"/>
      <c r="S3716" s="4"/>
      <c r="T3716" s="5"/>
      <c r="U3716" s="10"/>
      <c r="V3716" s="10"/>
      <c r="W3716" s="10"/>
      <c r="X3716" s="45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8"/>
      <c r="R3717" s="14"/>
      <c r="S3717" s="4"/>
      <c r="T3717" s="5"/>
      <c r="U3717" s="10"/>
      <c r="V3717" s="10"/>
      <c r="W3717" s="10"/>
      <c r="X3717" s="45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8"/>
      <c r="R3718" s="14"/>
      <c r="S3718" s="4"/>
      <c r="T3718" s="5"/>
      <c r="U3718" s="10"/>
      <c r="V3718" s="10"/>
      <c r="W3718" s="10"/>
      <c r="X3718" s="45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8"/>
      <c r="R3719" s="14"/>
      <c r="S3719" s="4"/>
      <c r="T3719" s="5"/>
      <c r="U3719" s="10"/>
      <c r="V3719" s="10"/>
      <c r="W3719" s="10"/>
      <c r="X3719" s="45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8"/>
      <c r="R3720" s="14"/>
      <c r="S3720" s="4"/>
      <c r="T3720" s="5"/>
      <c r="U3720" s="10"/>
      <c r="V3720" s="10"/>
      <c r="W3720" s="10"/>
      <c r="X3720" s="45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8"/>
      <c r="R3721" s="14"/>
      <c r="S3721" s="4"/>
      <c r="T3721" s="5"/>
      <c r="U3721" s="10"/>
      <c r="V3721" s="10"/>
      <c r="W3721" s="10"/>
      <c r="X3721" s="45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8"/>
      <c r="R3722" s="14"/>
      <c r="S3722" s="4"/>
      <c r="T3722" s="5"/>
      <c r="U3722" s="10"/>
      <c r="V3722" s="10"/>
      <c r="W3722" s="10"/>
      <c r="X3722" s="45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8"/>
      <c r="R3723" s="14"/>
      <c r="S3723" s="4"/>
      <c r="T3723" s="5"/>
      <c r="U3723" s="10"/>
      <c r="V3723" s="10"/>
      <c r="W3723" s="10"/>
      <c r="X3723" s="45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8"/>
      <c r="R3724" s="14"/>
      <c r="S3724" s="4"/>
      <c r="T3724" s="5"/>
      <c r="U3724" s="10"/>
      <c r="V3724" s="10"/>
      <c r="W3724" s="10"/>
      <c r="X3724" s="45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8"/>
      <c r="R3725" s="14"/>
      <c r="S3725" s="4"/>
      <c r="T3725" s="5"/>
      <c r="U3725" s="10"/>
      <c r="V3725" s="10"/>
      <c r="W3725" s="10"/>
      <c r="X3725" s="45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8"/>
      <c r="R3726" s="14"/>
      <c r="S3726" s="4"/>
      <c r="T3726" s="5"/>
      <c r="U3726" s="10"/>
      <c r="V3726" s="10"/>
      <c r="W3726" s="10"/>
      <c r="X3726" s="45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8"/>
      <c r="R3727" s="14"/>
      <c r="S3727" s="4"/>
      <c r="T3727" s="5"/>
      <c r="U3727" s="10"/>
      <c r="V3727" s="10"/>
      <c r="W3727" s="10"/>
      <c r="X3727" s="45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8"/>
      <c r="R3728" s="14"/>
      <c r="S3728" s="4"/>
      <c r="T3728" s="5"/>
      <c r="U3728" s="10"/>
      <c r="V3728" s="10"/>
      <c r="W3728" s="10"/>
      <c r="X3728" s="45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8"/>
      <c r="R3729" s="14"/>
      <c r="S3729" s="4"/>
      <c r="T3729" s="5"/>
      <c r="U3729" s="10"/>
      <c r="V3729" s="10"/>
      <c r="W3729" s="10"/>
      <c r="X3729" s="45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8"/>
      <c r="R3730" s="14"/>
      <c r="S3730" s="4"/>
      <c r="T3730" s="5"/>
      <c r="U3730" s="10"/>
      <c r="V3730" s="10"/>
      <c r="W3730" s="10"/>
      <c r="X3730" s="45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8"/>
      <c r="R3731" s="14"/>
      <c r="S3731" s="4"/>
      <c r="T3731" s="5"/>
      <c r="U3731" s="10"/>
      <c r="V3731" s="10"/>
      <c r="W3731" s="10"/>
      <c r="X3731" s="45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8"/>
      <c r="R3732" s="14"/>
      <c r="S3732" s="4"/>
      <c r="T3732" s="5"/>
      <c r="U3732" s="10"/>
      <c r="V3732" s="10"/>
      <c r="W3732" s="10"/>
      <c r="X3732" s="45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8"/>
      <c r="R3733" s="14"/>
      <c r="S3733" s="4"/>
      <c r="T3733" s="5"/>
      <c r="U3733" s="10"/>
      <c r="V3733" s="10"/>
      <c r="W3733" s="10"/>
      <c r="X3733" s="45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8"/>
      <c r="R3734" s="14"/>
      <c r="S3734" s="4"/>
      <c r="T3734" s="5"/>
      <c r="U3734" s="10"/>
      <c r="V3734" s="10"/>
      <c r="W3734" s="10"/>
      <c r="X3734" s="45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8"/>
      <c r="R3735" s="14"/>
      <c r="S3735" s="4"/>
      <c r="T3735" s="5"/>
      <c r="U3735" s="10"/>
      <c r="V3735" s="10"/>
      <c r="W3735" s="10"/>
      <c r="X3735" s="45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8"/>
      <c r="R3736" s="14"/>
      <c r="S3736" s="4"/>
      <c r="T3736" s="5"/>
      <c r="U3736" s="10"/>
      <c r="V3736" s="10"/>
      <c r="W3736" s="10"/>
      <c r="X3736" s="45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8"/>
      <c r="R3737" s="14"/>
      <c r="S3737" s="4"/>
      <c r="T3737" s="5"/>
      <c r="U3737" s="10"/>
      <c r="V3737" s="10"/>
      <c r="W3737" s="10"/>
      <c r="X3737" s="45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8"/>
      <c r="R3738" s="14"/>
      <c r="S3738" s="4"/>
      <c r="T3738" s="5"/>
      <c r="U3738" s="10"/>
      <c r="V3738" s="10"/>
      <c r="W3738" s="10"/>
      <c r="X3738" s="45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8"/>
      <c r="R3739" s="14"/>
      <c r="S3739" s="4"/>
      <c r="T3739" s="5"/>
      <c r="U3739" s="10"/>
      <c r="V3739" s="10"/>
      <c r="W3739" s="10"/>
      <c r="X3739" s="45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8"/>
      <c r="R3740" s="14"/>
      <c r="S3740" s="4"/>
      <c r="T3740" s="5"/>
      <c r="U3740" s="10"/>
      <c r="V3740" s="10"/>
      <c r="W3740" s="10"/>
      <c r="X3740" s="45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8"/>
      <c r="R3741" s="14"/>
      <c r="S3741" s="4"/>
      <c r="T3741" s="5"/>
      <c r="U3741" s="10"/>
      <c r="V3741" s="10"/>
      <c r="W3741" s="10"/>
      <c r="X3741" s="45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8"/>
      <c r="R3742" s="14"/>
      <c r="S3742" s="4"/>
      <c r="T3742" s="5"/>
      <c r="U3742" s="10"/>
      <c r="V3742" s="10"/>
      <c r="W3742" s="10"/>
      <c r="X3742" s="45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8"/>
      <c r="R3743" s="14"/>
      <c r="S3743" s="4"/>
      <c r="T3743" s="5"/>
      <c r="U3743" s="10"/>
      <c r="V3743" s="10"/>
      <c r="W3743" s="10"/>
      <c r="X3743" s="45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8"/>
      <c r="R3744" s="14"/>
      <c r="S3744" s="4"/>
      <c r="T3744" s="5"/>
      <c r="U3744" s="10"/>
      <c r="V3744" s="10"/>
      <c r="W3744" s="10"/>
      <c r="X3744" s="45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8"/>
      <c r="R3745" s="14"/>
      <c r="S3745" s="4"/>
      <c r="T3745" s="5"/>
      <c r="U3745" s="10"/>
      <c r="V3745" s="10"/>
      <c r="W3745" s="10"/>
      <c r="X3745" s="45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8"/>
      <c r="R3746" s="14"/>
      <c r="S3746" s="4"/>
      <c r="T3746" s="5"/>
      <c r="U3746" s="10"/>
      <c r="V3746" s="10"/>
      <c r="W3746" s="10"/>
      <c r="X3746" s="45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8"/>
      <c r="R3747" s="14"/>
      <c r="S3747" s="4"/>
      <c r="T3747" s="5"/>
      <c r="U3747" s="10"/>
      <c r="V3747" s="10"/>
      <c r="W3747" s="10"/>
      <c r="X3747" s="45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8"/>
      <c r="R3748" s="14"/>
      <c r="S3748" s="4"/>
      <c r="T3748" s="5"/>
      <c r="U3748" s="10"/>
      <c r="V3748" s="10"/>
      <c r="W3748" s="10"/>
      <c r="X3748" s="45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8"/>
      <c r="R3749" s="14"/>
      <c r="S3749" s="4"/>
      <c r="T3749" s="5"/>
      <c r="U3749" s="10"/>
      <c r="V3749" s="10"/>
      <c r="W3749" s="10"/>
      <c r="X3749" s="45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8"/>
      <c r="R3750" s="14"/>
      <c r="S3750" s="4"/>
      <c r="T3750" s="5"/>
      <c r="U3750" s="10"/>
      <c r="V3750" s="10"/>
      <c r="W3750" s="10"/>
      <c r="X3750" s="45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8"/>
      <c r="R3751" s="14"/>
      <c r="S3751" s="4"/>
      <c r="T3751" s="5"/>
      <c r="U3751" s="10"/>
      <c r="V3751" s="10"/>
      <c r="W3751" s="10"/>
      <c r="X3751" s="45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8"/>
      <c r="R3752" s="14"/>
      <c r="S3752" s="4"/>
      <c r="T3752" s="5"/>
      <c r="U3752" s="10"/>
      <c r="V3752" s="10"/>
      <c r="W3752" s="10"/>
      <c r="X3752" s="45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8"/>
      <c r="R3753" s="14"/>
      <c r="S3753" s="4"/>
      <c r="T3753" s="5"/>
      <c r="U3753" s="10"/>
      <c r="V3753" s="10"/>
      <c r="W3753" s="10"/>
      <c r="X3753" s="45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8"/>
      <c r="R3754" s="14"/>
      <c r="S3754" s="4"/>
      <c r="T3754" s="5"/>
      <c r="U3754" s="10"/>
      <c r="V3754" s="10"/>
      <c r="W3754" s="10"/>
      <c r="X3754" s="45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8"/>
      <c r="R3755" s="14"/>
      <c r="S3755" s="4"/>
      <c r="T3755" s="5"/>
      <c r="U3755" s="10"/>
      <c r="V3755" s="10"/>
      <c r="W3755" s="10"/>
      <c r="X3755" s="45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8"/>
      <c r="R3756" s="14"/>
      <c r="S3756" s="4"/>
      <c r="T3756" s="5"/>
      <c r="U3756" s="10"/>
      <c r="V3756" s="10"/>
      <c r="W3756" s="10"/>
      <c r="X3756" s="45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8"/>
      <c r="R3757" s="14"/>
      <c r="S3757" s="4"/>
      <c r="T3757" s="5"/>
      <c r="U3757" s="10"/>
      <c r="V3757" s="10"/>
      <c r="W3757" s="10"/>
      <c r="X3757" s="45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8"/>
      <c r="R3758" s="14"/>
      <c r="S3758" s="4"/>
      <c r="T3758" s="5"/>
      <c r="U3758" s="10"/>
      <c r="V3758" s="10"/>
      <c r="W3758" s="10"/>
      <c r="X3758" s="45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8"/>
      <c r="R3759" s="14"/>
      <c r="S3759" s="4"/>
      <c r="T3759" s="5"/>
      <c r="U3759" s="10"/>
      <c r="V3759" s="10"/>
      <c r="W3759" s="10"/>
      <c r="X3759" s="45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8"/>
      <c r="R3760" s="14"/>
      <c r="S3760" s="4"/>
      <c r="T3760" s="5"/>
      <c r="U3760" s="10"/>
      <c r="V3760" s="10"/>
      <c r="W3760" s="10"/>
      <c r="X3760" s="45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8"/>
      <c r="R3761" s="14"/>
      <c r="S3761" s="4"/>
      <c r="T3761" s="5"/>
      <c r="U3761" s="10"/>
      <c r="V3761" s="10"/>
      <c r="W3761" s="10"/>
      <c r="X3761" s="45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8"/>
      <c r="R3762" s="14"/>
      <c r="S3762" s="4"/>
      <c r="T3762" s="5"/>
      <c r="U3762" s="10"/>
      <c r="V3762" s="10"/>
      <c r="W3762" s="10"/>
      <c r="X3762" s="45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8"/>
      <c r="R3763" s="14"/>
      <c r="S3763" s="4"/>
      <c r="T3763" s="5"/>
      <c r="U3763" s="10"/>
      <c r="V3763" s="10"/>
      <c r="W3763" s="10"/>
      <c r="X3763" s="45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8"/>
      <c r="R3764" s="14"/>
      <c r="S3764" s="4"/>
      <c r="T3764" s="5"/>
      <c r="U3764" s="10"/>
      <c r="V3764" s="10"/>
      <c r="W3764" s="10"/>
      <c r="X3764" s="45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8"/>
      <c r="R3765" s="14"/>
      <c r="S3765" s="4"/>
      <c r="T3765" s="5"/>
      <c r="U3765" s="10"/>
      <c r="V3765" s="10"/>
      <c r="W3765" s="10"/>
      <c r="X3765" s="45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8"/>
      <c r="R3766" s="14"/>
      <c r="S3766" s="4"/>
      <c r="T3766" s="5"/>
      <c r="U3766" s="10"/>
      <c r="V3766" s="10"/>
      <c r="W3766" s="10"/>
      <c r="X3766" s="45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8"/>
      <c r="R3767" s="14"/>
      <c r="S3767" s="4"/>
      <c r="T3767" s="5"/>
      <c r="U3767" s="10"/>
      <c r="V3767" s="10"/>
      <c r="W3767" s="10"/>
      <c r="X3767" s="45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8"/>
      <c r="R3768" s="14"/>
      <c r="S3768" s="4"/>
      <c r="T3768" s="5"/>
      <c r="U3768" s="10"/>
      <c r="V3768" s="10"/>
      <c r="W3768" s="10"/>
      <c r="X3768" s="45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8"/>
      <c r="R3769" s="14"/>
      <c r="S3769" s="4"/>
      <c r="T3769" s="5"/>
      <c r="U3769" s="10"/>
      <c r="V3769" s="10"/>
      <c r="W3769" s="10"/>
      <c r="X3769" s="45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8"/>
      <c r="R3770" s="14"/>
      <c r="S3770" s="4"/>
      <c r="T3770" s="5"/>
      <c r="U3770" s="10"/>
      <c r="V3770" s="10"/>
      <c r="W3770" s="10"/>
      <c r="X3770" s="45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8"/>
      <c r="R3771" s="14"/>
      <c r="S3771" s="4"/>
      <c r="T3771" s="5"/>
      <c r="U3771" s="10"/>
      <c r="V3771" s="10"/>
      <c r="W3771" s="10"/>
      <c r="X3771" s="45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8"/>
      <c r="R3772" s="14"/>
      <c r="S3772" s="4"/>
      <c r="T3772" s="5"/>
      <c r="U3772" s="10"/>
      <c r="V3772" s="10"/>
      <c r="W3772" s="10"/>
      <c r="X3772" s="45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8"/>
      <c r="R3773" s="14"/>
      <c r="S3773" s="4"/>
      <c r="T3773" s="5"/>
      <c r="U3773" s="10"/>
      <c r="V3773" s="10"/>
      <c r="W3773" s="10"/>
      <c r="X3773" s="45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8"/>
      <c r="R3774" s="14"/>
      <c r="S3774" s="4"/>
      <c r="T3774" s="5"/>
      <c r="U3774" s="10"/>
      <c r="V3774" s="10"/>
      <c r="W3774" s="10"/>
      <c r="X3774" s="45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8"/>
      <c r="R3775" s="14"/>
      <c r="S3775" s="4"/>
      <c r="T3775" s="5"/>
      <c r="U3775" s="10"/>
      <c r="V3775" s="10"/>
      <c r="W3775" s="10"/>
      <c r="X3775" s="45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8"/>
      <c r="R3776" s="14"/>
      <c r="S3776" s="4"/>
      <c r="T3776" s="5"/>
      <c r="U3776" s="10"/>
      <c r="V3776" s="10"/>
      <c r="W3776" s="10"/>
      <c r="X3776" s="45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8"/>
      <c r="R3777" s="14"/>
      <c r="S3777" s="4"/>
      <c r="T3777" s="5"/>
      <c r="U3777" s="10"/>
      <c r="V3777" s="10"/>
      <c r="W3777" s="10"/>
      <c r="X3777" s="45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8"/>
      <c r="R3778" s="14"/>
      <c r="S3778" s="4"/>
      <c r="T3778" s="5"/>
      <c r="U3778" s="10"/>
      <c r="V3778" s="10"/>
      <c r="W3778" s="10"/>
      <c r="X3778" s="45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8"/>
      <c r="R3779" s="14"/>
      <c r="S3779" s="4"/>
      <c r="T3779" s="5"/>
      <c r="U3779" s="10"/>
      <c r="V3779" s="10"/>
      <c r="W3779" s="10"/>
      <c r="X3779" s="45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8"/>
      <c r="R3780" s="14"/>
      <c r="S3780" s="4"/>
      <c r="T3780" s="5"/>
      <c r="U3780" s="10"/>
      <c r="V3780" s="10"/>
      <c r="W3780" s="10"/>
      <c r="X3780" s="45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8"/>
      <c r="R3781" s="14"/>
      <c r="S3781" s="4"/>
      <c r="T3781" s="5"/>
      <c r="U3781" s="10"/>
      <c r="V3781" s="10"/>
      <c r="W3781" s="10"/>
      <c r="X3781" s="45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8"/>
      <c r="R3782" s="14"/>
      <c r="S3782" s="4"/>
      <c r="T3782" s="5"/>
      <c r="U3782" s="10"/>
      <c r="V3782" s="10"/>
      <c r="W3782" s="10"/>
      <c r="X3782" s="45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8"/>
      <c r="R3783" s="14"/>
      <c r="S3783" s="4"/>
      <c r="T3783" s="5"/>
      <c r="U3783" s="10"/>
      <c r="V3783" s="10"/>
      <c r="W3783" s="10"/>
      <c r="X3783" s="45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8"/>
      <c r="R3784" s="14"/>
      <c r="S3784" s="4"/>
      <c r="T3784" s="5"/>
      <c r="U3784" s="10"/>
      <c r="V3784" s="10"/>
      <c r="W3784" s="10"/>
      <c r="X3784" s="45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8"/>
      <c r="R3785" s="14"/>
      <c r="S3785" s="4"/>
      <c r="T3785" s="5"/>
      <c r="U3785" s="10"/>
      <c r="V3785" s="10"/>
      <c r="W3785" s="10"/>
      <c r="X3785" s="45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8"/>
      <c r="R3786" s="14"/>
      <c r="S3786" s="4"/>
      <c r="T3786" s="5"/>
      <c r="U3786" s="10"/>
      <c r="V3786" s="10"/>
      <c r="W3786" s="10"/>
      <c r="X3786" s="45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8"/>
      <c r="R3787" s="14"/>
      <c r="S3787" s="4"/>
      <c r="T3787" s="5"/>
      <c r="U3787" s="10"/>
      <c r="V3787" s="10"/>
      <c r="W3787" s="10"/>
      <c r="X3787" s="45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8"/>
      <c r="R3788" s="14"/>
      <c r="S3788" s="4"/>
      <c r="T3788" s="5"/>
      <c r="U3788" s="10"/>
      <c r="V3788" s="10"/>
      <c r="W3788" s="10"/>
      <c r="X3788" s="45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8"/>
      <c r="R3789" s="14"/>
      <c r="S3789" s="4"/>
      <c r="T3789" s="5"/>
      <c r="U3789" s="10"/>
      <c r="V3789" s="10"/>
      <c r="W3789" s="10"/>
      <c r="X3789" s="45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8"/>
      <c r="R3790" s="14"/>
      <c r="S3790" s="4"/>
      <c r="T3790" s="5"/>
      <c r="U3790" s="10"/>
      <c r="V3790" s="10"/>
      <c r="W3790" s="10"/>
      <c r="X3790" s="45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8"/>
      <c r="R3791" s="14"/>
      <c r="S3791" s="4"/>
      <c r="T3791" s="5"/>
      <c r="U3791" s="10"/>
      <c r="V3791" s="10"/>
      <c r="W3791" s="10"/>
      <c r="X3791" s="45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8"/>
      <c r="R3792" s="14"/>
      <c r="S3792" s="4"/>
      <c r="T3792" s="5"/>
      <c r="U3792" s="10"/>
      <c r="V3792" s="10"/>
      <c r="W3792" s="10"/>
      <c r="X3792" s="45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8"/>
      <c r="R3793" s="14"/>
      <c r="S3793" s="4"/>
      <c r="T3793" s="5"/>
      <c r="U3793" s="10"/>
      <c r="V3793" s="10"/>
      <c r="W3793" s="10"/>
      <c r="X3793" s="45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8"/>
      <c r="R3794" s="14"/>
      <c r="S3794" s="4"/>
      <c r="T3794" s="5"/>
      <c r="U3794" s="10"/>
      <c r="V3794" s="10"/>
      <c r="W3794" s="10"/>
      <c r="X3794" s="45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8"/>
      <c r="R3795" s="14"/>
      <c r="S3795" s="4"/>
      <c r="T3795" s="5"/>
      <c r="U3795" s="10"/>
      <c r="V3795" s="10"/>
      <c r="W3795" s="10"/>
      <c r="X3795" s="45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8"/>
      <c r="R3796" s="14"/>
      <c r="S3796" s="4"/>
      <c r="T3796" s="5"/>
      <c r="U3796" s="10"/>
      <c r="V3796" s="10"/>
      <c r="W3796" s="10"/>
      <c r="X3796" s="45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8"/>
      <c r="R3797" s="14"/>
      <c r="S3797" s="4"/>
      <c r="T3797" s="5"/>
      <c r="U3797" s="10"/>
      <c r="V3797" s="10"/>
      <c r="W3797" s="10"/>
      <c r="X3797" s="45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8"/>
      <c r="R3798" s="14"/>
      <c r="S3798" s="4"/>
      <c r="T3798" s="5"/>
      <c r="U3798" s="10"/>
      <c r="V3798" s="10"/>
      <c r="W3798" s="10"/>
      <c r="X3798" s="45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8"/>
      <c r="R3799" s="14"/>
      <c r="S3799" s="4"/>
      <c r="T3799" s="5"/>
      <c r="U3799" s="10"/>
      <c r="V3799" s="10"/>
      <c r="W3799" s="10"/>
      <c r="X3799" s="45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8"/>
      <c r="R3800" s="14"/>
      <c r="S3800" s="4"/>
      <c r="T3800" s="5"/>
      <c r="U3800" s="10"/>
      <c r="V3800" s="10"/>
      <c r="W3800" s="10"/>
      <c r="X3800" s="45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8"/>
      <c r="R3801" s="14"/>
      <c r="S3801" s="4"/>
      <c r="T3801" s="5"/>
      <c r="U3801" s="10"/>
      <c r="V3801" s="10"/>
      <c r="W3801" s="10"/>
      <c r="X3801" s="45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8"/>
      <c r="R3802" s="14"/>
      <c r="S3802" s="4"/>
      <c r="T3802" s="5"/>
      <c r="U3802" s="10"/>
      <c r="V3802" s="10"/>
      <c r="W3802" s="10"/>
      <c r="X3802" s="45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8"/>
      <c r="R3803" s="14"/>
      <c r="S3803" s="4"/>
      <c r="T3803" s="5"/>
      <c r="U3803" s="10"/>
      <c r="V3803" s="10"/>
      <c r="W3803" s="10"/>
      <c r="X3803" s="45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8"/>
      <c r="R3804" s="14"/>
      <c r="S3804" s="4"/>
      <c r="T3804" s="5"/>
      <c r="U3804" s="10"/>
      <c r="V3804" s="10"/>
      <c r="W3804" s="10"/>
      <c r="X3804" s="45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8"/>
      <c r="R3805" s="14"/>
      <c r="S3805" s="4"/>
      <c r="T3805" s="5"/>
      <c r="U3805" s="10"/>
      <c r="V3805" s="10"/>
      <c r="W3805" s="10"/>
      <c r="X3805" s="45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8"/>
      <c r="R3806" s="14"/>
      <c r="S3806" s="4"/>
      <c r="T3806" s="5"/>
      <c r="U3806" s="10"/>
      <c r="V3806" s="10"/>
      <c r="W3806" s="10"/>
      <c r="X3806" s="45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8"/>
      <c r="R3807" s="14"/>
      <c r="S3807" s="4"/>
      <c r="T3807" s="5"/>
      <c r="U3807" s="10"/>
      <c r="V3807" s="10"/>
      <c r="W3807" s="10"/>
      <c r="X3807" s="45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8"/>
      <c r="R3808" s="14"/>
      <c r="S3808" s="4"/>
      <c r="T3808" s="5"/>
      <c r="U3808" s="10"/>
      <c r="V3808" s="10"/>
      <c r="W3808" s="10"/>
      <c r="X3808" s="45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8"/>
      <c r="R3809" s="14"/>
      <c r="S3809" s="4"/>
      <c r="T3809" s="5"/>
      <c r="U3809" s="10"/>
      <c r="V3809" s="10"/>
      <c r="W3809" s="10"/>
      <c r="X3809" s="45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8"/>
      <c r="R3810" s="14"/>
      <c r="S3810" s="4"/>
      <c r="T3810" s="5"/>
      <c r="U3810" s="10"/>
      <c r="V3810" s="10"/>
      <c r="W3810" s="10"/>
      <c r="X3810" s="45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8"/>
      <c r="R3811" s="14"/>
      <c r="S3811" s="4"/>
      <c r="T3811" s="5"/>
      <c r="U3811" s="10"/>
      <c r="V3811" s="10"/>
      <c r="W3811" s="10"/>
      <c r="X3811" s="45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8"/>
      <c r="R3812" s="14"/>
      <c r="S3812" s="4"/>
      <c r="T3812" s="5"/>
      <c r="U3812" s="10"/>
      <c r="V3812" s="10"/>
      <c r="W3812" s="10"/>
      <c r="X3812" s="45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8"/>
      <c r="R3813" s="14"/>
      <c r="S3813" s="4"/>
      <c r="T3813" s="5"/>
      <c r="U3813" s="10"/>
      <c r="V3813" s="10"/>
      <c r="W3813" s="10"/>
      <c r="X3813" s="45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8"/>
      <c r="R3814" s="14"/>
      <c r="S3814" s="4"/>
      <c r="T3814" s="5"/>
      <c r="U3814" s="10"/>
      <c r="V3814" s="10"/>
      <c r="W3814" s="10"/>
      <c r="X3814" s="45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8"/>
      <c r="R3815" s="14"/>
      <c r="S3815" s="4"/>
      <c r="T3815" s="5"/>
      <c r="U3815" s="10"/>
      <c r="V3815" s="10"/>
      <c r="W3815" s="10"/>
      <c r="X3815" s="45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8"/>
      <c r="R3816" s="14"/>
      <c r="S3816" s="4"/>
      <c r="T3816" s="5"/>
      <c r="U3816" s="10"/>
      <c r="V3816" s="10"/>
      <c r="W3816" s="10"/>
      <c r="X3816" s="45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8"/>
      <c r="R3817" s="14"/>
      <c r="S3817" s="4"/>
      <c r="T3817" s="5"/>
      <c r="U3817" s="10"/>
      <c r="V3817" s="10"/>
      <c r="W3817" s="10"/>
      <c r="X3817" s="45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8"/>
      <c r="R3818" s="14"/>
      <c r="S3818" s="4"/>
      <c r="T3818" s="5"/>
      <c r="U3818" s="10"/>
      <c r="V3818" s="10"/>
      <c r="W3818" s="10"/>
      <c r="X3818" s="45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8"/>
      <c r="R3819" s="14"/>
      <c r="S3819" s="4"/>
      <c r="T3819" s="5"/>
      <c r="U3819" s="10"/>
      <c r="V3819" s="10"/>
      <c r="W3819" s="10"/>
      <c r="X3819" s="45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8"/>
      <c r="R3820" s="14"/>
      <c r="S3820" s="4"/>
      <c r="T3820" s="5"/>
      <c r="U3820" s="10"/>
      <c r="V3820" s="10"/>
      <c r="W3820" s="10"/>
      <c r="X3820" s="45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8"/>
      <c r="R3821" s="14"/>
      <c r="S3821" s="4"/>
      <c r="T3821" s="5"/>
      <c r="U3821" s="10"/>
      <c r="V3821" s="10"/>
      <c r="W3821" s="10"/>
      <c r="X3821" s="45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8"/>
      <c r="R3822" s="14"/>
      <c r="S3822" s="4"/>
      <c r="T3822" s="5"/>
      <c r="U3822" s="10"/>
      <c r="V3822" s="10"/>
      <c r="W3822" s="10"/>
      <c r="X3822" s="45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8"/>
      <c r="R3823" s="14"/>
      <c r="S3823" s="4"/>
      <c r="T3823" s="5"/>
      <c r="U3823" s="10"/>
      <c r="V3823" s="10"/>
      <c r="W3823" s="10"/>
      <c r="X3823" s="45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8"/>
      <c r="R3824" s="14"/>
      <c r="S3824" s="4"/>
      <c r="T3824" s="5"/>
      <c r="U3824" s="10"/>
      <c r="V3824" s="10"/>
      <c r="W3824" s="10"/>
      <c r="X3824" s="45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8"/>
      <c r="R3825" s="14"/>
      <c r="S3825" s="4"/>
      <c r="T3825" s="5"/>
      <c r="U3825" s="10"/>
      <c r="V3825" s="10"/>
      <c r="W3825" s="10"/>
      <c r="X3825" s="45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8"/>
      <c r="R3826" s="14"/>
      <c r="S3826" s="4"/>
      <c r="T3826" s="5"/>
      <c r="U3826" s="10"/>
      <c r="V3826" s="10"/>
      <c r="W3826" s="10"/>
      <c r="X3826" s="45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8"/>
      <c r="R3827" s="14"/>
      <c r="S3827" s="4"/>
      <c r="T3827" s="5"/>
      <c r="U3827" s="10"/>
      <c r="V3827" s="10"/>
      <c r="W3827" s="10"/>
      <c r="X3827" s="45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8"/>
      <c r="R3828" s="14"/>
      <c r="S3828" s="4"/>
      <c r="T3828" s="5"/>
      <c r="U3828" s="10"/>
      <c r="V3828" s="10"/>
      <c r="W3828" s="10"/>
      <c r="X3828" s="45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8"/>
      <c r="R3829" s="14"/>
      <c r="S3829" s="4"/>
      <c r="T3829" s="5"/>
      <c r="U3829" s="10"/>
      <c r="V3829" s="10"/>
      <c r="W3829" s="10"/>
      <c r="X3829" s="45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8"/>
      <c r="R3830" s="14"/>
      <c r="S3830" s="4"/>
      <c r="T3830" s="5"/>
      <c r="U3830" s="10"/>
      <c r="V3830" s="10"/>
      <c r="W3830" s="10"/>
      <c r="X3830" s="45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8"/>
      <c r="R3831" s="14"/>
      <c r="S3831" s="4"/>
      <c r="T3831" s="5"/>
      <c r="U3831" s="10"/>
      <c r="V3831" s="10"/>
      <c r="W3831" s="10"/>
      <c r="X3831" s="45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8"/>
      <c r="R3832" s="14"/>
      <c r="S3832" s="4"/>
      <c r="T3832" s="5"/>
      <c r="U3832" s="10"/>
      <c r="V3832" s="10"/>
      <c r="W3832" s="10"/>
      <c r="X3832" s="45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8"/>
      <c r="R3833" s="14"/>
      <c r="S3833" s="4"/>
      <c r="T3833" s="5"/>
      <c r="U3833" s="10"/>
      <c r="V3833" s="10"/>
      <c r="W3833" s="10"/>
      <c r="X3833" s="45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8"/>
      <c r="R3834" s="14"/>
      <c r="S3834" s="4"/>
      <c r="T3834" s="5"/>
      <c r="U3834" s="10"/>
      <c r="V3834" s="10"/>
      <c r="W3834" s="10"/>
      <c r="X3834" s="45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8"/>
      <c r="R3835" s="14"/>
      <c r="S3835" s="4"/>
      <c r="T3835" s="5"/>
      <c r="U3835" s="10"/>
      <c r="V3835" s="10"/>
      <c r="W3835" s="10"/>
      <c r="X3835" s="45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8"/>
      <c r="R3836" s="14"/>
      <c r="S3836" s="4"/>
      <c r="T3836" s="5"/>
      <c r="U3836" s="10"/>
      <c r="V3836" s="10"/>
      <c r="W3836" s="10"/>
      <c r="X3836" s="45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8"/>
      <c r="R3837" s="14"/>
      <c r="S3837" s="4"/>
      <c r="T3837" s="5"/>
      <c r="U3837" s="10"/>
      <c r="V3837" s="10"/>
      <c r="W3837" s="10"/>
      <c r="X3837" s="45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8"/>
      <c r="R3838" s="14"/>
      <c r="S3838" s="4"/>
      <c r="T3838" s="5"/>
      <c r="U3838" s="10"/>
      <c r="V3838" s="10"/>
      <c r="W3838" s="10"/>
      <c r="X3838" s="45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8"/>
      <c r="R3839" s="14"/>
      <c r="S3839" s="4"/>
      <c r="T3839" s="5"/>
      <c r="U3839" s="10"/>
      <c r="V3839" s="10"/>
      <c r="W3839" s="10"/>
      <c r="X3839" s="45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8"/>
      <c r="R3840" s="14"/>
      <c r="S3840" s="4"/>
      <c r="T3840" s="5"/>
      <c r="U3840" s="10"/>
      <c r="V3840" s="10"/>
      <c r="W3840" s="10"/>
      <c r="X3840" s="45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8"/>
      <c r="R3841" s="14"/>
      <c r="S3841" s="4"/>
      <c r="T3841" s="5"/>
      <c r="U3841" s="10"/>
      <c r="V3841" s="10"/>
      <c r="W3841" s="10"/>
      <c r="X3841" s="45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8"/>
      <c r="R3842" s="14"/>
      <c r="S3842" s="4"/>
      <c r="T3842" s="5"/>
      <c r="U3842" s="10"/>
      <c r="V3842" s="10"/>
      <c r="W3842" s="10"/>
      <c r="X3842" s="45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8"/>
      <c r="R3843" s="14"/>
      <c r="S3843" s="4"/>
      <c r="T3843" s="5"/>
      <c r="U3843" s="10"/>
      <c r="V3843" s="10"/>
      <c r="W3843" s="10"/>
      <c r="X3843" s="45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8"/>
      <c r="R3844" s="14"/>
      <c r="S3844" s="4"/>
      <c r="T3844" s="5"/>
      <c r="U3844" s="10"/>
      <c r="V3844" s="10"/>
      <c r="W3844" s="10"/>
      <c r="X3844" s="45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8"/>
      <c r="R3845" s="14"/>
      <c r="S3845" s="4"/>
      <c r="T3845" s="5"/>
      <c r="U3845" s="10"/>
      <c r="V3845" s="10"/>
      <c r="W3845" s="10"/>
      <c r="X3845" s="45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8"/>
      <c r="R3846" s="14"/>
      <c r="S3846" s="4"/>
      <c r="T3846" s="5"/>
      <c r="U3846" s="10"/>
      <c r="V3846" s="10"/>
      <c r="W3846" s="10"/>
      <c r="X3846" s="45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8"/>
      <c r="R3847" s="14"/>
      <c r="S3847" s="4"/>
      <c r="T3847" s="5"/>
      <c r="U3847" s="10"/>
      <c r="V3847" s="10"/>
      <c r="W3847" s="10"/>
      <c r="X3847" s="45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8"/>
      <c r="R3848" s="14"/>
      <c r="S3848" s="4"/>
      <c r="T3848" s="5"/>
      <c r="U3848" s="43"/>
      <c r="V3848" s="43"/>
      <c r="W3848" s="43"/>
      <c r="X3848" s="53"/>
      <c r="Y3848" s="35"/>
      <c r="Z3848" s="38"/>
      <c r="AA3848" s="43"/>
      <c r="AB3848" s="35"/>
      <c r="AC3848" s="35"/>
      <c r="AD3848" s="35"/>
      <c r="AE3848" s="43"/>
      <c r="AF3848" s="36"/>
      <c r="AG3848" s="43"/>
      <c r="AH3848" s="38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</row>
    <row r="3849" spans="1:148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8"/>
      <c r="R3849" s="14"/>
      <c r="S3849" s="4"/>
      <c r="T3849" s="5"/>
      <c r="U3849" s="10"/>
      <c r="V3849" s="10"/>
      <c r="W3849" s="10"/>
      <c r="X3849" s="45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8"/>
      <c r="R3850" s="14"/>
      <c r="S3850" s="4"/>
      <c r="T3850" s="5"/>
      <c r="U3850" s="10"/>
      <c r="V3850" s="10"/>
      <c r="W3850" s="10"/>
      <c r="X3850" s="45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8"/>
      <c r="R3851" s="14"/>
      <c r="S3851" s="4"/>
      <c r="T3851" s="5"/>
      <c r="U3851" s="10"/>
      <c r="V3851" s="10"/>
      <c r="W3851" s="10"/>
      <c r="X3851" s="45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8"/>
      <c r="R3852" s="14"/>
      <c r="S3852" s="4"/>
      <c r="T3852" s="5"/>
      <c r="U3852" s="10"/>
      <c r="V3852" s="10"/>
      <c r="W3852" s="10"/>
      <c r="X3852" s="45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8"/>
      <c r="R3853" s="14"/>
      <c r="S3853" s="4"/>
      <c r="T3853" s="5"/>
      <c r="U3853" s="10"/>
      <c r="V3853" s="10"/>
      <c r="W3853" s="10"/>
      <c r="X3853" s="45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8"/>
      <c r="R3854" s="14"/>
      <c r="S3854" s="4"/>
      <c r="T3854" s="5"/>
      <c r="U3854" s="10"/>
      <c r="V3854" s="10"/>
      <c r="W3854" s="10"/>
      <c r="X3854" s="45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8"/>
      <c r="R3855" s="14"/>
      <c r="S3855" s="4"/>
      <c r="T3855" s="5"/>
      <c r="U3855" s="10"/>
      <c r="V3855" s="10"/>
      <c r="W3855" s="10"/>
      <c r="X3855" s="45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8"/>
      <c r="R3856" s="14"/>
      <c r="S3856" s="4"/>
      <c r="T3856" s="5"/>
      <c r="U3856" s="10"/>
      <c r="V3856" s="10"/>
      <c r="W3856" s="10"/>
      <c r="X3856" s="45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8"/>
      <c r="R3857" s="14"/>
      <c r="S3857" s="4"/>
      <c r="T3857" s="5"/>
      <c r="U3857" s="10"/>
      <c r="V3857" s="10"/>
      <c r="W3857" s="10"/>
      <c r="X3857" s="45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8"/>
      <c r="R3858" s="14"/>
      <c r="S3858" s="4"/>
      <c r="T3858" s="5"/>
      <c r="U3858" s="10"/>
      <c r="V3858" s="10"/>
      <c r="W3858" s="10"/>
      <c r="X3858" s="45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8"/>
      <c r="R3859" s="14"/>
      <c r="S3859" s="4"/>
      <c r="T3859" s="5"/>
      <c r="U3859" s="10"/>
      <c r="V3859" s="10"/>
      <c r="W3859" s="10"/>
      <c r="X3859" s="45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8"/>
      <c r="R3860" s="14"/>
      <c r="S3860" s="4"/>
      <c r="T3860" s="5"/>
      <c r="U3860" s="10"/>
      <c r="V3860" s="10"/>
      <c r="W3860" s="10"/>
      <c r="X3860" s="45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8"/>
      <c r="R3861" s="14"/>
      <c r="S3861" s="4"/>
      <c r="T3861" s="5"/>
      <c r="U3861" s="10"/>
      <c r="V3861" s="10"/>
      <c r="W3861" s="10"/>
      <c r="X3861" s="45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8"/>
      <c r="R3862" s="14"/>
      <c r="S3862" s="4"/>
      <c r="T3862" s="5"/>
      <c r="U3862" s="10"/>
      <c r="V3862" s="10"/>
      <c r="W3862" s="10"/>
      <c r="X3862" s="45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8"/>
      <c r="R3863" s="14"/>
      <c r="S3863" s="4"/>
      <c r="T3863" s="5"/>
      <c r="U3863" s="10"/>
      <c r="V3863" s="10"/>
      <c r="W3863" s="10"/>
      <c r="X3863" s="45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8"/>
      <c r="R3864" s="14"/>
      <c r="S3864" s="4"/>
      <c r="T3864" s="5"/>
      <c r="U3864" s="10"/>
      <c r="V3864" s="10"/>
      <c r="W3864" s="10"/>
      <c r="X3864" s="45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8"/>
      <c r="R3865" s="14"/>
      <c r="S3865" s="4"/>
      <c r="T3865" s="5"/>
      <c r="U3865" s="10"/>
      <c r="V3865" s="10"/>
      <c r="W3865" s="10"/>
      <c r="X3865" s="45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8"/>
      <c r="R3866" s="14"/>
      <c r="S3866" s="4"/>
      <c r="T3866" s="5"/>
      <c r="U3866" s="10"/>
      <c r="V3866" s="10"/>
      <c r="W3866" s="10"/>
      <c r="X3866" s="45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8"/>
      <c r="R3867" s="14"/>
      <c r="S3867" s="4"/>
      <c r="T3867" s="5"/>
      <c r="U3867" s="10"/>
      <c r="V3867" s="10"/>
      <c r="W3867" s="10"/>
      <c r="X3867" s="45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8"/>
      <c r="R3868" s="14"/>
      <c r="S3868" s="4"/>
      <c r="T3868" s="5"/>
      <c r="U3868" s="10"/>
      <c r="V3868" s="10"/>
      <c r="W3868" s="10"/>
      <c r="X3868" s="45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8"/>
      <c r="R3869" s="14"/>
      <c r="S3869" s="4"/>
      <c r="T3869" s="5"/>
      <c r="U3869" s="10"/>
      <c r="V3869" s="10"/>
      <c r="W3869" s="10"/>
      <c r="X3869" s="45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8"/>
      <c r="R3870" s="14"/>
      <c r="S3870" s="4"/>
      <c r="T3870" s="5"/>
      <c r="U3870" s="10"/>
      <c r="V3870" s="10"/>
      <c r="W3870" s="10"/>
      <c r="X3870" s="45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8"/>
      <c r="R3871" s="14"/>
      <c r="S3871" s="4"/>
      <c r="T3871" s="5"/>
      <c r="U3871" s="10"/>
      <c r="V3871" s="10"/>
      <c r="W3871" s="10"/>
      <c r="X3871" s="45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8"/>
      <c r="R3872" s="14"/>
      <c r="S3872" s="4"/>
      <c r="T3872" s="5"/>
      <c r="U3872" s="10"/>
      <c r="V3872" s="10"/>
      <c r="W3872" s="10"/>
      <c r="X3872" s="45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8"/>
      <c r="R3873" s="14"/>
      <c r="S3873" s="4"/>
      <c r="T3873" s="5"/>
      <c r="U3873" s="10"/>
      <c r="V3873" s="10"/>
      <c r="W3873" s="10"/>
      <c r="X3873" s="45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8"/>
      <c r="R3874" s="14"/>
      <c r="S3874" s="4"/>
      <c r="T3874" s="5"/>
      <c r="U3874" s="10"/>
      <c r="V3874" s="10"/>
      <c r="W3874" s="10"/>
      <c r="X3874" s="45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8"/>
      <c r="R3875" s="14"/>
      <c r="S3875" s="4"/>
      <c r="T3875" s="5"/>
      <c r="U3875" s="10"/>
      <c r="V3875" s="10"/>
      <c r="W3875" s="10"/>
      <c r="X3875" s="45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8"/>
      <c r="R3876" s="14"/>
      <c r="S3876" s="4"/>
      <c r="T3876" s="5"/>
      <c r="U3876" s="10"/>
      <c r="V3876" s="10"/>
      <c r="W3876" s="10"/>
      <c r="X3876" s="45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8"/>
      <c r="R3877" s="14"/>
      <c r="S3877" s="4"/>
      <c r="T3877" s="5"/>
      <c r="U3877" s="10"/>
      <c r="V3877" s="10"/>
      <c r="W3877" s="10"/>
      <c r="X3877" s="45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8"/>
      <c r="R3878" s="14"/>
      <c r="S3878" s="4"/>
      <c r="T3878" s="5"/>
      <c r="U3878" s="10"/>
      <c r="V3878" s="10"/>
      <c r="W3878" s="10"/>
      <c r="X3878" s="45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8"/>
      <c r="R3879" s="14"/>
      <c r="S3879" s="4"/>
      <c r="T3879" s="5"/>
      <c r="U3879" s="10"/>
      <c r="V3879" s="10"/>
      <c r="W3879" s="10"/>
      <c r="X3879" s="45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8"/>
      <c r="R3880" s="14"/>
      <c r="S3880" s="4"/>
      <c r="T3880" s="5"/>
      <c r="U3880" s="10"/>
      <c r="V3880" s="10"/>
      <c r="W3880" s="10"/>
      <c r="X3880" s="45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8"/>
      <c r="R3881" s="14"/>
      <c r="S3881" s="4"/>
      <c r="T3881" s="5"/>
      <c r="U3881" s="10"/>
      <c r="V3881" s="10"/>
      <c r="W3881" s="10"/>
      <c r="X3881" s="45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8"/>
      <c r="R3882" s="14"/>
      <c r="S3882" s="4"/>
      <c r="T3882" s="5"/>
      <c r="U3882" s="10"/>
      <c r="V3882" s="10"/>
      <c r="W3882" s="10"/>
      <c r="X3882" s="45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8"/>
      <c r="R3883" s="14"/>
      <c r="S3883" s="4"/>
      <c r="T3883" s="5"/>
      <c r="U3883" s="10"/>
      <c r="V3883" s="10"/>
      <c r="W3883" s="10"/>
      <c r="X3883" s="45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8"/>
      <c r="R3884" s="14"/>
      <c r="S3884" s="4"/>
      <c r="T3884" s="5"/>
      <c r="U3884" s="10"/>
      <c r="V3884" s="10"/>
      <c r="W3884" s="10"/>
      <c r="X3884" s="45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8"/>
      <c r="R3885" s="14"/>
      <c r="S3885" s="4"/>
      <c r="T3885" s="5"/>
      <c r="U3885" s="10"/>
      <c r="V3885" s="10"/>
      <c r="W3885" s="10"/>
      <c r="X3885" s="45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8"/>
      <c r="R3886" s="14"/>
      <c r="S3886" s="4"/>
      <c r="T3886" s="5"/>
      <c r="U3886" s="10"/>
      <c r="V3886" s="10"/>
      <c r="W3886" s="10"/>
      <c r="X3886" s="45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8"/>
      <c r="R3887" s="14"/>
      <c r="S3887" s="4"/>
      <c r="T3887" s="5"/>
      <c r="U3887" s="10"/>
      <c r="V3887" s="10"/>
      <c r="W3887" s="10"/>
      <c r="X3887" s="45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8"/>
      <c r="R3888" s="14"/>
      <c r="S3888" s="4"/>
      <c r="T3888" s="5"/>
      <c r="U3888" s="10"/>
      <c r="V3888" s="10"/>
      <c r="W3888" s="10"/>
      <c r="X3888" s="45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8"/>
      <c r="R3889" s="14"/>
      <c r="S3889" s="4"/>
      <c r="T3889" s="5"/>
      <c r="U3889" s="10"/>
      <c r="V3889" s="10"/>
      <c r="W3889" s="10"/>
      <c r="X3889" s="45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8"/>
      <c r="R3890" s="14"/>
      <c r="S3890" s="4"/>
      <c r="T3890" s="5"/>
      <c r="U3890" s="10"/>
      <c r="V3890" s="10"/>
      <c r="W3890" s="10"/>
      <c r="X3890" s="45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8"/>
      <c r="R3891" s="14"/>
      <c r="S3891" s="4"/>
      <c r="T3891" s="5"/>
      <c r="U3891" s="10"/>
      <c r="V3891" s="10"/>
      <c r="W3891" s="10"/>
      <c r="X3891" s="45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8"/>
      <c r="R3892" s="14"/>
      <c r="S3892" s="4"/>
      <c r="T3892" s="5"/>
      <c r="U3892" s="10"/>
      <c r="V3892" s="10"/>
      <c r="W3892" s="10"/>
      <c r="X3892" s="45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8"/>
      <c r="R3893" s="14"/>
      <c r="S3893" s="4"/>
      <c r="T3893" s="5"/>
      <c r="U3893" s="10"/>
      <c r="V3893" s="10"/>
      <c r="W3893" s="10"/>
      <c r="X3893" s="45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8"/>
      <c r="R3894" s="14"/>
      <c r="S3894" s="4"/>
      <c r="T3894" s="5"/>
      <c r="U3894" s="10"/>
      <c r="V3894" s="10"/>
      <c r="W3894" s="10"/>
      <c r="X3894" s="45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8"/>
      <c r="R3895" s="14"/>
      <c r="S3895" s="4"/>
      <c r="T3895" s="5"/>
      <c r="U3895" s="10"/>
      <c r="V3895" s="10"/>
      <c r="W3895" s="10"/>
      <c r="X3895" s="45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8"/>
      <c r="R3896" s="14"/>
      <c r="S3896" s="4"/>
      <c r="T3896" s="5"/>
      <c r="U3896" s="10"/>
      <c r="V3896" s="10"/>
      <c r="W3896" s="10"/>
      <c r="X3896" s="45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8"/>
      <c r="R3897" s="14"/>
      <c r="S3897" s="4"/>
      <c r="T3897" s="5"/>
      <c r="U3897" s="10"/>
      <c r="V3897" s="10"/>
      <c r="W3897" s="10"/>
      <c r="X3897" s="45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8"/>
      <c r="R3898" s="14"/>
      <c r="S3898" s="4"/>
      <c r="T3898" s="5"/>
      <c r="U3898" s="10"/>
      <c r="V3898" s="10"/>
      <c r="W3898" s="10"/>
      <c r="X3898" s="45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8"/>
      <c r="R3899" s="14"/>
      <c r="S3899" s="4"/>
      <c r="T3899" s="5"/>
      <c r="U3899" s="10"/>
      <c r="V3899" s="10"/>
      <c r="W3899" s="10"/>
      <c r="X3899" s="45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8"/>
      <c r="R3900" s="14"/>
      <c r="S3900" s="4"/>
      <c r="T3900" s="5"/>
      <c r="U3900" s="10"/>
      <c r="V3900" s="10"/>
      <c r="W3900" s="10"/>
      <c r="X3900" s="45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8"/>
      <c r="R3901" s="14"/>
      <c r="S3901" s="4"/>
      <c r="T3901" s="5"/>
      <c r="U3901" s="10"/>
      <c r="V3901" s="10"/>
      <c r="W3901" s="10"/>
      <c r="X3901" s="45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8"/>
      <c r="R3902" s="14"/>
      <c r="S3902" s="4"/>
      <c r="T3902" s="5"/>
      <c r="U3902" s="10"/>
      <c r="V3902" s="10"/>
      <c r="W3902" s="10"/>
      <c r="X3902" s="45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8"/>
      <c r="R3903" s="14"/>
      <c r="S3903" s="4"/>
      <c r="T3903" s="5"/>
      <c r="U3903" s="10"/>
      <c r="V3903" s="10"/>
      <c r="W3903" s="10"/>
      <c r="X3903" s="45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8"/>
      <c r="R3904" s="14"/>
      <c r="S3904" s="4"/>
      <c r="T3904" s="5"/>
      <c r="U3904" s="10"/>
      <c r="V3904" s="10"/>
      <c r="W3904" s="10"/>
      <c r="X3904" s="45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8"/>
      <c r="R3905" s="14"/>
      <c r="S3905" s="4"/>
      <c r="T3905" s="5"/>
      <c r="U3905" s="10"/>
      <c r="V3905" s="10"/>
      <c r="W3905" s="10"/>
      <c r="X3905" s="45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8"/>
      <c r="R3906" s="14"/>
      <c r="S3906" s="4"/>
      <c r="T3906" s="5"/>
      <c r="U3906" s="10"/>
      <c r="V3906" s="10"/>
      <c r="W3906" s="10"/>
      <c r="X3906" s="45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8"/>
      <c r="R3907" s="14"/>
      <c r="S3907" s="4"/>
      <c r="T3907" s="5"/>
      <c r="U3907" s="10"/>
      <c r="V3907" s="10"/>
      <c r="W3907" s="10"/>
      <c r="X3907" s="45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8"/>
      <c r="R3908" s="14"/>
      <c r="S3908" s="4"/>
      <c r="T3908" s="5"/>
      <c r="U3908" s="10"/>
      <c r="V3908" s="10"/>
      <c r="W3908" s="10"/>
      <c r="X3908" s="45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8"/>
      <c r="R3909" s="14"/>
      <c r="S3909" s="4"/>
      <c r="T3909" s="5"/>
      <c r="U3909" s="10"/>
      <c r="V3909" s="10"/>
      <c r="W3909" s="10"/>
      <c r="X3909" s="45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8"/>
      <c r="R3910" s="14"/>
      <c r="S3910" s="4"/>
      <c r="T3910" s="5"/>
      <c r="U3910" s="10"/>
      <c r="V3910" s="10"/>
      <c r="W3910" s="10"/>
      <c r="X3910" s="45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8"/>
      <c r="R3911" s="14"/>
      <c r="S3911" s="4"/>
      <c r="T3911" s="5"/>
      <c r="U3911" s="10"/>
      <c r="V3911" s="10"/>
      <c r="W3911" s="10"/>
      <c r="X3911" s="45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8"/>
      <c r="R3912" s="14"/>
      <c r="S3912" s="4"/>
      <c r="T3912" s="5"/>
      <c r="U3912" s="10"/>
      <c r="V3912" s="10"/>
      <c r="W3912" s="10"/>
      <c r="X3912" s="45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8"/>
      <c r="R3913" s="14"/>
      <c r="S3913" s="4"/>
      <c r="T3913" s="5"/>
      <c r="U3913" s="10"/>
      <c r="V3913" s="10"/>
      <c r="W3913" s="10"/>
      <c r="X3913" s="45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8"/>
      <c r="R3914" s="14"/>
      <c r="S3914" s="4"/>
      <c r="T3914" s="5"/>
      <c r="U3914" s="10"/>
      <c r="V3914" s="10"/>
      <c r="W3914" s="10"/>
      <c r="X3914" s="45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8"/>
      <c r="R3915" s="14"/>
      <c r="S3915" s="4"/>
      <c r="T3915" s="5"/>
      <c r="U3915" s="10"/>
      <c r="V3915" s="10"/>
      <c r="W3915" s="10"/>
      <c r="X3915" s="45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8"/>
      <c r="R3916" s="14"/>
      <c r="S3916" s="4"/>
      <c r="T3916" s="5"/>
      <c r="U3916" s="10"/>
      <c r="V3916" s="10"/>
      <c r="W3916" s="10"/>
      <c r="X3916" s="45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8"/>
      <c r="R3917" s="14"/>
      <c r="S3917" s="4"/>
      <c r="T3917" s="5"/>
      <c r="U3917" s="10"/>
      <c r="V3917" s="10"/>
      <c r="W3917" s="10"/>
      <c r="X3917" s="45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8"/>
      <c r="R3918" s="14"/>
      <c r="S3918" s="4"/>
      <c r="T3918" s="5"/>
      <c r="U3918" s="10"/>
      <c r="V3918" s="10"/>
      <c r="W3918" s="10"/>
      <c r="X3918" s="45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8"/>
      <c r="R3919" s="14"/>
      <c r="S3919" s="4"/>
      <c r="T3919" s="5"/>
      <c r="U3919" s="10"/>
      <c r="V3919" s="10"/>
      <c r="W3919" s="10"/>
      <c r="X3919" s="45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8"/>
      <c r="R3920" s="14"/>
      <c r="S3920" s="4"/>
      <c r="T3920" s="5"/>
      <c r="U3920" s="10"/>
      <c r="V3920" s="10"/>
      <c r="W3920" s="10"/>
      <c r="X3920" s="45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8"/>
      <c r="R3921" s="14"/>
      <c r="S3921" s="4"/>
      <c r="T3921" s="5"/>
      <c r="U3921" s="10"/>
      <c r="V3921" s="10"/>
      <c r="W3921" s="10"/>
      <c r="X3921" s="45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8"/>
      <c r="R3922" s="14"/>
      <c r="S3922" s="4"/>
      <c r="T3922" s="5"/>
      <c r="U3922" s="10"/>
      <c r="V3922" s="10"/>
      <c r="W3922" s="10"/>
      <c r="X3922" s="45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8"/>
      <c r="R3923" s="14"/>
      <c r="S3923" s="4"/>
      <c r="T3923" s="5"/>
      <c r="U3923" s="10"/>
      <c r="V3923" s="10"/>
      <c r="W3923" s="10"/>
      <c r="X3923" s="45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8"/>
      <c r="R3924" s="14"/>
      <c r="S3924" s="4"/>
      <c r="T3924" s="5"/>
      <c r="U3924" s="10"/>
      <c r="V3924" s="10"/>
      <c r="W3924" s="10"/>
      <c r="X3924" s="45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8"/>
      <c r="R3925" s="14"/>
      <c r="S3925" s="4"/>
      <c r="T3925" s="5"/>
      <c r="U3925" s="10"/>
      <c r="V3925" s="10"/>
      <c r="W3925" s="10"/>
      <c r="X3925" s="45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8"/>
      <c r="R3926" s="14"/>
      <c r="S3926" s="4"/>
      <c r="T3926" s="5"/>
      <c r="U3926" s="10"/>
      <c r="V3926" s="10"/>
      <c r="W3926" s="10"/>
      <c r="X3926" s="45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8"/>
      <c r="R3927" s="14"/>
      <c r="S3927" s="4"/>
      <c r="T3927" s="5"/>
      <c r="U3927" s="10"/>
      <c r="V3927" s="10"/>
      <c r="W3927" s="10"/>
      <c r="X3927" s="45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8"/>
      <c r="R3928" s="14"/>
      <c r="S3928" s="4"/>
      <c r="T3928" s="5"/>
      <c r="U3928" s="10"/>
      <c r="V3928" s="10"/>
      <c r="W3928" s="10"/>
      <c r="X3928" s="45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8"/>
      <c r="R3929" s="14"/>
      <c r="S3929" s="4"/>
      <c r="T3929" s="5"/>
      <c r="U3929" s="10"/>
      <c r="V3929" s="10"/>
      <c r="W3929" s="10"/>
      <c r="X3929" s="45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8"/>
      <c r="R3930" s="14"/>
      <c r="S3930" s="4"/>
      <c r="T3930" s="5"/>
      <c r="U3930" s="10"/>
      <c r="V3930" s="10"/>
      <c r="W3930" s="10"/>
      <c r="X3930" s="45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8"/>
      <c r="R3931" s="14"/>
      <c r="S3931" s="4"/>
      <c r="T3931" s="5"/>
      <c r="U3931" s="10"/>
      <c r="V3931" s="10"/>
      <c r="W3931" s="10"/>
      <c r="X3931" s="45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8"/>
      <c r="R3932" s="14"/>
      <c r="S3932" s="4"/>
      <c r="T3932" s="5"/>
      <c r="U3932" s="10"/>
      <c r="V3932" s="10"/>
      <c r="W3932" s="10"/>
      <c r="X3932" s="45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8"/>
      <c r="R3933" s="14"/>
      <c r="S3933" s="4"/>
      <c r="T3933" s="5"/>
      <c r="U3933" s="10"/>
      <c r="V3933" s="10"/>
      <c r="W3933" s="10"/>
      <c r="X3933" s="45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8"/>
      <c r="R3934" s="14"/>
      <c r="S3934" s="4"/>
      <c r="T3934" s="5"/>
      <c r="U3934" s="10"/>
      <c r="V3934" s="10"/>
      <c r="W3934" s="10"/>
      <c r="X3934" s="45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8"/>
      <c r="R3935" s="14"/>
      <c r="S3935" s="4"/>
      <c r="T3935" s="5"/>
      <c r="U3935" s="10"/>
      <c r="V3935" s="10"/>
      <c r="W3935" s="10"/>
      <c r="X3935" s="45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8"/>
      <c r="R3936" s="14"/>
      <c r="S3936" s="4"/>
      <c r="T3936" s="5"/>
      <c r="U3936" s="10"/>
      <c r="V3936" s="10"/>
      <c r="W3936" s="10"/>
      <c r="X3936" s="45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8"/>
      <c r="R3937" s="14"/>
      <c r="S3937" s="4"/>
      <c r="T3937" s="5"/>
      <c r="U3937" s="10"/>
      <c r="V3937" s="10"/>
      <c r="W3937" s="10"/>
      <c r="X3937" s="45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8"/>
      <c r="R3938" s="14"/>
      <c r="S3938" s="4"/>
      <c r="T3938" s="5"/>
      <c r="U3938" s="10"/>
      <c r="V3938" s="10"/>
      <c r="W3938" s="10"/>
      <c r="X3938" s="45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8"/>
      <c r="R3939" s="14"/>
      <c r="S3939" s="4"/>
      <c r="T3939" s="5"/>
      <c r="U3939" s="10"/>
      <c r="V3939" s="10"/>
      <c r="W3939" s="10"/>
      <c r="X3939" s="45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8"/>
      <c r="R3940" s="14"/>
      <c r="S3940" s="4"/>
      <c r="T3940" s="5"/>
      <c r="U3940" s="10"/>
      <c r="V3940" s="10"/>
      <c r="W3940" s="10"/>
      <c r="X3940" s="45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8"/>
      <c r="R3941" s="14"/>
      <c r="S3941" s="4"/>
      <c r="T3941" s="5"/>
      <c r="U3941" s="10"/>
      <c r="V3941" s="10"/>
      <c r="W3941" s="10"/>
      <c r="X3941" s="45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8"/>
      <c r="R3942" s="14"/>
      <c r="S3942" s="4"/>
      <c r="T3942" s="5"/>
      <c r="U3942" s="10"/>
      <c r="V3942" s="10"/>
      <c r="W3942" s="10"/>
      <c r="X3942" s="45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8"/>
      <c r="R3943" s="14"/>
      <c r="S3943" s="4"/>
      <c r="T3943" s="5"/>
      <c r="U3943" s="10"/>
      <c r="V3943" s="10"/>
      <c r="W3943" s="10"/>
      <c r="X3943" s="45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8"/>
      <c r="R3944" s="14"/>
      <c r="S3944" s="4"/>
      <c r="T3944" s="5"/>
      <c r="U3944" s="10"/>
      <c r="V3944" s="10"/>
      <c r="W3944" s="10"/>
      <c r="X3944" s="45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8"/>
      <c r="R3945" s="14"/>
      <c r="S3945" s="4"/>
      <c r="T3945" s="5"/>
      <c r="U3945" s="10"/>
      <c r="V3945" s="10"/>
      <c r="W3945" s="10"/>
      <c r="X3945" s="45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8"/>
      <c r="R3946" s="14"/>
      <c r="S3946" s="4"/>
      <c r="T3946" s="5"/>
      <c r="U3946" s="10"/>
      <c r="V3946" s="10"/>
      <c r="W3946" s="10"/>
      <c r="X3946" s="45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8"/>
      <c r="R3947" s="14"/>
      <c r="S3947" s="4"/>
      <c r="T3947" s="5"/>
      <c r="U3947" s="10"/>
      <c r="V3947" s="10"/>
      <c r="W3947" s="10"/>
      <c r="X3947" s="45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8"/>
      <c r="R3948" s="14"/>
      <c r="S3948" s="4"/>
      <c r="T3948" s="5"/>
      <c r="U3948" s="10"/>
      <c r="V3948" s="10"/>
      <c r="W3948" s="10"/>
      <c r="X3948" s="45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8"/>
      <c r="R3949" s="14"/>
      <c r="S3949" s="4"/>
      <c r="T3949" s="5"/>
      <c r="U3949" s="10"/>
      <c r="V3949" s="10"/>
      <c r="W3949" s="10"/>
      <c r="X3949" s="45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8"/>
      <c r="R3950" s="14"/>
      <c r="S3950" s="4"/>
      <c r="T3950" s="5"/>
      <c r="U3950" s="10"/>
      <c r="V3950" s="10"/>
      <c r="W3950" s="10"/>
      <c r="X3950" s="45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8"/>
      <c r="R3951" s="14"/>
      <c r="S3951" s="4"/>
      <c r="T3951" s="5"/>
      <c r="U3951" s="10"/>
      <c r="V3951" s="10"/>
      <c r="W3951" s="10"/>
      <c r="X3951" s="45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8"/>
      <c r="R3952" s="14"/>
      <c r="S3952" s="4"/>
      <c r="T3952" s="5"/>
      <c r="U3952" s="10"/>
      <c r="V3952" s="10"/>
      <c r="W3952" s="10"/>
      <c r="X3952" s="45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8"/>
      <c r="R3953" s="14"/>
      <c r="S3953" s="4"/>
      <c r="T3953" s="5"/>
      <c r="U3953" s="10"/>
      <c r="V3953" s="10"/>
      <c r="W3953" s="10"/>
      <c r="X3953" s="45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8"/>
      <c r="R3954" s="14"/>
      <c r="S3954" s="4"/>
      <c r="T3954" s="5"/>
      <c r="U3954" s="10"/>
      <c r="V3954" s="10"/>
      <c r="W3954" s="10"/>
      <c r="X3954" s="45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8"/>
      <c r="R3955" s="14"/>
      <c r="S3955" s="4"/>
      <c r="T3955" s="5"/>
      <c r="U3955" s="10"/>
      <c r="V3955" s="10"/>
      <c r="W3955" s="10"/>
      <c r="X3955" s="45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8"/>
      <c r="R3956" s="14"/>
      <c r="S3956" s="4"/>
      <c r="T3956" s="5"/>
      <c r="U3956" s="10"/>
      <c r="V3956" s="10"/>
      <c r="W3956" s="10"/>
      <c r="X3956" s="45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8"/>
      <c r="R3957" s="14"/>
      <c r="S3957" s="4"/>
      <c r="T3957" s="5"/>
      <c r="U3957" s="10"/>
      <c r="V3957" s="10"/>
      <c r="W3957" s="10"/>
      <c r="X3957" s="45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8"/>
      <c r="R3958" s="14"/>
      <c r="S3958" s="4"/>
      <c r="T3958" s="5"/>
      <c r="U3958" s="10"/>
      <c r="V3958" s="10"/>
      <c r="W3958" s="10"/>
      <c r="X3958" s="45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8"/>
      <c r="R3959" s="14"/>
      <c r="S3959" s="4"/>
      <c r="T3959" s="5"/>
      <c r="U3959" s="10"/>
      <c r="V3959" s="10"/>
      <c r="W3959" s="10"/>
      <c r="X3959" s="45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8"/>
      <c r="R3960" s="14"/>
      <c r="S3960" s="4"/>
      <c r="T3960" s="5"/>
      <c r="U3960" s="10"/>
      <c r="V3960" s="10"/>
      <c r="W3960" s="10"/>
      <c r="X3960" s="45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8"/>
      <c r="R3961" s="14"/>
      <c r="S3961" s="4"/>
      <c r="T3961" s="5"/>
      <c r="U3961" s="10"/>
      <c r="V3961" s="10"/>
      <c r="W3961" s="10"/>
      <c r="X3961" s="45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8"/>
      <c r="R3962" s="14"/>
      <c r="S3962" s="4"/>
      <c r="T3962" s="5"/>
      <c r="U3962" s="10"/>
      <c r="V3962" s="10"/>
      <c r="W3962" s="10"/>
      <c r="X3962" s="45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8"/>
      <c r="R3963" s="14"/>
      <c r="S3963" s="4"/>
      <c r="T3963" s="5"/>
      <c r="U3963" s="10"/>
      <c r="V3963" s="10"/>
      <c r="W3963" s="10"/>
      <c r="X3963" s="45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8"/>
      <c r="R3964" s="14"/>
      <c r="S3964" s="4"/>
      <c r="T3964" s="5"/>
      <c r="U3964" s="10"/>
      <c r="V3964" s="10"/>
      <c r="W3964" s="10"/>
      <c r="X3964" s="45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8"/>
      <c r="R3965" s="14"/>
      <c r="S3965" s="4"/>
      <c r="T3965" s="5"/>
      <c r="U3965" s="10"/>
      <c r="V3965" s="10"/>
      <c r="W3965" s="10"/>
      <c r="X3965" s="45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8"/>
      <c r="R3966" s="14"/>
      <c r="S3966" s="4"/>
      <c r="T3966" s="5"/>
      <c r="U3966" s="10"/>
      <c r="V3966" s="10"/>
      <c r="W3966" s="10"/>
      <c r="X3966" s="45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8"/>
      <c r="R3967" s="14"/>
      <c r="S3967" s="4"/>
      <c r="T3967" s="5"/>
      <c r="U3967" s="10"/>
      <c r="V3967" s="10"/>
      <c r="W3967" s="10"/>
      <c r="X3967" s="45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8"/>
      <c r="R3968" s="14"/>
      <c r="S3968" s="4"/>
      <c r="T3968" s="5"/>
      <c r="U3968" s="10"/>
      <c r="V3968" s="10"/>
      <c r="W3968" s="10"/>
      <c r="X3968" s="45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8"/>
      <c r="R3969" s="14"/>
      <c r="S3969" s="4"/>
      <c r="T3969" s="5"/>
      <c r="U3969" s="10"/>
      <c r="V3969" s="10"/>
      <c r="W3969" s="10"/>
      <c r="X3969" s="45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8"/>
      <c r="R3970" s="14"/>
      <c r="S3970" s="4"/>
      <c r="T3970" s="5"/>
      <c r="U3970" s="10"/>
      <c r="V3970" s="10"/>
      <c r="W3970" s="10"/>
      <c r="X3970" s="45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8"/>
      <c r="R3971" s="14"/>
      <c r="S3971" s="4"/>
      <c r="T3971" s="5"/>
      <c r="U3971" s="10"/>
      <c r="V3971" s="10"/>
      <c r="W3971" s="10"/>
      <c r="X3971" s="45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8"/>
      <c r="R3972" s="14"/>
      <c r="S3972" s="4"/>
      <c r="T3972" s="5"/>
      <c r="U3972" s="10"/>
      <c r="V3972" s="10"/>
      <c r="W3972" s="10"/>
      <c r="X3972" s="45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8"/>
      <c r="R3973" s="14"/>
      <c r="S3973" s="4"/>
      <c r="T3973" s="5"/>
      <c r="U3973" s="10"/>
      <c r="V3973" s="10"/>
      <c r="W3973" s="10"/>
      <c r="X3973" s="45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8"/>
      <c r="R3974" s="14"/>
      <c r="S3974" s="4"/>
      <c r="T3974" s="5"/>
      <c r="U3974" s="10"/>
      <c r="V3974" s="10"/>
      <c r="W3974" s="10"/>
      <c r="X3974" s="45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8"/>
      <c r="R3975" s="14"/>
      <c r="S3975" s="4"/>
      <c r="T3975" s="5"/>
      <c r="U3975" s="10"/>
      <c r="V3975" s="10"/>
      <c r="W3975" s="10"/>
      <c r="X3975" s="45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8"/>
      <c r="R3976" s="14"/>
      <c r="S3976" s="4"/>
      <c r="T3976" s="5"/>
      <c r="U3976" s="10"/>
      <c r="V3976" s="10"/>
      <c r="W3976" s="10"/>
      <c r="X3976" s="45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8"/>
      <c r="R3977" s="14"/>
      <c r="S3977" s="4"/>
      <c r="T3977" s="5"/>
      <c r="U3977" s="10"/>
      <c r="V3977" s="10"/>
      <c r="W3977" s="10"/>
      <c r="X3977" s="45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8"/>
      <c r="R3978" s="14"/>
      <c r="S3978" s="4"/>
      <c r="T3978" s="5"/>
      <c r="U3978" s="10"/>
      <c r="V3978" s="10"/>
      <c r="W3978" s="10"/>
      <c r="X3978" s="45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8"/>
      <c r="R3979" s="14"/>
      <c r="S3979" s="4"/>
      <c r="T3979" s="5"/>
      <c r="U3979" s="10"/>
      <c r="V3979" s="10"/>
      <c r="W3979" s="10"/>
      <c r="X3979" s="45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8"/>
      <c r="R3980" s="14"/>
      <c r="S3980" s="4"/>
      <c r="T3980" s="5"/>
      <c r="U3980" s="10"/>
      <c r="V3980" s="10"/>
      <c r="W3980" s="10"/>
      <c r="X3980" s="45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8"/>
      <c r="R3981" s="14"/>
      <c r="S3981" s="4"/>
      <c r="T3981" s="5"/>
      <c r="U3981" s="10"/>
      <c r="V3981" s="10"/>
      <c r="W3981" s="10"/>
      <c r="X3981" s="45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8"/>
      <c r="R3982" s="14"/>
      <c r="S3982" s="4"/>
      <c r="T3982" s="5"/>
      <c r="U3982" s="10"/>
      <c r="V3982" s="10"/>
      <c r="W3982" s="10"/>
      <c r="X3982" s="45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8"/>
      <c r="R3983" s="14"/>
      <c r="S3983" s="4"/>
      <c r="T3983" s="5"/>
      <c r="U3983" s="10"/>
      <c r="V3983" s="10"/>
      <c r="W3983" s="10"/>
      <c r="X3983" s="45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8"/>
      <c r="R3984" s="14"/>
      <c r="S3984" s="4"/>
      <c r="T3984" s="5"/>
      <c r="U3984" s="10"/>
      <c r="V3984" s="10"/>
      <c r="W3984" s="10"/>
      <c r="X3984" s="45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8"/>
      <c r="R3985" s="14"/>
      <c r="S3985" s="4"/>
      <c r="T3985" s="5"/>
      <c r="U3985" s="10"/>
      <c r="V3985" s="10"/>
      <c r="W3985" s="10"/>
      <c r="X3985" s="45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8"/>
      <c r="R3986" s="14"/>
      <c r="S3986" s="4"/>
      <c r="T3986" s="5"/>
      <c r="U3986" s="10"/>
      <c r="V3986" s="10"/>
      <c r="W3986" s="10"/>
      <c r="X3986" s="45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8"/>
      <c r="R3987" s="14"/>
      <c r="S3987" s="4"/>
      <c r="T3987" s="5"/>
      <c r="U3987" s="10"/>
      <c r="V3987" s="10"/>
      <c r="W3987" s="10"/>
      <c r="X3987" s="45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8"/>
      <c r="R3988" s="14"/>
      <c r="S3988" s="4"/>
      <c r="T3988" s="5"/>
      <c r="U3988" s="10"/>
      <c r="V3988" s="10"/>
      <c r="W3988" s="10"/>
      <c r="X3988" s="45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8"/>
      <c r="R3989" s="14"/>
      <c r="S3989" s="4"/>
      <c r="T3989" s="5"/>
      <c r="U3989" s="10"/>
      <c r="V3989" s="10"/>
      <c r="W3989" s="10"/>
      <c r="X3989" s="45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8"/>
      <c r="R3990" s="14"/>
      <c r="S3990" s="4"/>
      <c r="T3990" s="5"/>
      <c r="U3990" s="10"/>
      <c r="V3990" s="10"/>
      <c r="W3990" s="10"/>
      <c r="X3990" s="45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8"/>
      <c r="R3991" s="14"/>
      <c r="S3991" s="4"/>
      <c r="T3991" s="5"/>
      <c r="U3991" s="10"/>
      <c r="V3991" s="10"/>
      <c r="W3991" s="10"/>
      <c r="X3991" s="45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8"/>
      <c r="R3992" s="14"/>
      <c r="S3992" s="4"/>
      <c r="T3992" s="5"/>
      <c r="U3992" s="10"/>
      <c r="V3992" s="10"/>
      <c r="W3992" s="10"/>
      <c r="X3992" s="45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8"/>
      <c r="R3993" s="14"/>
      <c r="S3993" s="4"/>
      <c r="T3993" s="5"/>
      <c r="U3993" s="10"/>
      <c r="V3993" s="10"/>
      <c r="W3993" s="10"/>
      <c r="X3993" s="45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8"/>
      <c r="R3994" s="14"/>
      <c r="S3994" s="4"/>
      <c r="T3994" s="5"/>
      <c r="U3994" s="10"/>
      <c r="V3994" s="10"/>
      <c r="W3994" s="10"/>
      <c r="X3994" s="45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8"/>
      <c r="R3995" s="14"/>
      <c r="S3995" s="4"/>
      <c r="T3995" s="5"/>
      <c r="U3995" s="10"/>
      <c r="V3995" s="10"/>
      <c r="W3995" s="10"/>
      <c r="X3995" s="45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8"/>
      <c r="R3996" s="14"/>
      <c r="S3996" s="4"/>
      <c r="T3996" s="5"/>
      <c r="U3996" s="10"/>
      <c r="V3996" s="10"/>
      <c r="W3996" s="10"/>
      <c r="X3996" s="45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8"/>
      <c r="R3997" s="14"/>
      <c r="S3997" s="4"/>
      <c r="T3997" s="5"/>
      <c r="U3997" s="10"/>
      <c r="V3997" s="10"/>
      <c r="W3997" s="10"/>
      <c r="X3997" s="45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8"/>
      <c r="R3998" s="14"/>
      <c r="S3998" s="4"/>
      <c r="T3998" s="5"/>
      <c r="U3998" s="10"/>
      <c r="V3998" s="10"/>
      <c r="W3998" s="10"/>
      <c r="X3998" s="45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8"/>
      <c r="R3999" s="14"/>
      <c r="S3999" s="4"/>
      <c r="T3999" s="5"/>
      <c r="U3999" s="10"/>
      <c r="V3999" s="10"/>
      <c r="W3999" s="10"/>
      <c r="X3999" s="45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8"/>
      <c r="R4000" s="14"/>
      <c r="S4000" s="4"/>
      <c r="T4000" s="5"/>
      <c r="U4000" s="10"/>
      <c r="V4000" s="10"/>
      <c r="W4000" s="10"/>
      <c r="X4000" s="45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8"/>
      <c r="R4001" s="14"/>
      <c r="S4001" s="4"/>
      <c r="T4001" s="5"/>
      <c r="U4001" s="10"/>
      <c r="V4001" s="10"/>
      <c r="W4001" s="10"/>
      <c r="X4001" s="45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8"/>
      <c r="R4002" s="14"/>
      <c r="S4002" s="4"/>
      <c r="T4002" s="5"/>
      <c r="U4002" s="10"/>
      <c r="V4002" s="10"/>
      <c r="W4002" s="10"/>
      <c r="X4002" s="45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8"/>
      <c r="R4003" s="14"/>
      <c r="S4003" s="4"/>
      <c r="T4003" s="5"/>
      <c r="U4003" s="10"/>
      <c r="V4003" s="10"/>
      <c r="W4003" s="10"/>
      <c r="X4003" s="45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8"/>
      <c r="R4004" s="14"/>
      <c r="S4004" s="4"/>
      <c r="T4004" s="5"/>
      <c r="U4004" s="10"/>
      <c r="V4004" s="10"/>
      <c r="W4004" s="10"/>
      <c r="X4004" s="45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8"/>
      <c r="R4005" s="14"/>
      <c r="S4005" s="4"/>
      <c r="T4005" s="5"/>
      <c r="U4005" s="10"/>
      <c r="V4005" s="10"/>
      <c r="W4005" s="10"/>
      <c r="X4005" s="45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8"/>
      <c r="R4006" s="14"/>
      <c r="S4006" s="4"/>
      <c r="T4006" s="5"/>
      <c r="U4006" s="10"/>
      <c r="V4006" s="10"/>
      <c r="W4006" s="10"/>
      <c r="X4006" s="45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8"/>
      <c r="R4007" s="14"/>
      <c r="S4007" s="4"/>
      <c r="T4007" s="5"/>
      <c r="U4007" s="10"/>
      <c r="V4007" s="10"/>
      <c r="W4007" s="10"/>
      <c r="X4007" s="45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8"/>
      <c r="R4008" s="14"/>
      <c r="S4008" s="4"/>
      <c r="T4008" s="5"/>
      <c r="U4008" s="10"/>
      <c r="V4008" s="10"/>
      <c r="W4008" s="10"/>
      <c r="X4008" s="45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8"/>
      <c r="R4009" s="14"/>
      <c r="S4009" s="4"/>
      <c r="T4009" s="5"/>
      <c r="U4009" s="10"/>
      <c r="V4009" s="10"/>
      <c r="W4009" s="10"/>
      <c r="X4009" s="45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8"/>
      <c r="R4010" s="14"/>
      <c r="S4010" s="4"/>
      <c r="T4010" s="5"/>
      <c r="U4010" s="10"/>
      <c r="V4010" s="10"/>
      <c r="W4010" s="10"/>
      <c r="X4010" s="45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8"/>
      <c r="R4011" s="14"/>
      <c r="S4011" s="4"/>
      <c r="T4011" s="5"/>
      <c r="U4011" s="10"/>
      <c r="V4011" s="10"/>
      <c r="W4011" s="10"/>
      <c r="X4011" s="45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8"/>
      <c r="R4012" s="14"/>
      <c r="S4012" s="4"/>
      <c r="T4012" s="5"/>
      <c r="U4012" s="10"/>
      <c r="V4012" s="10"/>
      <c r="W4012" s="10"/>
      <c r="X4012" s="45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8"/>
      <c r="R4013" s="14"/>
      <c r="S4013" s="4"/>
      <c r="T4013" s="5"/>
      <c r="U4013" s="10"/>
      <c r="V4013" s="10"/>
      <c r="W4013" s="10"/>
      <c r="X4013" s="45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8"/>
      <c r="R4014" s="14"/>
      <c r="S4014" s="4"/>
      <c r="T4014" s="5"/>
      <c r="U4014" s="10"/>
      <c r="V4014" s="10"/>
      <c r="W4014" s="10"/>
      <c r="X4014" s="45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8"/>
      <c r="R4015" s="14"/>
      <c r="S4015" s="4"/>
      <c r="T4015" s="5"/>
      <c r="U4015" s="10"/>
      <c r="V4015" s="10"/>
      <c r="W4015" s="10"/>
      <c r="X4015" s="45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8"/>
      <c r="R4016" s="14"/>
      <c r="S4016" s="4"/>
      <c r="T4016" s="5"/>
      <c r="U4016" s="10"/>
      <c r="V4016" s="10"/>
      <c r="W4016" s="10"/>
      <c r="X4016" s="45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8"/>
      <c r="R4017" s="14"/>
      <c r="S4017" s="4"/>
      <c r="T4017" s="5"/>
      <c r="U4017" s="10"/>
      <c r="V4017" s="10"/>
      <c r="W4017" s="10"/>
      <c r="X4017" s="45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8"/>
      <c r="R4018" s="14"/>
      <c r="S4018" s="4"/>
      <c r="T4018" s="5"/>
      <c r="U4018" s="10"/>
      <c r="V4018" s="10"/>
      <c r="W4018" s="10"/>
      <c r="X4018" s="45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8"/>
      <c r="R4019" s="14"/>
      <c r="S4019" s="4"/>
      <c r="T4019" s="5"/>
      <c r="U4019" s="10"/>
      <c r="V4019" s="10"/>
      <c r="W4019" s="10"/>
      <c r="X4019" s="45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8"/>
      <c r="R4020" s="14"/>
      <c r="S4020" s="4"/>
      <c r="T4020" s="5"/>
      <c r="U4020" s="10"/>
      <c r="V4020" s="10"/>
      <c r="W4020" s="10"/>
      <c r="X4020" s="45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8"/>
      <c r="R4021" s="14"/>
      <c r="S4021" s="4"/>
      <c r="T4021" s="5"/>
      <c r="U4021" s="10"/>
      <c r="V4021" s="10"/>
      <c r="W4021" s="10"/>
      <c r="X4021" s="45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8"/>
      <c r="R4022" s="14"/>
      <c r="S4022" s="4"/>
      <c r="T4022" s="5"/>
      <c r="U4022" s="10"/>
      <c r="V4022" s="10"/>
      <c r="W4022" s="10"/>
      <c r="X4022" s="45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8"/>
      <c r="R4023" s="14"/>
      <c r="S4023" s="4"/>
      <c r="T4023" s="5"/>
      <c r="U4023" s="10"/>
      <c r="V4023" s="10"/>
      <c r="W4023" s="10"/>
      <c r="X4023" s="45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8"/>
      <c r="R4024" s="14"/>
      <c r="S4024" s="4"/>
      <c r="T4024" s="5"/>
      <c r="U4024" s="10"/>
      <c r="V4024" s="10"/>
      <c r="W4024" s="10"/>
      <c r="X4024" s="45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8"/>
      <c r="R4025" s="14"/>
      <c r="S4025" s="4"/>
      <c r="T4025" s="5"/>
      <c r="U4025" s="10"/>
      <c r="V4025" s="10"/>
      <c r="W4025" s="10"/>
      <c r="X4025" s="45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8"/>
      <c r="R4026" s="14"/>
      <c r="S4026" s="4"/>
      <c r="T4026" s="5"/>
      <c r="U4026" s="10"/>
      <c r="V4026" s="10"/>
      <c r="W4026" s="10"/>
      <c r="X4026" s="45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8"/>
      <c r="R4027" s="14"/>
      <c r="S4027" s="4"/>
      <c r="T4027" s="5"/>
      <c r="U4027" s="10"/>
      <c r="V4027" s="10"/>
      <c r="W4027" s="10"/>
      <c r="X4027" s="45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8"/>
      <c r="R4028" s="14"/>
      <c r="S4028" s="4"/>
      <c r="T4028" s="5"/>
      <c r="U4028" s="10"/>
      <c r="V4028" s="10"/>
      <c r="W4028" s="10"/>
      <c r="X4028" s="45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8"/>
      <c r="R4029" s="14"/>
      <c r="S4029" s="4"/>
      <c r="T4029" s="5"/>
      <c r="U4029" s="43"/>
      <c r="V4029" s="43"/>
      <c r="W4029" s="43"/>
      <c r="X4029" s="53"/>
      <c r="Y4029" s="35"/>
      <c r="Z4029" s="38"/>
      <c r="AA4029" s="43"/>
      <c r="AB4029" s="35"/>
      <c r="AC4029" s="35"/>
      <c r="AD4029" s="35"/>
      <c r="AE4029" s="43"/>
      <c r="AF4029" s="36"/>
      <c r="AG4029" s="43"/>
      <c r="AH4029" s="38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</row>
    <row r="4030" spans="1:148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8"/>
      <c r="R4030" s="14"/>
      <c r="S4030" s="4"/>
      <c r="T4030" s="5"/>
      <c r="U4030" s="10"/>
      <c r="V4030" s="10"/>
      <c r="W4030" s="10"/>
      <c r="X4030" s="45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8"/>
      <c r="R4031" s="14"/>
      <c r="S4031" s="4"/>
      <c r="T4031" s="5"/>
      <c r="U4031" s="10"/>
      <c r="V4031" s="10"/>
      <c r="W4031" s="10"/>
      <c r="X4031" s="45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8"/>
      <c r="R4032" s="14"/>
      <c r="S4032" s="4"/>
      <c r="T4032" s="5"/>
      <c r="U4032" s="10"/>
      <c r="V4032" s="10"/>
      <c r="W4032" s="10"/>
      <c r="X4032" s="45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8"/>
      <c r="R4033" s="14"/>
      <c r="S4033" s="4"/>
      <c r="T4033" s="5"/>
      <c r="U4033" s="10"/>
      <c r="V4033" s="10"/>
      <c r="W4033" s="10"/>
      <c r="X4033" s="45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8"/>
      <c r="R4034" s="14"/>
      <c r="S4034" s="4"/>
      <c r="T4034" s="5"/>
      <c r="U4034" s="10"/>
      <c r="V4034" s="10"/>
      <c r="W4034" s="10"/>
      <c r="X4034" s="45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8"/>
      <c r="R4035" s="14"/>
      <c r="S4035" s="4"/>
      <c r="T4035" s="5"/>
      <c r="U4035" s="10"/>
      <c r="V4035" s="10"/>
      <c r="W4035" s="10"/>
      <c r="X4035" s="45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8"/>
      <c r="R4036" s="14"/>
      <c r="S4036" s="4"/>
      <c r="T4036" s="5"/>
      <c r="U4036" s="10"/>
      <c r="V4036" s="10"/>
      <c r="W4036" s="10"/>
      <c r="X4036" s="45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8"/>
      <c r="R4037" s="14"/>
      <c r="S4037" s="4"/>
      <c r="T4037" s="5"/>
      <c r="U4037" s="10"/>
      <c r="V4037" s="10"/>
      <c r="W4037" s="10"/>
      <c r="X4037" s="45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8"/>
      <c r="R4038" s="14"/>
      <c r="S4038" s="4"/>
      <c r="T4038" s="5"/>
      <c r="U4038" s="10"/>
      <c r="V4038" s="10"/>
      <c r="W4038" s="10"/>
      <c r="X4038" s="45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8"/>
      <c r="R4039" s="14"/>
      <c r="S4039" s="4"/>
      <c r="T4039" s="5"/>
      <c r="U4039" s="10"/>
      <c r="V4039" s="10"/>
      <c r="W4039" s="10"/>
      <c r="X4039" s="45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8"/>
      <c r="R4040" s="14"/>
      <c r="S4040" s="4"/>
      <c r="T4040" s="5"/>
      <c r="U4040" s="10"/>
      <c r="V4040" s="10"/>
      <c r="W4040" s="10"/>
      <c r="X4040" s="45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8"/>
      <c r="R4041" s="14"/>
      <c r="S4041" s="4"/>
      <c r="T4041" s="5"/>
      <c r="U4041" s="10"/>
      <c r="V4041" s="10"/>
      <c r="W4041" s="10"/>
      <c r="X4041" s="45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8"/>
      <c r="R4042" s="14"/>
      <c r="S4042" s="4"/>
      <c r="T4042" s="5"/>
      <c r="U4042" s="10"/>
      <c r="V4042" s="10"/>
      <c r="W4042" s="10"/>
      <c r="X4042" s="45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8"/>
      <c r="R4043" s="14"/>
      <c r="S4043" s="4"/>
      <c r="T4043" s="5"/>
      <c r="U4043" s="10"/>
      <c r="V4043" s="10"/>
      <c r="W4043" s="10"/>
      <c r="X4043" s="45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8"/>
      <c r="R4044" s="14"/>
      <c r="S4044" s="4"/>
      <c r="T4044" s="5"/>
      <c r="U4044" s="10"/>
      <c r="V4044" s="10"/>
      <c r="W4044" s="10"/>
      <c r="X4044" s="45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8"/>
      <c r="R4045" s="14"/>
      <c r="S4045" s="4"/>
      <c r="T4045" s="5"/>
      <c r="U4045" s="10"/>
      <c r="V4045" s="10"/>
      <c r="W4045" s="10"/>
      <c r="X4045" s="45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8"/>
      <c r="R4046" s="14"/>
      <c r="S4046" s="4"/>
      <c r="T4046" s="5"/>
      <c r="U4046" s="10"/>
      <c r="V4046" s="10"/>
      <c r="W4046" s="10"/>
      <c r="X4046" s="45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8"/>
      <c r="R4047" s="14"/>
      <c r="S4047" s="4"/>
      <c r="T4047" s="5"/>
      <c r="U4047" s="10"/>
      <c r="V4047" s="10"/>
      <c r="W4047" s="10"/>
      <c r="X4047" s="45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8"/>
      <c r="R4048" s="14"/>
      <c r="S4048" s="4"/>
      <c r="T4048" s="5"/>
      <c r="U4048" s="10"/>
      <c r="V4048" s="10"/>
      <c r="W4048" s="10"/>
      <c r="X4048" s="45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8"/>
      <c r="R4049" s="14"/>
      <c r="S4049" s="4"/>
      <c r="T4049" s="5"/>
      <c r="U4049" s="10"/>
      <c r="V4049" s="10"/>
      <c r="W4049" s="10"/>
      <c r="X4049" s="45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8"/>
      <c r="R4050" s="14"/>
      <c r="S4050" s="4"/>
      <c r="T4050" s="5"/>
      <c r="U4050" s="10"/>
      <c r="V4050" s="10"/>
      <c r="W4050" s="10"/>
      <c r="X4050" s="45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8"/>
      <c r="R4051" s="14"/>
      <c r="S4051" s="4"/>
      <c r="T4051" s="5"/>
      <c r="U4051" s="10"/>
      <c r="V4051" s="10"/>
      <c r="W4051" s="10"/>
      <c r="X4051" s="45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8"/>
      <c r="R4052" s="14"/>
      <c r="S4052" s="4"/>
      <c r="T4052" s="5"/>
      <c r="U4052" s="10"/>
      <c r="V4052" s="10"/>
      <c r="W4052" s="10"/>
      <c r="X4052" s="45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8"/>
      <c r="R4053" s="14"/>
      <c r="S4053" s="4"/>
      <c r="T4053" s="5"/>
      <c r="U4053" s="10"/>
      <c r="V4053" s="10"/>
      <c r="W4053" s="10"/>
      <c r="X4053" s="45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8"/>
      <c r="R4054" s="14"/>
      <c r="S4054" s="4"/>
      <c r="T4054" s="5"/>
      <c r="U4054" s="10"/>
      <c r="V4054" s="10"/>
      <c r="W4054" s="10"/>
      <c r="X4054" s="45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8"/>
      <c r="R4055" s="14"/>
      <c r="S4055" s="4"/>
      <c r="T4055" s="5"/>
      <c r="U4055" s="10"/>
      <c r="V4055" s="10"/>
      <c r="W4055" s="10"/>
      <c r="X4055" s="45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8"/>
      <c r="R4056" s="14"/>
      <c r="S4056" s="4"/>
      <c r="T4056" s="5"/>
      <c r="U4056" s="10"/>
      <c r="V4056" s="10"/>
      <c r="W4056" s="10"/>
      <c r="X4056" s="45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8"/>
      <c r="R4057" s="14"/>
      <c r="S4057" s="4"/>
      <c r="T4057" s="5"/>
      <c r="U4057" s="10"/>
      <c r="V4057" s="10"/>
      <c r="W4057" s="10"/>
      <c r="X4057" s="45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8"/>
      <c r="R4058" s="14"/>
      <c r="S4058" s="4"/>
      <c r="T4058" s="5"/>
      <c r="U4058" s="10"/>
      <c r="V4058" s="10"/>
      <c r="W4058" s="10"/>
      <c r="X4058" s="45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8"/>
      <c r="R4059" s="14"/>
      <c r="S4059" s="4"/>
      <c r="T4059" s="5"/>
      <c r="U4059" s="10"/>
      <c r="V4059" s="10"/>
      <c r="W4059" s="10"/>
      <c r="X4059" s="45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8"/>
      <c r="R4060" s="14"/>
      <c r="S4060" s="4"/>
      <c r="T4060" s="5"/>
      <c r="U4060" s="10"/>
      <c r="V4060" s="10"/>
      <c r="W4060" s="10"/>
      <c r="X4060" s="45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8"/>
      <c r="R4061" s="14"/>
      <c r="S4061" s="4"/>
      <c r="T4061" s="5"/>
      <c r="U4061" s="10"/>
      <c r="V4061" s="10"/>
      <c r="W4061" s="10"/>
      <c r="X4061" s="45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8"/>
      <c r="R4062" s="14"/>
      <c r="S4062" s="4"/>
      <c r="T4062" s="5"/>
      <c r="U4062" s="10"/>
      <c r="V4062" s="10"/>
      <c r="W4062" s="10"/>
      <c r="X4062" s="45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8"/>
      <c r="R4063" s="14"/>
      <c r="S4063" s="4"/>
      <c r="T4063" s="5"/>
      <c r="U4063" s="10"/>
      <c r="V4063" s="10"/>
      <c r="W4063" s="10"/>
      <c r="X4063" s="45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8"/>
      <c r="R4064" s="14"/>
      <c r="S4064" s="4"/>
      <c r="T4064" s="5"/>
      <c r="U4064" s="10"/>
      <c r="V4064" s="10"/>
      <c r="W4064" s="10"/>
      <c r="X4064" s="45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8"/>
      <c r="R4065" s="14"/>
      <c r="S4065" s="4"/>
      <c r="T4065" s="5"/>
      <c r="U4065" s="10"/>
      <c r="V4065" s="10"/>
      <c r="W4065" s="10"/>
      <c r="X4065" s="45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8"/>
      <c r="R4066" s="14"/>
      <c r="S4066" s="4"/>
      <c r="T4066" s="5"/>
      <c r="U4066" s="10"/>
      <c r="V4066" s="10"/>
      <c r="W4066" s="10"/>
      <c r="X4066" s="45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8"/>
      <c r="R4067" s="14"/>
      <c r="S4067" s="4"/>
      <c r="T4067" s="5"/>
      <c r="U4067" s="10"/>
      <c r="V4067" s="10"/>
      <c r="W4067" s="10"/>
      <c r="X4067" s="45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8"/>
      <c r="R4068" s="14"/>
      <c r="S4068" s="4"/>
      <c r="T4068" s="5"/>
      <c r="U4068" s="10"/>
      <c r="V4068" s="10"/>
      <c r="W4068" s="10"/>
      <c r="X4068" s="45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8"/>
      <c r="R4069" s="14"/>
      <c r="S4069" s="4"/>
      <c r="T4069" s="5"/>
      <c r="U4069" s="10"/>
      <c r="V4069" s="10"/>
      <c r="W4069" s="10"/>
      <c r="X4069" s="45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8"/>
      <c r="R4070" s="14"/>
      <c r="S4070" s="4"/>
      <c r="T4070" s="5"/>
      <c r="U4070" s="10"/>
      <c r="V4070" s="10"/>
      <c r="W4070" s="10"/>
      <c r="X4070" s="45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8"/>
      <c r="R4071" s="14"/>
      <c r="S4071" s="4"/>
      <c r="T4071" s="5"/>
      <c r="U4071" s="10"/>
      <c r="V4071" s="10"/>
      <c r="W4071" s="10"/>
      <c r="X4071" s="45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8"/>
      <c r="R4072" s="14"/>
      <c r="S4072" s="4"/>
      <c r="T4072" s="5"/>
      <c r="U4072" s="10"/>
      <c r="V4072" s="10"/>
      <c r="W4072" s="10"/>
      <c r="X4072" s="45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8"/>
      <c r="R4073" s="14"/>
      <c r="S4073" s="4"/>
      <c r="T4073" s="5"/>
      <c r="U4073" s="10"/>
      <c r="V4073" s="10"/>
      <c r="W4073" s="10"/>
      <c r="X4073" s="45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8"/>
      <c r="R4074" s="14"/>
      <c r="S4074" s="4"/>
      <c r="T4074" s="5"/>
      <c r="U4074" s="10"/>
      <c r="V4074" s="10"/>
      <c r="W4074" s="10"/>
      <c r="X4074" s="45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8"/>
      <c r="R4075" s="14"/>
      <c r="S4075" s="4"/>
      <c r="T4075" s="5"/>
      <c r="U4075" s="10"/>
      <c r="V4075" s="10"/>
      <c r="W4075" s="10"/>
      <c r="X4075" s="45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8"/>
      <c r="R4076" s="14"/>
      <c r="S4076" s="4"/>
      <c r="T4076" s="5"/>
      <c r="U4076" s="10"/>
      <c r="V4076" s="10"/>
      <c r="W4076" s="10"/>
      <c r="X4076" s="45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8"/>
      <c r="R4077" s="14"/>
      <c r="S4077" s="4"/>
      <c r="T4077" s="5"/>
      <c r="U4077" s="10"/>
      <c r="V4077" s="10"/>
      <c r="W4077" s="10"/>
      <c r="X4077" s="45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8"/>
      <c r="R4078" s="14"/>
      <c r="S4078" s="4"/>
      <c r="T4078" s="5"/>
      <c r="U4078" s="10"/>
      <c r="V4078" s="10"/>
      <c r="W4078" s="10"/>
      <c r="X4078" s="45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8"/>
      <c r="R4079" s="14"/>
      <c r="S4079" s="4"/>
      <c r="T4079" s="5"/>
      <c r="U4079" s="10"/>
      <c r="V4079" s="10"/>
      <c r="W4079" s="10"/>
      <c r="X4079" s="45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8"/>
      <c r="R4080" s="14"/>
      <c r="S4080" s="4"/>
      <c r="T4080" s="5"/>
      <c r="U4080" s="10"/>
      <c r="V4080" s="10"/>
      <c r="W4080" s="10"/>
      <c r="X4080" s="45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8"/>
      <c r="R4081" s="14"/>
      <c r="S4081" s="4"/>
      <c r="T4081" s="5"/>
      <c r="U4081" s="10"/>
      <c r="V4081" s="10"/>
      <c r="W4081" s="10"/>
      <c r="X4081" s="45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8"/>
      <c r="R4082" s="14"/>
      <c r="S4082" s="4"/>
      <c r="T4082" s="5"/>
      <c r="U4082" s="10"/>
      <c r="V4082" s="10"/>
      <c r="W4082" s="10"/>
      <c r="X4082" s="45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8"/>
      <c r="R4083" s="14"/>
      <c r="S4083" s="4"/>
      <c r="T4083" s="5"/>
      <c r="U4083" s="10"/>
      <c r="V4083" s="10"/>
      <c r="W4083" s="10"/>
      <c r="X4083" s="45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8"/>
      <c r="R4084" s="14"/>
      <c r="S4084" s="4"/>
      <c r="T4084" s="5"/>
      <c r="U4084" s="10"/>
      <c r="V4084" s="10"/>
      <c r="W4084" s="10"/>
      <c r="X4084" s="45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8"/>
      <c r="R4085" s="14"/>
      <c r="S4085" s="4"/>
      <c r="T4085" s="5"/>
      <c r="U4085" s="10"/>
      <c r="V4085" s="10"/>
      <c r="W4085" s="10"/>
      <c r="X4085" s="45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8"/>
      <c r="R4086" s="14"/>
      <c r="S4086" s="4"/>
      <c r="T4086" s="5"/>
      <c r="U4086" s="10"/>
      <c r="V4086" s="10"/>
      <c r="W4086" s="10"/>
      <c r="X4086" s="45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8"/>
      <c r="R4087" s="14"/>
      <c r="S4087" s="4"/>
      <c r="T4087" s="5"/>
      <c r="U4087" s="10"/>
      <c r="V4087" s="10"/>
      <c r="W4087" s="10"/>
      <c r="X4087" s="45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8"/>
      <c r="R4088" s="14"/>
      <c r="S4088" s="4"/>
      <c r="T4088" s="5"/>
      <c r="U4088" s="10"/>
      <c r="V4088" s="10"/>
      <c r="W4088" s="10"/>
      <c r="X4088" s="45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8"/>
      <c r="R4089" s="14"/>
      <c r="S4089" s="4"/>
      <c r="T4089" s="5"/>
      <c r="U4089" s="10"/>
      <c r="V4089" s="10"/>
      <c r="W4089" s="10"/>
      <c r="X4089" s="45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8"/>
      <c r="R4090" s="14"/>
      <c r="S4090" s="4"/>
      <c r="T4090" s="5"/>
      <c r="U4090" s="10"/>
      <c r="V4090" s="10"/>
      <c r="W4090" s="10"/>
      <c r="X4090" s="45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8"/>
      <c r="R4091" s="14"/>
      <c r="S4091" s="4"/>
      <c r="T4091" s="5"/>
      <c r="U4091" s="10"/>
      <c r="V4091" s="10"/>
      <c r="W4091" s="10"/>
      <c r="X4091" s="45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8"/>
      <c r="R4092" s="14"/>
      <c r="S4092" s="4"/>
      <c r="T4092" s="5"/>
      <c r="U4092" s="10"/>
      <c r="V4092" s="10"/>
      <c r="W4092" s="10"/>
      <c r="X4092" s="45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8"/>
      <c r="R4093" s="14"/>
      <c r="S4093" s="4"/>
      <c r="T4093" s="5"/>
      <c r="U4093" s="10"/>
      <c r="V4093" s="10"/>
      <c r="W4093" s="10"/>
      <c r="X4093" s="45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8"/>
      <c r="R4094" s="14"/>
      <c r="S4094" s="4"/>
      <c r="T4094" s="5"/>
      <c r="U4094" s="10"/>
      <c r="V4094" s="10"/>
      <c r="W4094" s="10"/>
      <c r="X4094" s="45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8"/>
      <c r="R4095" s="14"/>
      <c r="S4095" s="4"/>
      <c r="T4095" s="5"/>
      <c r="U4095" s="10"/>
      <c r="V4095" s="10"/>
      <c r="W4095" s="10"/>
      <c r="X4095" s="45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8"/>
      <c r="R4096" s="14"/>
      <c r="S4096" s="4"/>
      <c r="T4096" s="5"/>
      <c r="U4096" s="10"/>
      <c r="V4096" s="10"/>
      <c r="W4096" s="10"/>
      <c r="X4096" s="45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8"/>
      <c r="R4097" s="14"/>
      <c r="S4097" s="4"/>
      <c r="T4097" s="5"/>
      <c r="U4097" s="10"/>
      <c r="V4097" s="10"/>
      <c r="W4097" s="10"/>
      <c r="X4097" s="45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8"/>
      <c r="R4098" s="14"/>
      <c r="S4098" s="4"/>
      <c r="T4098" s="5"/>
      <c r="U4098" s="10"/>
      <c r="V4098" s="10"/>
      <c r="W4098" s="10"/>
      <c r="X4098" s="45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8"/>
      <c r="R4099" s="14"/>
      <c r="S4099" s="4"/>
      <c r="T4099" s="5"/>
      <c r="U4099" s="10"/>
      <c r="V4099" s="10"/>
      <c r="W4099" s="10"/>
      <c r="X4099" s="45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8"/>
      <c r="R4100" s="14"/>
      <c r="S4100" s="4"/>
      <c r="T4100" s="5"/>
      <c r="U4100" s="10"/>
      <c r="V4100" s="10"/>
      <c r="W4100" s="10"/>
      <c r="X4100" s="45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8"/>
      <c r="R4101" s="14"/>
      <c r="S4101" s="4"/>
      <c r="T4101" s="5"/>
      <c r="U4101" s="10"/>
      <c r="V4101" s="10"/>
      <c r="W4101" s="10"/>
      <c r="X4101" s="45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8"/>
      <c r="R4102" s="14"/>
      <c r="S4102" s="4"/>
      <c r="T4102" s="5"/>
      <c r="U4102" s="10"/>
      <c r="V4102" s="10"/>
      <c r="W4102" s="10"/>
      <c r="X4102" s="45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8"/>
      <c r="R4103" s="14"/>
      <c r="S4103" s="4"/>
      <c r="T4103" s="5"/>
      <c r="U4103" s="10"/>
      <c r="V4103" s="10"/>
      <c r="W4103" s="10"/>
      <c r="X4103" s="45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8"/>
      <c r="R4104" s="14"/>
      <c r="S4104" s="4"/>
      <c r="T4104" s="5"/>
      <c r="U4104" s="10"/>
      <c r="V4104" s="10"/>
      <c r="W4104" s="10"/>
      <c r="X4104" s="45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8"/>
      <c r="R4105" s="14"/>
      <c r="S4105" s="4"/>
      <c r="T4105" s="5"/>
      <c r="U4105" s="10"/>
      <c r="V4105" s="10"/>
      <c r="W4105" s="10"/>
      <c r="X4105" s="45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8"/>
      <c r="R4106" s="14"/>
      <c r="S4106" s="4"/>
      <c r="T4106" s="5"/>
      <c r="U4106" s="10"/>
      <c r="V4106" s="10"/>
      <c r="W4106" s="10"/>
      <c r="X4106" s="45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8"/>
      <c r="R4107" s="14"/>
      <c r="S4107" s="4"/>
      <c r="T4107" s="5"/>
      <c r="U4107" s="10"/>
      <c r="V4107" s="10"/>
      <c r="W4107" s="10"/>
      <c r="X4107" s="45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8"/>
      <c r="R4108" s="14"/>
      <c r="S4108" s="4"/>
      <c r="T4108" s="5"/>
      <c r="U4108" s="10"/>
      <c r="V4108" s="10"/>
      <c r="W4108" s="10"/>
      <c r="X4108" s="45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8"/>
      <c r="R4109" s="14"/>
      <c r="S4109" s="4"/>
      <c r="T4109" s="5"/>
      <c r="U4109" s="10"/>
      <c r="V4109" s="10"/>
      <c r="W4109" s="10"/>
      <c r="X4109" s="45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8"/>
      <c r="R4110" s="14"/>
      <c r="S4110" s="4"/>
      <c r="T4110" s="5"/>
      <c r="U4110" s="10"/>
      <c r="V4110" s="10"/>
      <c r="W4110" s="10"/>
      <c r="X4110" s="45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8"/>
      <c r="R4111" s="14"/>
      <c r="S4111" s="4"/>
      <c r="T4111" s="5"/>
      <c r="U4111" s="10"/>
      <c r="V4111" s="10"/>
      <c r="W4111" s="10"/>
      <c r="X4111" s="45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8"/>
      <c r="R4112" s="14"/>
      <c r="S4112" s="4"/>
      <c r="T4112" s="5"/>
      <c r="U4112" s="10"/>
      <c r="V4112" s="10"/>
      <c r="W4112" s="10"/>
      <c r="X4112" s="45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8"/>
      <c r="R4113" s="14"/>
      <c r="S4113" s="4"/>
      <c r="T4113" s="5"/>
      <c r="U4113" s="10"/>
      <c r="V4113" s="10"/>
      <c r="W4113" s="10"/>
      <c r="X4113" s="45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8"/>
      <c r="R4114" s="14"/>
      <c r="S4114" s="4"/>
      <c r="T4114" s="5"/>
      <c r="U4114" s="10"/>
      <c r="V4114" s="10"/>
      <c r="W4114" s="10"/>
      <c r="X4114" s="45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8"/>
      <c r="R4115" s="14"/>
      <c r="S4115" s="4"/>
      <c r="T4115" s="5"/>
      <c r="U4115" s="10"/>
      <c r="V4115" s="10"/>
      <c r="W4115" s="10"/>
      <c r="X4115" s="45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8"/>
      <c r="R4116" s="14"/>
      <c r="S4116" s="4"/>
      <c r="T4116" s="5"/>
      <c r="U4116" s="10"/>
      <c r="V4116" s="10"/>
      <c r="W4116" s="10"/>
      <c r="X4116" s="45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8"/>
      <c r="R4117" s="14"/>
      <c r="S4117" s="4"/>
      <c r="T4117" s="5"/>
      <c r="U4117" s="10"/>
      <c r="V4117" s="10"/>
      <c r="W4117" s="10"/>
      <c r="X4117" s="45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8"/>
      <c r="R4118" s="14"/>
      <c r="S4118" s="4"/>
      <c r="T4118" s="5"/>
      <c r="U4118" s="10"/>
      <c r="V4118" s="10"/>
      <c r="W4118" s="10"/>
      <c r="X4118" s="45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8"/>
      <c r="R4119" s="14"/>
      <c r="S4119" s="4"/>
      <c r="T4119" s="5"/>
      <c r="U4119" s="10"/>
      <c r="V4119" s="10"/>
      <c r="W4119" s="10"/>
      <c r="X4119" s="45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8"/>
      <c r="R4120" s="14"/>
      <c r="S4120" s="4"/>
      <c r="T4120" s="5"/>
      <c r="U4120" s="10"/>
      <c r="V4120" s="10"/>
      <c r="W4120" s="10"/>
      <c r="X4120" s="45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8"/>
      <c r="R4121" s="14"/>
      <c r="S4121" s="4"/>
      <c r="T4121" s="5"/>
      <c r="U4121" s="10"/>
      <c r="V4121" s="10"/>
      <c r="W4121" s="10"/>
      <c r="X4121" s="45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8"/>
      <c r="R4122" s="14"/>
      <c r="S4122" s="4"/>
      <c r="T4122" s="5"/>
      <c r="U4122" s="10"/>
      <c r="V4122" s="10"/>
      <c r="W4122" s="10"/>
      <c r="X4122" s="45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8"/>
      <c r="R4123" s="14"/>
      <c r="S4123" s="4"/>
      <c r="T4123" s="5"/>
      <c r="U4123" s="10"/>
      <c r="V4123" s="10"/>
      <c r="W4123" s="10"/>
      <c r="X4123" s="45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8"/>
      <c r="R4124" s="14"/>
      <c r="S4124" s="4"/>
      <c r="T4124" s="5"/>
      <c r="U4124" s="10"/>
      <c r="V4124" s="10"/>
      <c r="W4124" s="10"/>
      <c r="X4124" s="45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8"/>
      <c r="R4125" s="14"/>
      <c r="S4125" s="4"/>
      <c r="T4125" s="5"/>
      <c r="U4125" s="10"/>
      <c r="V4125" s="10"/>
      <c r="W4125" s="10"/>
      <c r="X4125" s="45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8"/>
      <c r="R4126" s="14"/>
      <c r="S4126" s="4"/>
      <c r="T4126" s="5"/>
      <c r="U4126" s="10"/>
      <c r="V4126" s="10"/>
      <c r="W4126" s="10"/>
      <c r="X4126" s="45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8"/>
      <c r="R4127" s="14"/>
      <c r="S4127" s="4"/>
      <c r="T4127" s="5"/>
      <c r="U4127" s="10"/>
      <c r="V4127" s="10"/>
      <c r="W4127" s="10"/>
      <c r="X4127" s="45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8"/>
      <c r="R4128" s="14"/>
      <c r="S4128" s="4"/>
      <c r="T4128" s="5"/>
      <c r="U4128" s="10"/>
      <c r="V4128" s="10"/>
      <c r="W4128" s="10"/>
      <c r="X4128" s="45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8"/>
      <c r="R4129" s="14"/>
      <c r="S4129" s="4"/>
      <c r="T4129" s="5"/>
      <c r="U4129" s="10"/>
      <c r="V4129" s="10"/>
      <c r="W4129" s="10"/>
      <c r="X4129" s="45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8"/>
      <c r="R4130" s="14"/>
      <c r="S4130" s="4"/>
      <c r="T4130" s="5"/>
      <c r="U4130" s="10"/>
      <c r="V4130" s="10"/>
      <c r="W4130" s="10"/>
      <c r="X4130" s="45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8"/>
      <c r="R4131" s="14"/>
      <c r="S4131" s="4"/>
      <c r="T4131" s="5"/>
      <c r="U4131" s="10"/>
      <c r="V4131" s="10"/>
      <c r="W4131" s="10"/>
      <c r="X4131" s="45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8"/>
      <c r="R4132" s="14"/>
      <c r="S4132" s="4"/>
      <c r="T4132" s="5"/>
      <c r="U4132" s="10"/>
      <c r="V4132" s="10"/>
      <c r="W4132" s="10"/>
      <c r="X4132" s="45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8"/>
      <c r="R4133" s="14"/>
      <c r="S4133" s="4"/>
      <c r="T4133" s="5"/>
      <c r="U4133" s="10"/>
      <c r="V4133" s="10"/>
      <c r="W4133" s="10"/>
      <c r="X4133" s="45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8"/>
      <c r="R4134" s="14"/>
      <c r="S4134" s="4"/>
      <c r="T4134" s="5"/>
      <c r="U4134" s="10"/>
      <c r="V4134" s="10"/>
      <c r="W4134" s="10"/>
      <c r="X4134" s="45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8"/>
      <c r="R4135" s="14"/>
      <c r="S4135" s="4"/>
      <c r="T4135" s="5"/>
      <c r="U4135" s="10"/>
      <c r="V4135" s="10"/>
      <c r="W4135" s="10"/>
      <c r="X4135" s="45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8"/>
      <c r="R4136" s="14"/>
      <c r="S4136" s="4"/>
      <c r="T4136" s="5"/>
      <c r="U4136" s="10"/>
      <c r="V4136" s="10"/>
      <c r="W4136" s="10"/>
      <c r="X4136" s="45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8"/>
      <c r="R4137" s="14"/>
      <c r="S4137" s="4"/>
      <c r="T4137" s="5"/>
      <c r="U4137" s="10"/>
      <c r="V4137" s="10"/>
      <c r="W4137" s="10"/>
      <c r="X4137" s="45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8"/>
      <c r="R4138" s="14"/>
      <c r="S4138" s="4"/>
      <c r="T4138" s="5"/>
      <c r="U4138" s="10"/>
      <c r="V4138" s="10"/>
      <c r="W4138" s="10"/>
      <c r="X4138" s="45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8"/>
      <c r="R4139" s="14"/>
      <c r="S4139" s="4"/>
      <c r="T4139" s="5"/>
      <c r="U4139" s="10"/>
      <c r="V4139" s="10"/>
      <c r="W4139" s="10"/>
      <c r="X4139" s="45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8"/>
      <c r="R4140" s="14"/>
      <c r="S4140" s="4"/>
      <c r="T4140" s="5"/>
      <c r="U4140" s="10"/>
      <c r="V4140" s="10"/>
      <c r="W4140" s="10"/>
      <c r="X4140" s="45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8"/>
      <c r="R4141" s="14"/>
      <c r="S4141" s="4"/>
      <c r="T4141" s="5"/>
      <c r="U4141" s="10"/>
      <c r="V4141" s="10"/>
      <c r="W4141" s="10"/>
      <c r="X4141" s="45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8"/>
      <c r="R4142" s="14"/>
      <c r="S4142" s="4"/>
      <c r="T4142" s="5"/>
      <c r="U4142" s="10"/>
      <c r="V4142" s="10"/>
      <c r="W4142" s="10"/>
      <c r="X4142" s="45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8"/>
      <c r="R4143" s="14"/>
      <c r="S4143" s="4"/>
      <c r="T4143" s="5"/>
      <c r="U4143" s="10"/>
      <c r="V4143" s="10"/>
      <c r="W4143" s="10"/>
      <c r="X4143" s="45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8"/>
      <c r="R4144" s="14"/>
      <c r="S4144" s="4"/>
      <c r="T4144" s="5"/>
      <c r="U4144" s="10"/>
      <c r="V4144" s="10"/>
      <c r="W4144" s="10"/>
      <c r="X4144" s="45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8"/>
      <c r="R4145" s="14"/>
      <c r="S4145" s="4"/>
      <c r="T4145" s="5"/>
      <c r="U4145" s="10"/>
      <c r="V4145" s="10"/>
      <c r="W4145" s="10"/>
      <c r="X4145" s="45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8"/>
      <c r="R4146" s="14"/>
      <c r="S4146" s="4"/>
      <c r="T4146" s="5"/>
      <c r="U4146" s="10"/>
      <c r="V4146" s="10"/>
      <c r="W4146" s="10"/>
      <c r="X4146" s="45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8"/>
      <c r="R4147" s="14"/>
      <c r="S4147" s="4"/>
      <c r="T4147" s="5"/>
      <c r="U4147" s="10"/>
      <c r="V4147" s="10"/>
      <c r="W4147" s="10"/>
      <c r="X4147" s="45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8"/>
      <c r="R4148" s="14"/>
      <c r="S4148" s="4"/>
      <c r="T4148" s="5"/>
      <c r="U4148" s="10"/>
      <c r="V4148" s="10"/>
      <c r="W4148" s="10"/>
      <c r="X4148" s="45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8"/>
      <c r="R4149" s="14"/>
      <c r="S4149" s="4"/>
      <c r="T4149" s="5"/>
      <c r="U4149" s="10"/>
      <c r="V4149" s="10"/>
      <c r="W4149" s="10"/>
      <c r="X4149" s="45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8"/>
      <c r="R4150" s="14"/>
      <c r="S4150" s="4"/>
      <c r="T4150" s="5"/>
      <c r="U4150" s="10"/>
      <c r="V4150" s="10"/>
      <c r="W4150" s="10"/>
      <c r="X4150" s="45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8"/>
      <c r="R4151" s="14"/>
      <c r="S4151" s="4"/>
      <c r="T4151" s="5"/>
      <c r="U4151" s="10"/>
      <c r="V4151" s="10"/>
      <c r="W4151" s="10"/>
      <c r="X4151" s="45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8"/>
      <c r="R4152" s="14"/>
      <c r="S4152" s="4"/>
      <c r="T4152" s="5"/>
      <c r="U4152" s="10"/>
      <c r="V4152" s="10"/>
      <c r="W4152" s="10"/>
      <c r="X4152" s="45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8"/>
      <c r="R4153" s="14"/>
      <c r="S4153" s="4"/>
      <c r="T4153" s="5"/>
      <c r="U4153" s="10"/>
      <c r="V4153" s="10"/>
      <c r="W4153" s="10"/>
      <c r="X4153" s="45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8"/>
      <c r="R4154" s="14"/>
      <c r="S4154" s="4"/>
      <c r="T4154" s="5"/>
      <c r="U4154" s="10"/>
      <c r="V4154" s="10"/>
      <c r="W4154" s="10"/>
      <c r="X4154" s="45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8"/>
      <c r="R4155" s="14"/>
      <c r="S4155" s="4"/>
      <c r="T4155" s="5"/>
      <c r="U4155" s="10"/>
      <c r="V4155" s="10"/>
      <c r="W4155" s="10"/>
      <c r="X4155" s="45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8"/>
      <c r="R4156" s="14"/>
      <c r="S4156" s="4"/>
      <c r="T4156" s="5"/>
      <c r="U4156" s="10"/>
      <c r="V4156" s="10"/>
      <c r="W4156" s="10"/>
      <c r="X4156" s="45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8"/>
      <c r="R4157" s="14"/>
      <c r="S4157" s="4"/>
      <c r="T4157" s="5"/>
      <c r="U4157" s="10"/>
      <c r="V4157" s="10"/>
      <c r="W4157" s="10"/>
      <c r="X4157" s="45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8"/>
      <c r="R4158" s="14"/>
      <c r="S4158" s="4"/>
      <c r="T4158" s="5"/>
      <c r="U4158" s="10"/>
      <c r="V4158" s="10"/>
      <c r="W4158" s="10"/>
      <c r="X4158" s="45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8"/>
      <c r="R4159" s="14"/>
      <c r="S4159" s="4"/>
      <c r="T4159" s="5"/>
      <c r="U4159" s="10"/>
      <c r="V4159" s="10"/>
      <c r="W4159" s="10"/>
      <c r="X4159" s="45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8"/>
      <c r="R4160" s="14"/>
      <c r="S4160" s="4"/>
      <c r="T4160" s="5"/>
      <c r="U4160" s="10"/>
      <c r="V4160" s="10"/>
      <c r="W4160" s="10"/>
      <c r="X4160" s="45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8"/>
      <c r="R4161" s="14"/>
      <c r="S4161" s="4"/>
      <c r="T4161" s="5"/>
      <c r="U4161" s="10"/>
      <c r="V4161" s="10"/>
      <c r="W4161" s="10"/>
      <c r="X4161" s="45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8"/>
      <c r="R4162" s="14"/>
      <c r="S4162" s="4"/>
      <c r="T4162" s="5"/>
      <c r="U4162" s="10"/>
      <c r="V4162" s="10"/>
      <c r="W4162" s="10"/>
      <c r="X4162" s="45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8"/>
      <c r="R4163" s="14"/>
      <c r="S4163" s="4"/>
      <c r="T4163" s="5"/>
      <c r="U4163" s="10"/>
      <c r="V4163" s="10"/>
      <c r="W4163" s="10"/>
      <c r="X4163" s="45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8"/>
      <c r="R4164" s="14"/>
      <c r="S4164" s="4"/>
      <c r="T4164" s="5"/>
      <c r="U4164" s="10"/>
      <c r="V4164" s="10"/>
      <c r="W4164" s="10"/>
      <c r="X4164" s="45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8"/>
      <c r="R4165" s="14"/>
      <c r="S4165" s="4"/>
      <c r="T4165" s="5"/>
      <c r="U4165" s="10"/>
      <c r="V4165" s="10"/>
      <c r="W4165" s="10"/>
      <c r="X4165" s="45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8"/>
      <c r="R4166" s="14"/>
      <c r="S4166" s="4"/>
      <c r="T4166" s="5"/>
      <c r="U4166" s="10"/>
      <c r="V4166" s="10"/>
      <c r="W4166" s="10"/>
      <c r="X4166" s="45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8"/>
      <c r="R4167" s="14"/>
      <c r="S4167" s="4"/>
      <c r="T4167" s="5"/>
      <c r="U4167" s="10"/>
      <c r="V4167" s="10"/>
      <c r="W4167" s="10"/>
      <c r="X4167" s="45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8"/>
      <c r="R4168" s="14"/>
      <c r="S4168" s="4"/>
      <c r="T4168" s="5"/>
      <c r="U4168" s="10"/>
      <c r="V4168" s="10"/>
      <c r="W4168" s="10"/>
      <c r="X4168" s="45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8"/>
      <c r="R4169" s="14"/>
      <c r="S4169" s="4"/>
      <c r="T4169" s="5"/>
      <c r="U4169" s="10"/>
      <c r="V4169" s="10"/>
      <c r="W4169" s="10"/>
      <c r="X4169" s="45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8"/>
      <c r="R4170" s="14"/>
      <c r="S4170" s="4"/>
      <c r="T4170" s="5"/>
      <c r="U4170" s="10"/>
      <c r="V4170" s="10"/>
      <c r="W4170" s="10"/>
      <c r="X4170" s="45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8"/>
      <c r="R4171" s="14"/>
      <c r="S4171" s="4"/>
      <c r="T4171" s="5"/>
      <c r="U4171" s="10"/>
      <c r="V4171" s="10"/>
      <c r="W4171" s="10"/>
      <c r="X4171" s="45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8"/>
      <c r="R4172" s="14"/>
      <c r="S4172" s="4"/>
      <c r="T4172" s="5"/>
      <c r="U4172" s="10"/>
      <c r="V4172" s="10"/>
      <c r="W4172" s="10"/>
      <c r="X4172" s="45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8"/>
      <c r="R4173" s="14"/>
      <c r="S4173" s="4"/>
      <c r="T4173" s="5"/>
      <c r="U4173" s="10"/>
      <c r="V4173" s="10"/>
      <c r="W4173" s="10"/>
      <c r="X4173" s="45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8"/>
      <c r="R4174" s="14"/>
      <c r="S4174" s="4"/>
      <c r="T4174" s="5"/>
      <c r="U4174" s="10"/>
      <c r="V4174" s="10"/>
      <c r="W4174" s="10"/>
      <c r="X4174" s="45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8"/>
      <c r="R4175" s="14"/>
      <c r="S4175" s="4"/>
      <c r="T4175" s="5"/>
      <c r="U4175" s="10"/>
      <c r="V4175" s="10"/>
      <c r="W4175" s="10"/>
      <c r="X4175" s="45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8"/>
      <c r="R4176" s="14"/>
      <c r="S4176" s="4"/>
      <c r="T4176" s="5"/>
      <c r="U4176" s="10"/>
      <c r="V4176" s="10"/>
      <c r="W4176" s="10"/>
      <c r="X4176" s="45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8"/>
      <c r="R4177" s="14"/>
      <c r="S4177" s="4"/>
      <c r="T4177" s="5"/>
      <c r="U4177" s="10"/>
      <c r="V4177" s="10"/>
      <c r="W4177" s="10"/>
      <c r="X4177" s="45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8"/>
      <c r="R4178" s="14"/>
      <c r="S4178" s="4"/>
      <c r="T4178" s="5"/>
      <c r="U4178" s="10"/>
      <c r="V4178" s="10"/>
      <c r="W4178" s="10"/>
      <c r="X4178" s="45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8"/>
      <c r="R4179" s="14"/>
      <c r="S4179" s="4"/>
      <c r="T4179" s="5"/>
      <c r="U4179" s="10"/>
      <c r="V4179" s="10"/>
      <c r="W4179" s="10"/>
      <c r="X4179" s="45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8"/>
      <c r="R4180" s="14"/>
      <c r="S4180" s="4"/>
      <c r="T4180" s="5"/>
      <c r="U4180" s="10"/>
      <c r="V4180" s="10"/>
      <c r="W4180" s="10"/>
      <c r="X4180" s="45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8"/>
      <c r="R4181" s="14"/>
      <c r="S4181" s="4"/>
      <c r="T4181" s="5"/>
      <c r="U4181" s="10"/>
      <c r="V4181" s="10"/>
      <c r="W4181" s="10"/>
      <c r="X4181" s="45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8"/>
      <c r="R4182" s="14"/>
      <c r="S4182" s="4"/>
      <c r="T4182" s="5"/>
      <c r="U4182" s="10"/>
      <c r="V4182" s="10"/>
      <c r="W4182" s="10"/>
      <c r="X4182" s="45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8"/>
      <c r="R4183" s="14"/>
      <c r="S4183" s="4"/>
      <c r="T4183" s="5"/>
      <c r="U4183" s="10"/>
      <c r="V4183" s="10"/>
      <c r="W4183" s="10"/>
      <c r="X4183" s="45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8"/>
      <c r="R4184" s="14"/>
      <c r="S4184" s="4"/>
      <c r="T4184" s="5"/>
      <c r="U4184" s="10"/>
      <c r="V4184" s="10"/>
      <c r="W4184" s="10"/>
      <c r="X4184" s="45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8"/>
      <c r="R4185" s="14"/>
      <c r="S4185" s="4"/>
      <c r="T4185" s="5"/>
      <c r="U4185" s="10"/>
      <c r="V4185" s="10"/>
      <c r="W4185" s="10"/>
      <c r="X4185" s="45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8"/>
      <c r="R4186" s="14"/>
      <c r="S4186" s="4"/>
      <c r="T4186" s="5"/>
      <c r="U4186" s="10"/>
      <c r="V4186" s="10"/>
      <c r="W4186" s="10"/>
      <c r="X4186" s="45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8"/>
      <c r="R4187" s="14"/>
      <c r="S4187" s="4"/>
      <c r="T4187" s="5"/>
      <c r="U4187" s="10"/>
      <c r="V4187" s="10"/>
      <c r="W4187" s="10"/>
      <c r="X4187" s="45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8"/>
      <c r="R4188" s="14"/>
      <c r="S4188" s="4"/>
      <c r="T4188" s="5"/>
      <c r="U4188" s="10"/>
      <c r="V4188" s="10"/>
      <c r="W4188" s="10"/>
      <c r="X4188" s="45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8"/>
      <c r="R4189" s="14"/>
      <c r="S4189" s="4"/>
      <c r="T4189" s="5"/>
      <c r="U4189" s="10"/>
      <c r="V4189" s="10"/>
      <c r="W4189" s="10"/>
      <c r="X4189" s="45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8"/>
      <c r="R4190" s="14"/>
      <c r="S4190" s="4"/>
      <c r="T4190" s="5"/>
      <c r="U4190" s="10"/>
      <c r="V4190" s="10"/>
      <c r="W4190" s="10"/>
      <c r="X4190" s="45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8"/>
      <c r="R4191" s="14"/>
      <c r="S4191" s="4"/>
      <c r="T4191" s="5"/>
      <c r="U4191" s="10"/>
      <c r="V4191" s="10"/>
      <c r="W4191" s="10"/>
      <c r="X4191" s="45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8"/>
      <c r="R4192" s="14"/>
      <c r="S4192" s="4"/>
      <c r="T4192" s="5"/>
      <c r="U4192" s="10"/>
      <c r="V4192" s="10"/>
      <c r="W4192" s="10"/>
      <c r="X4192" s="45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8"/>
      <c r="R4193" s="14"/>
      <c r="S4193" s="4"/>
      <c r="T4193" s="5"/>
      <c r="U4193" s="10"/>
      <c r="V4193" s="10"/>
      <c r="W4193" s="10"/>
      <c r="X4193" s="45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8"/>
      <c r="R4194" s="14"/>
      <c r="S4194" s="4"/>
      <c r="T4194" s="5"/>
      <c r="U4194" s="10"/>
      <c r="V4194" s="10"/>
      <c r="W4194" s="10"/>
      <c r="X4194" s="45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8"/>
      <c r="R4195" s="14"/>
      <c r="S4195" s="4"/>
      <c r="T4195" s="5"/>
      <c r="U4195" s="10"/>
      <c r="V4195" s="10"/>
      <c r="W4195" s="10"/>
      <c r="X4195" s="45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8"/>
      <c r="R4196" s="14"/>
      <c r="S4196" s="4"/>
      <c r="T4196" s="5"/>
      <c r="U4196" s="10"/>
      <c r="V4196" s="10"/>
      <c r="W4196" s="10"/>
      <c r="X4196" s="45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8"/>
      <c r="R4197" s="14"/>
      <c r="S4197" s="4"/>
      <c r="T4197" s="5"/>
      <c r="U4197" s="10"/>
      <c r="V4197" s="10"/>
      <c r="W4197" s="10"/>
      <c r="X4197" s="45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8"/>
      <c r="R4198" s="14"/>
      <c r="S4198" s="4"/>
      <c r="T4198" s="5"/>
      <c r="U4198" s="10"/>
      <c r="V4198" s="10"/>
      <c r="W4198" s="10"/>
      <c r="X4198" s="45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8"/>
      <c r="R4199" s="14"/>
      <c r="S4199" s="4"/>
      <c r="T4199" s="5"/>
      <c r="U4199" s="10"/>
      <c r="V4199" s="10"/>
      <c r="W4199" s="10"/>
      <c r="X4199" s="45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8"/>
      <c r="R4200" s="14"/>
      <c r="S4200" s="4"/>
      <c r="T4200" s="5"/>
      <c r="U4200" s="10"/>
      <c r="V4200" s="10"/>
      <c r="W4200" s="10"/>
      <c r="X4200" s="45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8"/>
      <c r="R4201" s="14"/>
      <c r="S4201" s="4"/>
      <c r="T4201" s="5"/>
      <c r="U4201" s="10"/>
      <c r="V4201" s="10"/>
      <c r="W4201" s="10"/>
      <c r="X4201" s="45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8"/>
      <c r="R4202" s="14"/>
      <c r="S4202" s="4"/>
      <c r="T4202" s="5"/>
      <c r="U4202" s="10"/>
      <c r="V4202" s="10"/>
      <c r="W4202" s="10"/>
      <c r="X4202" s="45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8"/>
      <c r="R4203" s="14"/>
      <c r="S4203" s="4"/>
      <c r="T4203" s="5"/>
      <c r="U4203" s="10"/>
      <c r="V4203" s="10"/>
      <c r="W4203" s="10"/>
      <c r="X4203" s="45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8"/>
      <c r="R4204" s="14"/>
      <c r="S4204" s="4"/>
      <c r="T4204" s="5"/>
      <c r="U4204" s="10"/>
      <c r="V4204" s="10"/>
      <c r="W4204" s="10"/>
      <c r="X4204" s="45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8"/>
      <c r="R4205" s="14"/>
      <c r="S4205" s="4"/>
      <c r="T4205" s="5"/>
      <c r="U4205" s="10"/>
      <c r="V4205" s="10"/>
      <c r="W4205" s="10"/>
      <c r="X4205" s="45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8"/>
      <c r="R4206" s="14"/>
      <c r="S4206" s="4"/>
      <c r="T4206" s="5"/>
      <c r="U4206" s="10"/>
      <c r="V4206" s="10"/>
      <c r="W4206" s="10"/>
      <c r="X4206" s="45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8"/>
      <c r="R4207" s="14"/>
      <c r="S4207" s="4"/>
      <c r="T4207" s="5"/>
      <c r="U4207" s="10"/>
      <c r="V4207" s="10"/>
      <c r="W4207" s="10"/>
      <c r="X4207" s="45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8"/>
      <c r="R4208" s="14"/>
      <c r="S4208" s="4"/>
      <c r="T4208" s="5"/>
      <c r="U4208" s="10"/>
      <c r="V4208" s="10"/>
      <c r="W4208" s="10"/>
      <c r="X4208" s="45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8"/>
      <c r="R4209" s="14"/>
      <c r="S4209" s="4"/>
      <c r="T4209" s="5"/>
      <c r="U4209" s="10"/>
      <c r="V4209" s="10"/>
      <c r="W4209" s="10"/>
      <c r="X4209" s="45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8"/>
      <c r="R4210" s="14"/>
      <c r="S4210" s="4"/>
      <c r="T4210" s="5"/>
      <c r="U4210" s="10"/>
      <c r="V4210" s="10"/>
      <c r="W4210" s="10"/>
      <c r="X4210" s="45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8"/>
      <c r="R4211" s="14"/>
      <c r="S4211" s="4"/>
      <c r="T4211" s="5"/>
      <c r="U4211" s="10"/>
      <c r="V4211" s="10"/>
      <c r="W4211" s="10"/>
      <c r="X4211" s="45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8"/>
      <c r="R4212" s="14"/>
      <c r="S4212" s="4"/>
      <c r="T4212" s="5"/>
      <c r="U4212" s="10"/>
      <c r="V4212" s="10"/>
      <c r="W4212" s="10"/>
      <c r="X4212" s="45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8"/>
      <c r="R4213" s="14"/>
      <c r="S4213" s="4"/>
      <c r="T4213" s="5"/>
      <c r="U4213" s="43"/>
      <c r="V4213" s="43"/>
      <c r="W4213" s="43"/>
      <c r="X4213" s="53"/>
      <c r="Y4213" s="35"/>
      <c r="Z4213" s="38"/>
      <c r="AA4213" s="43"/>
      <c r="AB4213" s="35"/>
      <c r="AC4213" s="35"/>
      <c r="AD4213" s="35"/>
      <c r="AE4213" s="43"/>
      <c r="AF4213" s="36"/>
      <c r="AG4213" s="43"/>
      <c r="AH4213" s="38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</row>
    <row r="4214" spans="1:148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8"/>
      <c r="R4214" s="14"/>
      <c r="S4214" s="4"/>
      <c r="T4214" s="5"/>
      <c r="U4214" s="10"/>
      <c r="V4214" s="10"/>
      <c r="W4214" s="10"/>
      <c r="X4214" s="45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8"/>
      <c r="R4215" s="14"/>
      <c r="S4215" s="4"/>
      <c r="T4215" s="5"/>
      <c r="U4215" s="10"/>
      <c r="V4215" s="10"/>
      <c r="W4215" s="10"/>
      <c r="X4215" s="45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8"/>
      <c r="R4216" s="14"/>
      <c r="S4216" s="4"/>
      <c r="T4216" s="5"/>
      <c r="U4216" s="10"/>
      <c r="V4216" s="10"/>
      <c r="W4216" s="10"/>
      <c r="X4216" s="45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8"/>
      <c r="R4217" s="14"/>
      <c r="S4217" s="4"/>
      <c r="T4217" s="5"/>
      <c r="U4217" s="10"/>
      <c r="V4217" s="10"/>
      <c r="W4217" s="10"/>
      <c r="X4217" s="45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8"/>
      <c r="R4218" s="14"/>
      <c r="S4218" s="4"/>
      <c r="T4218" s="5"/>
      <c r="U4218" s="10"/>
      <c r="V4218" s="10"/>
      <c r="W4218" s="10"/>
      <c r="X4218" s="45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8"/>
      <c r="R4219" s="14"/>
      <c r="S4219" s="4"/>
      <c r="T4219" s="5"/>
      <c r="U4219" s="10"/>
      <c r="V4219" s="10"/>
      <c r="W4219" s="10"/>
      <c r="X4219" s="45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8"/>
      <c r="R4220" s="14"/>
      <c r="S4220" s="4"/>
      <c r="T4220" s="5"/>
      <c r="U4220" s="10"/>
      <c r="V4220" s="10"/>
      <c r="W4220" s="10"/>
      <c r="X4220" s="45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8"/>
      <c r="R4221" s="14"/>
      <c r="S4221" s="4"/>
      <c r="T4221" s="5"/>
      <c r="U4221" s="10"/>
      <c r="V4221" s="10"/>
      <c r="W4221" s="10"/>
      <c r="X4221" s="45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8"/>
      <c r="R4222" s="14"/>
      <c r="S4222" s="4"/>
      <c r="T4222" s="5"/>
      <c r="U4222" s="10"/>
      <c r="V4222" s="10"/>
      <c r="W4222" s="10"/>
      <c r="X4222" s="45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8"/>
      <c r="R4223" s="14"/>
      <c r="S4223" s="4"/>
      <c r="T4223" s="5"/>
      <c r="U4223" s="10"/>
      <c r="V4223" s="10"/>
      <c r="W4223" s="10"/>
      <c r="X4223" s="45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8"/>
      <c r="R4224" s="14"/>
      <c r="S4224" s="4"/>
      <c r="T4224" s="5"/>
      <c r="U4224" s="10"/>
      <c r="V4224" s="10"/>
      <c r="W4224" s="10"/>
      <c r="X4224" s="45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8"/>
      <c r="R4225" s="14"/>
      <c r="S4225" s="4"/>
      <c r="T4225" s="5"/>
      <c r="U4225" s="10"/>
      <c r="V4225" s="10"/>
      <c r="W4225" s="10"/>
      <c r="X4225" s="45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8"/>
      <c r="R4226" s="14"/>
      <c r="S4226" s="4"/>
      <c r="T4226" s="5"/>
      <c r="U4226" s="10"/>
      <c r="V4226" s="10"/>
      <c r="W4226" s="10"/>
      <c r="X4226" s="45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8"/>
      <c r="R4227" s="14"/>
      <c r="S4227" s="4"/>
      <c r="T4227" s="5"/>
      <c r="U4227" s="10"/>
      <c r="V4227" s="10"/>
      <c r="W4227" s="10"/>
      <c r="X4227" s="45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8"/>
      <c r="R4228" s="14"/>
      <c r="S4228" s="4"/>
      <c r="T4228" s="5"/>
      <c r="U4228" s="10"/>
      <c r="V4228" s="10"/>
      <c r="W4228" s="10"/>
      <c r="X4228" s="45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8"/>
      <c r="R4229" s="14"/>
      <c r="S4229" s="4"/>
      <c r="T4229" s="5"/>
      <c r="U4229" s="10"/>
      <c r="V4229" s="10"/>
      <c r="W4229" s="10"/>
      <c r="X4229" s="45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8"/>
      <c r="R4230" s="14"/>
      <c r="S4230" s="4"/>
      <c r="T4230" s="5"/>
      <c r="U4230" s="10"/>
      <c r="V4230" s="10"/>
      <c r="W4230" s="10"/>
      <c r="X4230" s="45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8"/>
      <c r="R4231" s="14"/>
      <c r="S4231" s="4"/>
      <c r="T4231" s="5"/>
      <c r="U4231" s="10"/>
      <c r="V4231" s="10"/>
      <c r="W4231" s="10"/>
      <c r="X4231" s="45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8"/>
      <c r="R4232" s="14"/>
      <c r="S4232" s="4"/>
      <c r="T4232" s="5"/>
      <c r="U4232" s="10"/>
      <c r="V4232" s="10"/>
      <c r="W4232" s="10"/>
      <c r="X4232" s="45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8"/>
      <c r="R4233" s="14"/>
      <c r="S4233" s="4"/>
      <c r="T4233" s="5"/>
      <c r="U4233" s="10"/>
      <c r="V4233" s="10"/>
      <c r="W4233" s="10"/>
      <c r="X4233" s="45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8"/>
      <c r="R4234" s="14"/>
      <c r="S4234" s="4"/>
      <c r="T4234" s="5"/>
      <c r="U4234" s="10"/>
      <c r="V4234" s="10"/>
      <c r="W4234" s="10"/>
      <c r="X4234" s="45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8"/>
      <c r="R4235" s="14"/>
      <c r="S4235" s="4"/>
      <c r="T4235" s="5"/>
      <c r="U4235" s="10"/>
      <c r="V4235" s="10"/>
      <c r="W4235" s="10"/>
      <c r="X4235" s="45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8"/>
      <c r="R4236" s="14"/>
      <c r="S4236" s="4"/>
      <c r="T4236" s="5"/>
      <c r="U4236" s="10"/>
      <c r="V4236" s="10"/>
      <c r="W4236" s="10"/>
      <c r="X4236" s="45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8"/>
      <c r="R4237" s="14"/>
      <c r="S4237" s="4"/>
      <c r="T4237" s="5"/>
      <c r="U4237" s="10"/>
      <c r="V4237" s="10"/>
      <c r="W4237" s="10"/>
      <c r="X4237" s="45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8"/>
      <c r="R4238" s="14"/>
      <c r="S4238" s="4"/>
      <c r="T4238" s="5"/>
      <c r="U4238" s="10"/>
      <c r="V4238" s="10"/>
      <c r="W4238" s="10"/>
      <c r="X4238" s="45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8"/>
      <c r="R4239" s="14"/>
      <c r="S4239" s="4"/>
      <c r="T4239" s="5"/>
      <c r="U4239" s="10"/>
      <c r="V4239" s="10"/>
      <c r="W4239" s="10"/>
      <c r="X4239" s="45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8"/>
      <c r="R4240" s="14"/>
      <c r="S4240" s="4"/>
      <c r="T4240" s="5"/>
      <c r="U4240" s="10"/>
      <c r="V4240" s="10"/>
      <c r="W4240" s="10"/>
      <c r="X4240" s="45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8"/>
      <c r="R4241" s="14"/>
      <c r="S4241" s="4"/>
      <c r="T4241" s="5"/>
      <c r="U4241" s="10"/>
      <c r="V4241" s="10"/>
      <c r="W4241" s="10"/>
      <c r="X4241" s="45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8"/>
      <c r="R4242" s="14"/>
      <c r="S4242" s="4"/>
      <c r="T4242" s="5"/>
      <c r="U4242" s="10"/>
      <c r="V4242" s="10"/>
      <c r="W4242" s="10"/>
      <c r="X4242" s="45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8"/>
      <c r="R4243" s="14"/>
      <c r="S4243" s="4"/>
      <c r="T4243" s="5"/>
      <c r="U4243" s="10"/>
      <c r="V4243" s="10"/>
      <c r="W4243" s="10"/>
      <c r="X4243" s="45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8"/>
      <c r="R4244" s="14"/>
      <c r="S4244" s="4"/>
      <c r="T4244" s="5"/>
      <c r="U4244" s="10"/>
      <c r="V4244" s="10"/>
      <c r="W4244" s="10"/>
      <c r="X4244" s="45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8"/>
      <c r="R4245" s="14"/>
      <c r="S4245" s="4"/>
      <c r="T4245" s="5"/>
      <c r="U4245" s="10"/>
      <c r="V4245" s="10"/>
      <c r="W4245" s="10"/>
      <c r="X4245" s="45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8"/>
      <c r="R4246" s="14"/>
      <c r="S4246" s="4"/>
      <c r="T4246" s="5"/>
      <c r="U4246" s="10"/>
      <c r="V4246" s="10"/>
      <c r="W4246" s="10"/>
      <c r="X4246" s="45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8"/>
      <c r="R4247" s="14"/>
      <c r="S4247" s="4"/>
      <c r="T4247" s="5"/>
      <c r="U4247" s="10"/>
      <c r="V4247" s="10"/>
      <c r="W4247" s="10"/>
      <c r="X4247" s="45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8"/>
      <c r="R4248" s="14"/>
      <c r="S4248" s="4"/>
      <c r="T4248" s="5"/>
      <c r="U4248" s="10"/>
      <c r="V4248" s="10"/>
      <c r="W4248" s="10"/>
      <c r="X4248" s="45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8"/>
      <c r="R4249" s="14"/>
      <c r="S4249" s="4"/>
      <c r="T4249" s="5"/>
      <c r="U4249" s="10"/>
      <c r="V4249" s="10"/>
      <c r="W4249" s="10"/>
      <c r="X4249" s="45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8"/>
      <c r="R4250" s="14"/>
      <c r="S4250" s="4"/>
      <c r="T4250" s="5"/>
      <c r="U4250" s="10"/>
      <c r="V4250" s="10"/>
      <c r="W4250" s="10"/>
      <c r="X4250" s="45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8"/>
      <c r="R4251" s="14"/>
      <c r="S4251" s="4"/>
      <c r="T4251" s="5"/>
      <c r="U4251" s="10"/>
      <c r="V4251" s="10"/>
      <c r="W4251" s="10"/>
      <c r="X4251" s="45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8"/>
      <c r="R4252" s="14"/>
      <c r="S4252" s="4"/>
      <c r="T4252" s="5"/>
      <c r="U4252" s="10"/>
      <c r="V4252" s="10"/>
      <c r="W4252" s="10"/>
      <c r="X4252" s="45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8"/>
      <c r="R4253" s="14"/>
      <c r="S4253" s="4"/>
      <c r="T4253" s="5"/>
      <c r="U4253" s="10"/>
      <c r="V4253" s="10"/>
      <c r="W4253" s="10"/>
      <c r="X4253" s="45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8"/>
      <c r="R4254" s="14"/>
      <c r="S4254" s="4"/>
      <c r="T4254" s="5"/>
      <c r="U4254" s="10"/>
      <c r="V4254" s="10"/>
      <c r="W4254" s="10"/>
      <c r="X4254" s="45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8"/>
      <c r="R4255" s="14"/>
      <c r="S4255" s="4"/>
      <c r="T4255" s="5"/>
      <c r="U4255" s="10"/>
      <c r="V4255" s="10"/>
      <c r="W4255" s="10"/>
      <c r="X4255" s="45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8"/>
      <c r="R4256" s="14"/>
      <c r="S4256" s="4"/>
      <c r="T4256" s="5"/>
      <c r="U4256" s="10"/>
      <c r="V4256" s="10"/>
      <c r="W4256" s="10"/>
      <c r="X4256" s="45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8"/>
      <c r="R4257" s="14"/>
      <c r="S4257" s="4"/>
      <c r="T4257" s="5"/>
      <c r="U4257" s="10"/>
      <c r="V4257" s="10"/>
      <c r="W4257" s="10"/>
      <c r="X4257" s="45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8"/>
      <c r="R4258" s="14"/>
      <c r="S4258" s="4"/>
      <c r="T4258" s="5"/>
      <c r="U4258" s="10"/>
      <c r="V4258" s="10"/>
      <c r="W4258" s="10"/>
      <c r="X4258" s="45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8"/>
      <c r="R4259" s="14"/>
      <c r="S4259" s="4"/>
      <c r="T4259" s="5"/>
      <c r="U4259" s="10"/>
      <c r="V4259" s="10"/>
      <c r="W4259" s="10"/>
      <c r="X4259" s="45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8"/>
      <c r="R4260" s="14"/>
      <c r="S4260" s="4"/>
      <c r="T4260" s="5"/>
      <c r="U4260" s="10"/>
      <c r="V4260" s="10"/>
      <c r="W4260" s="10"/>
      <c r="X4260" s="45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8"/>
      <c r="R4261" s="14"/>
      <c r="S4261" s="4"/>
      <c r="T4261" s="5"/>
      <c r="U4261" s="10"/>
      <c r="V4261" s="10"/>
      <c r="W4261" s="10"/>
      <c r="X4261" s="45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8"/>
      <c r="R4262" s="14"/>
      <c r="S4262" s="4"/>
      <c r="T4262" s="5"/>
      <c r="U4262" s="10"/>
      <c r="V4262" s="10"/>
      <c r="W4262" s="10"/>
      <c r="X4262" s="45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8"/>
      <c r="R4263" s="14"/>
      <c r="S4263" s="4"/>
      <c r="T4263" s="5"/>
      <c r="U4263" s="10"/>
      <c r="V4263" s="10"/>
      <c r="W4263" s="10"/>
      <c r="X4263" s="45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8"/>
      <c r="R4264" s="14"/>
      <c r="S4264" s="4"/>
      <c r="T4264" s="5"/>
      <c r="U4264" s="10"/>
      <c r="V4264" s="10"/>
      <c r="W4264" s="10"/>
      <c r="X4264" s="45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8"/>
      <c r="R4265" s="14"/>
      <c r="S4265" s="4"/>
      <c r="T4265" s="5"/>
      <c r="U4265" s="10"/>
      <c r="V4265" s="10"/>
      <c r="W4265" s="10"/>
      <c r="X4265" s="45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8"/>
      <c r="R4266" s="14"/>
      <c r="S4266" s="4"/>
      <c r="T4266" s="5"/>
      <c r="U4266" s="10"/>
      <c r="V4266" s="10"/>
      <c r="W4266" s="10"/>
      <c r="X4266" s="45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8"/>
      <c r="R4267" s="14"/>
      <c r="S4267" s="4"/>
      <c r="T4267" s="5"/>
      <c r="U4267" s="10"/>
      <c r="V4267" s="10"/>
      <c r="W4267" s="10"/>
      <c r="X4267" s="45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8"/>
      <c r="R4268" s="14"/>
      <c r="S4268" s="4"/>
      <c r="T4268" s="5"/>
      <c r="U4268" s="10"/>
      <c r="V4268" s="10"/>
      <c r="W4268" s="10"/>
      <c r="X4268" s="45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8"/>
      <c r="R4269" s="14"/>
      <c r="S4269" s="4"/>
      <c r="T4269" s="5"/>
      <c r="U4269" s="10"/>
      <c r="V4269" s="10"/>
      <c r="W4269" s="10"/>
      <c r="X4269" s="45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8"/>
      <c r="R4270" s="14"/>
      <c r="S4270" s="4"/>
      <c r="T4270" s="5"/>
      <c r="U4270" s="10"/>
      <c r="V4270" s="10"/>
      <c r="W4270" s="10"/>
      <c r="X4270" s="45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8"/>
      <c r="R4271" s="14"/>
      <c r="S4271" s="4"/>
      <c r="T4271" s="5"/>
      <c r="U4271" s="10"/>
      <c r="V4271" s="10"/>
      <c r="W4271" s="10"/>
      <c r="X4271" s="45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8"/>
      <c r="R4272" s="14"/>
      <c r="S4272" s="4"/>
      <c r="T4272" s="5"/>
      <c r="U4272" s="10"/>
      <c r="V4272" s="10"/>
      <c r="W4272" s="10"/>
      <c r="X4272" s="45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8"/>
      <c r="R4273" s="14"/>
      <c r="S4273" s="4"/>
      <c r="T4273" s="5"/>
      <c r="U4273" s="10"/>
      <c r="V4273" s="10"/>
      <c r="W4273" s="10"/>
      <c r="X4273" s="45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8"/>
      <c r="R4274" s="14"/>
      <c r="S4274" s="4"/>
      <c r="T4274" s="5"/>
      <c r="U4274" s="10"/>
      <c r="V4274" s="10"/>
      <c r="W4274" s="10"/>
      <c r="X4274" s="45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8"/>
      <c r="R4275" s="14"/>
      <c r="S4275" s="4"/>
      <c r="T4275" s="5"/>
      <c r="U4275" s="10"/>
      <c r="V4275" s="10"/>
      <c r="W4275" s="10"/>
      <c r="X4275" s="45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8"/>
      <c r="R4276" s="14"/>
      <c r="S4276" s="4"/>
      <c r="T4276" s="5"/>
      <c r="U4276" s="10"/>
      <c r="V4276" s="10"/>
      <c r="W4276" s="10"/>
      <c r="X4276" s="45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8"/>
      <c r="R4277" s="14"/>
      <c r="S4277" s="4"/>
      <c r="T4277" s="5"/>
      <c r="U4277" s="10"/>
      <c r="V4277" s="10"/>
      <c r="W4277" s="10"/>
      <c r="X4277" s="45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8"/>
      <c r="R4278" s="14"/>
      <c r="S4278" s="4"/>
      <c r="T4278" s="5"/>
      <c r="U4278" s="10"/>
      <c r="V4278" s="10"/>
      <c r="W4278" s="10"/>
      <c r="X4278" s="45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8"/>
      <c r="R4279" s="14"/>
      <c r="S4279" s="4"/>
      <c r="T4279" s="5"/>
      <c r="U4279" s="10"/>
      <c r="V4279" s="10"/>
      <c r="W4279" s="10"/>
      <c r="X4279" s="45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8"/>
      <c r="R4280" s="14"/>
      <c r="S4280" s="4"/>
      <c r="T4280" s="5"/>
      <c r="U4280" s="10"/>
      <c r="V4280" s="10"/>
      <c r="W4280" s="10"/>
      <c r="X4280" s="45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8"/>
      <c r="R4281" s="14"/>
      <c r="S4281" s="4"/>
      <c r="T4281" s="5"/>
      <c r="U4281" s="10"/>
      <c r="V4281" s="10"/>
      <c r="W4281" s="10"/>
      <c r="X4281" s="45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8"/>
      <c r="R4282" s="14"/>
      <c r="S4282" s="4"/>
      <c r="T4282" s="5"/>
      <c r="U4282" s="10"/>
      <c r="V4282" s="10"/>
      <c r="W4282" s="10"/>
      <c r="X4282" s="45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8"/>
      <c r="R4283" s="14"/>
      <c r="S4283" s="4"/>
      <c r="T4283" s="5"/>
      <c r="U4283" s="10"/>
      <c r="V4283" s="10"/>
      <c r="W4283" s="10"/>
      <c r="X4283" s="45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8"/>
      <c r="R4284" s="14"/>
      <c r="S4284" s="4"/>
      <c r="T4284" s="5"/>
      <c r="U4284" s="10"/>
      <c r="V4284" s="10"/>
      <c r="W4284" s="10"/>
      <c r="X4284" s="45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8"/>
      <c r="R4285" s="14"/>
      <c r="S4285" s="4"/>
      <c r="T4285" s="5"/>
      <c r="U4285" s="10"/>
      <c r="V4285" s="10"/>
      <c r="W4285" s="10"/>
      <c r="X4285" s="45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8"/>
      <c r="R4286" s="14"/>
      <c r="S4286" s="4"/>
      <c r="T4286" s="5"/>
      <c r="U4286" s="10"/>
      <c r="V4286" s="10"/>
      <c r="W4286" s="10"/>
      <c r="X4286" s="45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8"/>
      <c r="R4287" s="14"/>
      <c r="S4287" s="4"/>
      <c r="T4287" s="5"/>
      <c r="U4287" s="10"/>
      <c r="V4287" s="10"/>
      <c r="W4287" s="10"/>
      <c r="X4287" s="45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8"/>
      <c r="R4288" s="14"/>
      <c r="S4288" s="4"/>
      <c r="T4288" s="5"/>
      <c r="U4288" s="10"/>
      <c r="V4288" s="10"/>
      <c r="W4288" s="10"/>
      <c r="X4288" s="45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8"/>
      <c r="R4289" s="14"/>
      <c r="S4289" s="4"/>
      <c r="T4289" s="5"/>
      <c r="U4289" s="10"/>
      <c r="V4289" s="10"/>
      <c r="W4289" s="10"/>
      <c r="X4289" s="45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8"/>
      <c r="R4290" s="14"/>
      <c r="S4290" s="4"/>
      <c r="T4290" s="5"/>
      <c r="U4290" s="10"/>
      <c r="V4290" s="10"/>
      <c r="W4290" s="10"/>
      <c r="X4290" s="45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8"/>
      <c r="R4291" s="14"/>
      <c r="S4291" s="4"/>
      <c r="T4291" s="5"/>
      <c r="U4291" s="10"/>
      <c r="V4291" s="10"/>
      <c r="W4291" s="10"/>
      <c r="X4291" s="45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8"/>
      <c r="R4292" s="14"/>
      <c r="S4292" s="4"/>
      <c r="T4292" s="5"/>
      <c r="U4292" s="10"/>
      <c r="V4292" s="10"/>
      <c r="W4292" s="10"/>
      <c r="X4292" s="45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8"/>
      <c r="R4293" s="14"/>
      <c r="S4293" s="4"/>
      <c r="T4293" s="5"/>
      <c r="U4293" s="10"/>
      <c r="V4293" s="10"/>
      <c r="W4293" s="10"/>
      <c r="X4293" s="45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8"/>
      <c r="R4294" s="14"/>
      <c r="S4294" s="4"/>
      <c r="T4294" s="5"/>
      <c r="U4294" s="10"/>
      <c r="V4294" s="10"/>
      <c r="W4294" s="10"/>
      <c r="X4294" s="45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8"/>
      <c r="R4295" s="14"/>
      <c r="S4295" s="4"/>
      <c r="T4295" s="5"/>
      <c r="U4295" s="10"/>
      <c r="V4295" s="10"/>
      <c r="W4295" s="10"/>
      <c r="X4295" s="45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8"/>
      <c r="R4296" s="14"/>
      <c r="S4296" s="4"/>
      <c r="T4296" s="5"/>
      <c r="U4296" s="10"/>
      <c r="V4296" s="10"/>
      <c r="W4296" s="10"/>
      <c r="X4296" s="45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8"/>
      <c r="R4297" s="14"/>
      <c r="S4297" s="4"/>
      <c r="T4297" s="5"/>
      <c r="U4297" s="10"/>
      <c r="V4297" s="10"/>
      <c r="W4297" s="10"/>
      <c r="X4297" s="45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8"/>
      <c r="R4298" s="14"/>
      <c r="S4298" s="4"/>
      <c r="T4298" s="5"/>
      <c r="U4298" s="10"/>
      <c r="V4298" s="10"/>
      <c r="W4298" s="10"/>
      <c r="X4298" s="45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8"/>
      <c r="R4299" s="14"/>
      <c r="S4299" s="4"/>
      <c r="T4299" s="5"/>
      <c r="U4299" s="10"/>
      <c r="V4299" s="10"/>
      <c r="W4299" s="10"/>
      <c r="X4299" s="45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8"/>
      <c r="R4300" s="14"/>
      <c r="S4300" s="4"/>
      <c r="T4300" s="5"/>
      <c r="U4300" s="10"/>
      <c r="V4300" s="10"/>
      <c r="W4300" s="10"/>
      <c r="X4300" s="45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8"/>
      <c r="R4301" s="14"/>
      <c r="S4301" s="4"/>
      <c r="T4301" s="5"/>
      <c r="U4301" s="10"/>
      <c r="V4301" s="10"/>
      <c r="W4301" s="10"/>
      <c r="X4301" s="45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8"/>
      <c r="R4302" s="14"/>
      <c r="S4302" s="4"/>
      <c r="T4302" s="5"/>
      <c r="U4302" s="10"/>
      <c r="V4302" s="10"/>
      <c r="W4302" s="10"/>
      <c r="X4302" s="45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8"/>
      <c r="R4303" s="14"/>
      <c r="S4303" s="4"/>
      <c r="T4303" s="5"/>
      <c r="U4303" s="10"/>
      <c r="V4303" s="10"/>
      <c r="W4303" s="10"/>
      <c r="X4303" s="45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8"/>
      <c r="R4304" s="14"/>
      <c r="S4304" s="4"/>
      <c r="T4304" s="5"/>
      <c r="U4304" s="10"/>
      <c r="V4304" s="10"/>
      <c r="W4304" s="10"/>
      <c r="X4304" s="45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8"/>
      <c r="R4305" s="14"/>
      <c r="S4305" s="4"/>
      <c r="T4305" s="5"/>
      <c r="U4305" s="10"/>
      <c r="V4305" s="10"/>
      <c r="W4305" s="10"/>
      <c r="X4305" s="45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8"/>
      <c r="R4306" s="14"/>
      <c r="S4306" s="4"/>
      <c r="T4306" s="5"/>
      <c r="U4306" s="10"/>
      <c r="V4306" s="10"/>
      <c r="W4306" s="10"/>
      <c r="X4306" s="45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8"/>
      <c r="R4307" s="14"/>
      <c r="S4307" s="4"/>
      <c r="T4307" s="5"/>
      <c r="U4307" s="10"/>
      <c r="V4307" s="10"/>
      <c r="W4307" s="10"/>
      <c r="X4307" s="45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8"/>
      <c r="R4308" s="14"/>
      <c r="S4308" s="4"/>
      <c r="T4308" s="5"/>
      <c r="U4308" s="10"/>
      <c r="V4308" s="10"/>
      <c r="W4308" s="10"/>
      <c r="X4308" s="45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8"/>
      <c r="R4309" s="14"/>
      <c r="S4309" s="4"/>
      <c r="T4309" s="5"/>
      <c r="U4309" s="10"/>
      <c r="V4309" s="10"/>
      <c r="W4309" s="10"/>
      <c r="X4309" s="45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8"/>
      <c r="R4310" s="14"/>
      <c r="S4310" s="4"/>
      <c r="T4310" s="5"/>
      <c r="U4310" s="10"/>
      <c r="V4310" s="10"/>
      <c r="W4310" s="10"/>
      <c r="X4310" s="45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8"/>
      <c r="R4311" s="14"/>
      <c r="S4311" s="4"/>
      <c r="T4311" s="5"/>
      <c r="U4311" s="10"/>
      <c r="V4311" s="10"/>
      <c r="W4311" s="10"/>
      <c r="X4311" s="45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8"/>
      <c r="R4312" s="14"/>
      <c r="S4312" s="4"/>
      <c r="T4312" s="5"/>
      <c r="U4312" s="10"/>
      <c r="V4312" s="10"/>
      <c r="W4312" s="10"/>
      <c r="X4312" s="45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8"/>
      <c r="R4313" s="14"/>
      <c r="S4313" s="4"/>
      <c r="T4313" s="5"/>
      <c r="U4313" s="10"/>
      <c r="V4313" s="10"/>
      <c r="W4313" s="10"/>
      <c r="X4313" s="45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8"/>
      <c r="R4314" s="14"/>
      <c r="S4314" s="4"/>
      <c r="T4314" s="5"/>
      <c r="U4314" s="10"/>
      <c r="V4314" s="10"/>
      <c r="W4314" s="10"/>
      <c r="X4314" s="45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8"/>
      <c r="R4315" s="14"/>
      <c r="S4315" s="4"/>
      <c r="T4315" s="5"/>
      <c r="U4315" s="10"/>
      <c r="V4315" s="10"/>
      <c r="W4315" s="10"/>
      <c r="X4315" s="45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8"/>
      <c r="R4316" s="14"/>
      <c r="S4316" s="4"/>
      <c r="T4316" s="5"/>
      <c r="U4316" s="10"/>
      <c r="V4316" s="10"/>
      <c r="W4316" s="10"/>
      <c r="X4316" s="45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8"/>
      <c r="R4317" s="14"/>
      <c r="S4317" s="4"/>
      <c r="T4317" s="5"/>
      <c r="U4317" s="10"/>
      <c r="V4317" s="10"/>
      <c r="W4317" s="10"/>
      <c r="X4317" s="45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8"/>
      <c r="R4318" s="14"/>
      <c r="S4318" s="4"/>
      <c r="T4318" s="5"/>
      <c r="U4318" s="10"/>
      <c r="V4318" s="10"/>
      <c r="W4318" s="10"/>
      <c r="X4318" s="45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8"/>
      <c r="R4319" s="14"/>
      <c r="S4319" s="4"/>
      <c r="T4319" s="5"/>
      <c r="U4319" s="10"/>
      <c r="V4319" s="10"/>
      <c r="W4319" s="10"/>
      <c r="X4319" s="45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8"/>
      <c r="R4320" s="14"/>
      <c r="S4320" s="4"/>
      <c r="T4320" s="5"/>
      <c r="U4320" s="10"/>
      <c r="V4320" s="10"/>
      <c r="W4320" s="10"/>
      <c r="X4320" s="45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8"/>
      <c r="R4321" s="14"/>
      <c r="S4321" s="4"/>
      <c r="T4321" s="5"/>
      <c r="U4321" s="10"/>
      <c r="V4321" s="10"/>
      <c r="W4321" s="10"/>
      <c r="X4321" s="45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8"/>
      <c r="R4322" s="14"/>
      <c r="S4322" s="4"/>
      <c r="T4322" s="5"/>
      <c r="U4322" s="10"/>
      <c r="V4322" s="10"/>
      <c r="W4322" s="10"/>
      <c r="X4322" s="45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8"/>
      <c r="R4323" s="14"/>
      <c r="S4323" s="4"/>
      <c r="T4323" s="5"/>
      <c r="U4323" s="10"/>
      <c r="V4323" s="10"/>
      <c r="W4323" s="10"/>
      <c r="X4323" s="45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8"/>
      <c r="R4324" s="14"/>
      <c r="S4324" s="4"/>
      <c r="T4324" s="5"/>
      <c r="U4324" s="10"/>
      <c r="V4324" s="10"/>
      <c r="W4324" s="10"/>
      <c r="X4324" s="45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8"/>
      <c r="R4325" s="14"/>
      <c r="S4325" s="4"/>
      <c r="T4325" s="5"/>
      <c r="U4325" s="10"/>
      <c r="V4325" s="10"/>
      <c r="W4325" s="10"/>
      <c r="X4325" s="45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8"/>
      <c r="R4326" s="14"/>
      <c r="S4326" s="4"/>
      <c r="T4326" s="5"/>
      <c r="U4326" s="10"/>
      <c r="V4326" s="10"/>
      <c r="W4326" s="10"/>
      <c r="X4326" s="45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8"/>
      <c r="R4327" s="14"/>
      <c r="S4327" s="4"/>
      <c r="T4327" s="5"/>
      <c r="U4327" s="10"/>
      <c r="V4327" s="10"/>
      <c r="W4327" s="10"/>
      <c r="X4327" s="45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8"/>
      <c r="R4328" s="14"/>
      <c r="S4328" s="4"/>
      <c r="T4328" s="5"/>
      <c r="U4328" s="10"/>
      <c r="V4328" s="10"/>
      <c r="W4328" s="10"/>
      <c r="X4328" s="45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8"/>
      <c r="R4329" s="14"/>
      <c r="S4329" s="4"/>
      <c r="T4329" s="5"/>
      <c r="U4329" s="10"/>
      <c r="V4329" s="10"/>
      <c r="W4329" s="10"/>
      <c r="X4329" s="45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8"/>
      <c r="R4330" s="14"/>
      <c r="S4330" s="4"/>
      <c r="T4330" s="5"/>
      <c r="U4330" s="10"/>
      <c r="V4330" s="10"/>
      <c r="W4330" s="10"/>
      <c r="X4330" s="45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8"/>
      <c r="R4331" s="14"/>
      <c r="S4331" s="4"/>
      <c r="T4331" s="5"/>
      <c r="U4331" s="10"/>
      <c r="V4331" s="10"/>
      <c r="W4331" s="10"/>
      <c r="X4331" s="45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8"/>
      <c r="R4332" s="14"/>
      <c r="S4332" s="4"/>
      <c r="T4332" s="5"/>
      <c r="U4332" s="10"/>
      <c r="V4332" s="10"/>
      <c r="W4332" s="10"/>
      <c r="X4332" s="45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8"/>
      <c r="R4333" s="14"/>
      <c r="S4333" s="4"/>
      <c r="T4333" s="5"/>
      <c r="U4333" s="10"/>
      <c r="V4333" s="10"/>
      <c r="W4333" s="10"/>
      <c r="X4333" s="45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8"/>
      <c r="R4334" s="14"/>
      <c r="S4334" s="4"/>
      <c r="T4334" s="5"/>
      <c r="U4334" s="10"/>
      <c r="V4334" s="10"/>
      <c r="W4334" s="10"/>
      <c r="X4334" s="45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8"/>
      <c r="R4335" s="14"/>
      <c r="S4335" s="4"/>
      <c r="T4335" s="5"/>
      <c r="U4335" s="10"/>
      <c r="V4335" s="10"/>
      <c r="W4335" s="10"/>
      <c r="X4335" s="45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8"/>
      <c r="R4336" s="14"/>
      <c r="S4336" s="4"/>
      <c r="T4336" s="5"/>
      <c r="U4336" s="10"/>
      <c r="V4336" s="10"/>
      <c r="W4336" s="10"/>
      <c r="X4336" s="45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8"/>
      <c r="R4337" s="14"/>
      <c r="S4337" s="4"/>
      <c r="T4337" s="5"/>
      <c r="U4337" s="10"/>
      <c r="V4337" s="10"/>
      <c r="W4337" s="10"/>
      <c r="X4337" s="45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8"/>
      <c r="R4338" s="14"/>
      <c r="S4338" s="4"/>
      <c r="T4338" s="5"/>
      <c r="U4338" s="10"/>
      <c r="V4338" s="10"/>
      <c r="W4338" s="10"/>
      <c r="X4338" s="45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8"/>
      <c r="R4339" s="14"/>
      <c r="S4339" s="4"/>
      <c r="T4339" s="5"/>
      <c r="U4339" s="10"/>
      <c r="V4339" s="10"/>
      <c r="W4339" s="10"/>
      <c r="X4339" s="45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8"/>
      <c r="R4340" s="14"/>
      <c r="S4340" s="4"/>
      <c r="T4340" s="5"/>
      <c r="U4340" s="10"/>
      <c r="V4340" s="10"/>
      <c r="W4340" s="10"/>
      <c r="X4340" s="45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8"/>
      <c r="R4341" s="14"/>
      <c r="S4341" s="4"/>
      <c r="T4341" s="5"/>
      <c r="U4341" s="10"/>
      <c r="V4341" s="10"/>
      <c r="W4341" s="10"/>
      <c r="X4341" s="45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8"/>
      <c r="R4342" s="14"/>
      <c r="S4342" s="4"/>
      <c r="T4342" s="5"/>
      <c r="U4342" s="10"/>
      <c r="V4342" s="10"/>
      <c r="W4342" s="10"/>
      <c r="X4342" s="45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8"/>
      <c r="R4343" s="14"/>
      <c r="S4343" s="4"/>
      <c r="T4343" s="5"/>
      <c r="U4343" s="10"/>
      <c r="V4343" s="10"/>
      <c r="W4343" s="10"/>
      <c r="X4343" s="45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8"/>
      <c r="R4344" s="14"/>
      <c r="S4344" s="4"/>
      <c r="T4344" s="5"/>
      <c r="U4344" s="10"/>
      <c r="V4344" s="10"/>
      <c r="W4344" s="10"/>
      <c r="X4344" s="45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8"/>
      <c r="R4345" s="14"/>
      <c r="S4345" s="4"/>
      <c r="T4345" s="5"/>
      <c r="U4345" s="10"/>
      <c r="V4345" s="10"/>
      <c r="W4345" s="10"/>
      <c r="X4345" s="45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8"/>
      <c r="R4346" s="14"/>
      <c r="S4346" s="4"/>
      <c r="T4346" s="5"/>
      <c r="U4346" s="10"/>
      <c r="V4346" s="10"/>
      <c r="W4346" s="10"/>
      <c r="X4346" s="45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8"/>
      <c r="R4347" s="14"/>
      <c r="S4347" s="4"/>
      <c r="T4347" s="5"/>
      <c r="U4347" s="10"/>
      <c r="V4347" s="10"/>
      <c r="W4347" s="10"/>
      <c r="X4347" s="45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8"/>
      <c r="R4348" s="14"/>
      <c r="S4348" s="4"/>
      <c r="T4348" s="5"/>
      <c r="U4348" s="10"/>
      <c r="V4348" s="10"/>
      <c r="W4348" s="10"/>
      <c r="X4348" s="45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8"/>
      <c r="R4349" s="14"/>
      <c r="S4349" s="4"/>
      <c r="T4349" s="5"/>
      <c r="U4349" s="10"/>
      <c r="V4349" s="10"/>
      <c r="W4349" s="10"/>
      <c r="X4349" s="45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8"/>
      <c r="R4350" s="14"/>
      <c r="S4350" s="4"/>
      <c r="T4350" s="5"/>
      <c r="U4350" s="10"/>
      <c r="V4350" s="10"/>
      <c r="W4350" s="10"/>
      <c r="X4350" s="45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8"/>
      <c r="R4351" s="14"/>
      <c r="S4351" s="4"/>
      <c r="T4351" s="5"/>
      <c r="U4351" s="10"/>
      <c r="V4351" s="10"/>
      <c r="W4351" s="10"/>
      <c r="X4351" s="45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8"/>
      <c r="R4352" s="14"/>
      <c r="S4352" s="4"/>
      <c r="T4352" s="5"/>
      <c r="U4352" s="10"/>
      <c r="V4352" s="10"/>
      <c r="W4352" s="10"/>
      <c r="X4352" s="45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8"/>
      <c r="R4353" s="14"/>
      <c r="S4353" s="4"/>
      <c r="T4353" s="5"/>
      <c r="U4353" s="10"/>
      <c r="V4353" s="10"/>
      <c r="W4353" s="10"/>
      <c r="X4353" s="45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8"/>
      <c r="R4354" s="14"/>
      <c r="S4354" s="4"/>
      <c r="T4354" s="5"/>
      <c r="U4354" s="10"/>
      <c r="V4354" s="10"/>
      <c r="W4354" s="10"/>
      <c r="X4354" s="45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8"/>
      <c r="R4355" s="14"/>
      <c r="S4355" s="4"/>
      <c r="T4355" s="5"/>
      <c r="U4355" s="10"/>
      <c r="V4355" s="10"/>
      <c r="W4355" s="10"/>
      <c r="X4355" s="45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8"/>
      <c r="R4356" s="14"/>
      <c r="S4356" s="4"/>
      <c r="T4356" s="5"/>
      <c r="U4356" s="10"/>
      <c r="V4356" s="10"/>
      <c r="W4356" s="10"/>
      <c r="X4356" s="45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8"/>
      <c r="R4357" s="14"/>
      <c r="S4357" s="4"/>
      <c r="T4357" s="5"/>
      <c r="U4357" s="10"/>
      <c r="V4357" s="10"/>
      <c r="W4357" s="10"/>
      <c r="X4357" s="45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8"/>
      <c r="R4358" s="14"/>
      <c r="S4358" s="4"/>
      <c r="T4358" s="5"/>
      <c r="U4358" s="10"/>
      <c r="V4358" s="10"/>
      <c r="W4358" s="10"/>
      <c r="X4358" s="45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8"/>
      <c r="R4359" s="14"/>
      <c r="S4359" s="4"/>
      <c r="T4359" s="5"/>
      <c r="U4359" s="10"/>
      <c r="V4359" s="10"/>
      <c r="W4359" s="10"/>
      <c r="X4359" s="45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8"/>
      <c r="R4360" s="14"/>
      <c r="S4360" s="4"/>
      <c r="T4360" s="5"/>
      <c r="U4360" s="10"/>
      <c r="V4360" s="10"/>
      <c r="W4360" s="10"/>
      <c r="X4360" s="45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8"/>
      <c r="R4361" s="14"/>
      <c r="S4361" s="4"/>
      <c r="T4361" s="5"/>
      <c r="U4361" s="10"/>
      <c r="V4361" s="10"/>
      <c r="W4361" s="10"/>
      <c r="X4361" s="45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8"/>
      <c r="R4362" s="14"/>
      <c r="S4362" s="4"/>
      <c r="T4362" s="5"/>
      <c r="U4362" s="10"/>
      <c r="V4362" s="10"/>
      <c r="W4362" s="10"/>
      <c r="X4362" s="45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8"/>
      <c r="R4363" s="14"/>
      <c r="S4363" s="4"/>
      <c r="T4363" s="5"/>
      <c r="U4363" s="10"/>
      <c r="V4363" s="10"/>
      <c r="W4363" s="10"/>
      <c r="X4363" s="45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8"/>
      <c r="R4364" s="14"/>
      <c r="S4364" s="4"/>
      <c r="T4364" s="5"/>
      <c r="U4364" s="10"/>
      <c r="V4364" s="10"/>
      <c r="W4364" s="10"/>
      <c r="X4364" s="45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8"/>
      <c r="R4365" s="14"/>
      <c r="S4365" s="4"/>
      <c r="T4365" s="5"/>
      <c r="U4365" s="10"/>
      <c r="V4365" s="10"/>
      <c r="W4365" s="10"/>
      <c r="X4365" s="45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8"/>
      <c r="R4366" s="14"/>
      <c r="S4366" s="4"/>
      <c r="T4366" s="5"/>
      <c r="U4366" s="10"/>
      <c r="V4366" s="10"/>
      <c r="W4366" s="10"/>
      <c r="X4366" s="45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8"/>
      <c r="R4367" s="14"/>
      <c r="S4367" s="4"/>
      <c r="T4367" s="5"/>
      <c r="U4367" s="10"/>
      <c r="V4367" s="10"/>
      <c r="W4367" s="10"/>
      <c r="X4367" s="45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8"/>
      <c r="R4368" s="14"/>
      <c r="S4368" s="4"/>
      <c r="T4368" s="5"/>
      <c r="U4368" s="10"/>
      <c r="V4368" s="10"/>
      <c r="W4368" s="10"/>
      <c r="X4368" s="45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8"/>
      <c r="R4369" s="14"/>
      <c r="S4369" s="4"/>
      <c r="T4369" s="5"/>
      <c r="U4369" s="10"/>
      <c r="V4369" s="10"/>
      <c r="W4369" s="10"/>
      <c r="X4369" s="45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8"/>
      <c r="R4370" s="14"/>
      <c r="S4370" s="4"/>
      <c r="T4370" s="5"/>
      <c r="U4370" s="10"/>
      <c r="V4370" s="10"/>
      <c r="W4370" s="10"/>
      <c r="X4370" s="45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8"/>
      <c r="R4371" s="14"/>
      <c r="S4371" s="4"/>
      <c r="T4371" s="5"/>
      <c r="U4371" s="10"/>
      <c r="V4371" s="10"/>
      <c r="W4371" s="10"/>
      <c r="X4371" s="45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8"/>
      <c r="R4372" s="14"/>
      <c r="S4372" s="4"/>
      <c r="T4372" s="5"/>
      <c r="U4372" s="10"/>
      <c r="V4372" s="10"/>
      <c r="W4372" s="10"/>
      <c r="X4372" s="45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8"/>
      <c r="R4373" s="14"/>
      <c r="S4373" s="4"/>
      <c r="T4373" s="5"/>
      <c r="U4373" s="10"/>
      <c r="V4373" s="10"/>
      <c r="W4373" s="10"/>
      <c r="X4373" s="45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8"/>
      <c r="R4374" s="14"/>
      <c r="S4374" s="4"/>
      <c r="T4374" s="5"/>
      <c r="U4374" s="10"/>
      <c r="V4374" s="10"/>
      <c r="W4374" s="10"/>
      <c r="X4374" s="45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8"/>
      <c r="R4375" s="14"/>
      <c r="S4375" s="4"/>
      <c r="T4375" s="5"/>
      <c r="U4375" s="10"/>
      <c r="V4375" s="10"/>
      <c r="W4375" s="10"/>
      <c r="X4375" s="45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8"/>
      <c r="R4376" s="14"/>
      <c r="S4376" s="4"/>
      <c r="T4376" s="5"/>
      <c r="U4376" s="10"/>
      <c r="V4376" s="10"/>
      <c r="W4376" s="10"/>
      <c r="X4376" s="45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8"/>
      <c r="R4377" s="14"/>
      <c r="S4377" s="4"/>
      <c r="T4377" s="5"/>
      <c r="U4377" s="10"/>
      <c r="V4377" s="10"/>
      <c r="W4377" s="10"/>
      <c r="X4377" s="45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8"/>
      <c r="R4378" s="14"/>
      <c r="S4378" s="4"/>
      <c r="T4378" s="5"/>
      <c r="U4378" s="10"/>
      <c r="V4378" s="10"/>
      <c r="W4378" s="10"/>
      <c r="X4378" s="45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8"/>
      <c r="R4379" s="14"/>
      <c r="S4379" s="4"/>
      <c r="T4379" s="5"/>
      <c r="U4379" s="10"/>
      <c r="V4379" s="10"/>
      <c r="W4379" s="10"/>
      <c r="X4379" s="45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8"/>
      <c r="R4380" s="14"/>
      <c r="S4380" s="4"/>
      <c r="T4380" s="5"/>
      <c r="U4380" s="10"/>
      <c r="V4380" s="10"/>
      <c r="W4380" s="10"/>
      <c r="X4380" s="45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8"/>
      <c r="R4381" s="14"/>
      <c r="S4381" s="4"/>
      <c r="T4381" s="5"/>
      <c r="U4381" s="10"/>
      <c r="V4381" s="10"/>
      <c r="W4381" s="10"/>
      <c r="X4381" s="45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8"/>
      <c r="R4382" s="14"/>
      <c r="S4382" s="4"/>
      <c r="T4382" s="5"/>
      <c r="U4382" s="10"/>
      <c r="V4382" s="10"/>
      <c r="W4382" s="10"/>
      <c r="X4382" s="45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8"/>
      <c r="R4383" s="14"/>
      <c r="S4383" s="4"/>
      <c r="T4383" s="5"/>
      <c r="U4383" s="10"/>
      <c r="V4383" s="10"/>
      <c r="W4383" s="10"/>
      <c r="X4383" s="45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8"/>
      <c r="R4384" s="14"/>
      <c r="S4384" s="4"/>
      <c r="T4384" s="5"/>
      <c r="U4384" s="10"/>
      <c r="V4384" s="10"/>
      <c r="W4384" s="10"/>
      <c r="X4384" s="45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8"/>
      <c r="R4385" s="14"/>
      <c r="S4385" s="4"/>
      <c r="T4385" s="5"/>
      <c r="U4385" s="10"/>
      <c r="V4385" s="10"/>
      <c r="W4385" s="10"/>
      <c r="X4385" s="45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8"/>
      <c r="R4386" s="14"/>
      <c r="S4386" s="4"/>
      <c r="T4386" s="5"/>
      <c r="U4386" s="10"/>
      <c r="V4386" s="10"/>
      <c r="W4386" s="10"/>
      <c r="X4386" s="45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8"/>
      <c r="R4387" s="14"/>
      <c r="S4387" s="4"/>
      <c r="T4387" s="5"/>
      <c r="U4387" s="10"/>
      <c r="V4387" s="10"/>
      <c r="W4387" s="10"/>
      <c r="X4387" s="45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8"/>
      <c r="R4388" s="14"/>
      <c r="S4388" s="4"/>
      <c r="T4388" s="5"/>
      <c r="U4388" s="10"/>
      <c r="V4388" s="10"/>
      <c r="W4388" s="10"/>
      <c r="X4388" s="45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8"/>
      <c r="R4389" s="14"/>
      <c r="S4389" s="4"/>
      <c r="T4389" s="5"/>
      <c r="U4389" s="10"/>
      <c r="V4389" s="10"/>
      <c r="W4389" s="10"/>
      <c r="X4389" s="45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8"/>
      <c r="R4390" s="14"/>
      <c r="S4390" s="4"/>
      <c r="T4390" s="5"/>
      <c r="U4390" s="10"/>
      <c r="V4390" s="10"/>
      <c r="W4390" s="10"/>
      <c r="X4390" s="45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8"/>
      <c r="R4391" s="14"/>
      <c r="S4391" s="4"/>
      <c r="T4391" s="5"/>
      <c r="U4391" s="10"/>
      <c r="V4391" s="10"/>
      <c r="W4391" s="10"/>
      <c r="X4391" s="45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8"/>
      <c r="R4392" s="14"/>
      <c r="S4392" s="4"/>
      <c r="T4392" s="5"/>
      <c r="U4392" s="10"/>
      <c r="V4392" s="10"/>
      <c r="W4392" s="10"/>
      <c r="X4392" s="45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8"/>
      <c r="R4393" s="14"/>
      <c r="S4393" s="4"/>
      <c r="T4393" s="5"/>
      <c r="U4393" s="10"/>
      <c r="V4393" s="10"/>
      <c r="W4393" s="10"/>
      <c r="X4393" s="45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8"/>
      <c r="R4394" s="14"/>
      <c r="S4394" s="4"/>
      <c r="T4394" s="5"/>
      <c r="U4394" s="10"/>
      <c r="V4394" s="10"/>
      <c r="W4394" s="10"/>
      <c r="X4394" s="45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8"/>
      <c r="R4395" s="14"/>
      <c r="S4395" s="4"/>
      <c r="T4395" s="5"/>
      <c r="U4395" s="10"/>
      <c r="V4395" s="10"/>
      <c r="W4395" s="10"/>
      <c r="X4395" s="45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8"/>
      <c r="R4396" s="14"/>
      <c r="S4396" s="4"/>
      <c r="T4396" s="5"/>
      <c r="U4396" s="43"/>
      <c r="V4396" s="43"/>
      <c r="W4396" s="43"/>
      <c r="X4396" s="53"/>
      <c r="Y4396" s="35"/>
      <c r="Z4396" s="38"/>
      <c r="AA4396" s="43"/>
      <c r="AB4396" s="35"/>
      <c r="AC4396" s="35"/>
      <c r="AD4396" s="35"/>
      <c r="AE4396" s="43"/>
      <c r="AF4396" s="36"/>
      <c r="AG4396" s="43"/>
      <c r="AH4396" s="38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</row>
    <row r="4397" spans="1:148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8"/>
      <c r="R4397" s="14"/>
      <c r="S4397" s="4"/>
      <c r="T4397" s="5"/>
      <c r="U4397" s="10"/>
      <c r="V4397" s="10"/>
      <c r="W4397" s="10"/>
      <c r="X4397" s="45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8"/>
      <c r="R4398" s="14"/>
      <c r="S4398" s="4"/>
      <c r="T4398" s="5"/>
      <c r="U4398" s="10"/>
      <c r="V4398" s="10"/>
      <c r="W4398" s="10"/>
      <c r="X4398" s="45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8"/>
      <c r="R4399" s="14"/>
      <c r="S4399" s="4"/>
      <c r="T4399" s="5"/>
      <c r="U4399" s="10"/>
      <c r="V4399" s="10"/>
      <c r="W4399" s="10"/>
      <c r="X4399" s="45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8"/>
      <c r="R4400" s="14"/>
      <c r="S4400" s="4"/>
      <c r="T4400" s="5"/>
      <c r="U4400" s="10"/>
      <c r="V4400" s="10"/>
      <c r="W4400" s="10"/>
      <c r="X4400" s="45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8"/>
      <c r="R4401" s="14"/>
      <c r="S4401" s="4"/>
      <c r="T4401" s="5"/>
      <c r="U4401" s="10"/>
      <c r="V4401" s="10"/>
      <c r="W4401" s="10"/>
      <c r="X4401" s="45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8"/>
      <c r="R4402" s="14"/>
      <c r="S4402" s="4"/>
      <c r="T4402" s="5"/>
      <c r="U4402" s="10"/>
      <c r="V4402" s="10"/>
      <c r="W4402" s="10"/>
      <c r="X4402" s="45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8"/>
      <c r="R4403" s="14"/>
      <c r="S4403" s="4"/>
      <c r="T4403" s="5"/>
      <c r="U4403" s="10"/>
      <c r="V4403" s="10"/>
      <c r="W4403" s="10"/>
      <c r="X4403" s="45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8"/>
      <c r="R4404" s="14"/>
      <c r="S4404" s="4"/>
      <c r="T4404" s="5"/>
      <c r="U4404" s="10"/>
      <c r="V4404" s="10"/>
      <c r="W4404" s="10"/>
      <c r="X4404" s="45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8"/>
      <c r="R4405" s="14"/>
      <c r="S4405" s="4"/>
      <c r="T4405" s="5"/>
      <c r="U4405" s="10"/>
      <c r="V4405" s="10"/>
      <c r="W4405" s="10"/>
      <c r="X4405" s="45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8"/>
      <c r="R4406" s="14"/>
      <c r="S4406" s="4"/>
      <c r="T4406" s="5"/>
      <c r="U4406" s="10"/>
      <c r="V4406" s="10"/>
      <c r="W4406" s="10"/>
      <c r="X4406" s="45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8"/>
      <c r="R4407" s="14"/>
      <c r="S4407" s="4"/>
      <c r="T4407" s="5"/>
      <c r="U4407" s="10"/>
      <c r="V4407" s="10"/>
      <c r="W4407" s="10"/>
      <c r="X4407" s="45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8"/>
      <c r="R4408" s="14"/>
      <c r="S4408" s="4"/>
      <c r="T4408" s="5"/>
      <c r="U4408" s="10"/>
      <c r="V4408" s="10"/>
      <c r="W4408" s="10"/>
      <c r="X4408" s="45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8"/>
      <c r="R4409" s="14"/>
      <c r="S4409" s="4"/>
      <c r="T4409" s="5"/>
      <c r="U4409" s="10"/>
      <c r="V4409" s="10"/>
      <c r="W4409" s="10"/>
      <c r="X4409" s="45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8"/>
      <c r="R4410" s="14"/>
      <c r="S4410" s="4"/>
      <c r="T4410" s="5"/>
      <c r="U4410" s="10"/>
      <c r="V4410" s="10"/>
      <c r="W4410" s="10"/>
      <c r="X4410" s="45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8"/>
      <c r="R4411" s="14"/>
      <c r="S4411" s="4"/>
      <c r="T4411" s="5"/>
      <c r="U4411" s="10"/>
      <c r="V4411" s="10"/>
      <c r="W4411" s="10"/>
      <c r="X4411" s="45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8"/>
      <c r="R4412" s="14"/>
      <c r="S4412" s="4"/>
      <c r="T4412" s="5"/>
      <c r="U4412" s="10"/>
      <c r="V4412" s="10"/>
      <c r="W4412" s="10"/>
      <c r="X4412" s="45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8"/>
      <c r="R4413" s="14"/>
      <c r="S4413" s="4"/>
      <c r="T4413" s="5"/>
      <c r="U4413" s="10"/>
      <c r="V4413" s="10"/>
      <c r="W4413" s="10"/>
      <c r="X4413" s="45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8"/>
      <c r="R4414" s="14"/>
      <c r="S4414" s="4"/>
      <c r="T4414" s="5"/>
      <c r="U4414" s="10"/>
      <c r="V4414" s="10"/>
      <c r="W4414" s="10"/>
      <c r="X4414" s="45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8"/>
      <c r="R4415" s="14"/>
      <c r="S4415" s="4"/>
      <c r="T4415" s="5"/>
      <c r="U4415" s="10"/>
      <c r="V4415" s="10"/>
      <c r="W4415" s="10"/>
      <c r="X4415" s="45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8"/>
      <c r="R4416" s="14"/>
      <c r="S4416" s="4"/>
      <c r="T4416" s="5"/>
      <c r="U4416" s="10"/>
      <c r="V4416" s="10"/>
      <c r="W4416" s="10"/>
      <c r="X4416" s="45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8"/>
      <c r="R4417" s="14"/>
      <c r="S4417" s="4"/>
      <c r="T4417" s="5"/>
      <c r="U4417" s="10"/>
      <c r="V4417" s="10"/>
      <c r="W4417" s="10"/>
      <c r="X4417" s="45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8"/>
      <c r="R4418" s="14"/>
      <c r="S4418" s="4"/>
      <c r="T4418" s="5"/>
      <c r="U4418" s="10"/>
      <c r="V4418" s="10"/>
      <c r="W4418" s="10"/>
      <c r="X4418" s="45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8"/>
      <c r="R4419" s="14"/>
      <c r="S4419" s="4"/>
      <c r="T4419" s="5"/>
      <c r="U4419" s="10"/>
      <c r="V4419" s="10"/>
      <c r="W4419" s="10"/>
      <c r="X4419" s="45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8"/>
      <c r="R4420" s="14"/>
      <c r="S4420" s="4"/>
      <c r="T4420" s="5"/>
      <c r="U4420" s="10"/>
      <c r="V4420" s="10"/>
      <c r="W4420" s="10"/>
      <c r="X4420" s="45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8"/>
      <c r="R4421" s="14"/>
      <c r="S4421" s="4"/>
      <c r="T4421" s="5"/>
      <c r="U4421" s="10"/>
      <c r="V4421" s="10"/>
      <c r="W4421" s="10"/>
      <c r="X4421" s="45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8"/>
      <c r="R4422" s="14"/>
      <c r="S4422" s="4"/>
      <c r="T4422" s="5"/>
      <c r="U4422" s="10"/>
      <c r="V4422" s="10"/>
      <c r="W4422" s="10"/>
      <c r="X4422" s="45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8"/>
      <c r="R4423" s="14"/>
      <c r="S4423" s="4"/>
      <c r="T4423" s="5"/>
      <c r="U4423" s="10"/>
      <c r="V4423" s="10"/>
      <c r="W4423" s="10"/>
      <c r="X4423" s="45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8"/>
      <c r="R4424" s="14"/>
      <c r="S4424" s="4"/>
      <c r="T4424" s="5"/>
      <c r="U4424" s="10"/>
      <c r="V4424" s="10"/>
      <c r="W4424" s="10"/>
      <c r="X4424" s="45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8"/>
      <c r="R4425" s="14"/>
      <c r="S4425" s="4"/>
      <c r="T4425" s="5"/>
      <c r="U4425" s="10"/>
      <c r="V4425" s="10"/>
      <c r="W4425" s="10"/>
      <c r="X4425" s="45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8"/>
      <c r="R4426" s="14"/>
      <c r="S4426" s="4"/>
      <c r="T4426" s="5"/>
      <c r="U4426" s="10"/>
      <c r="V4426" s="10"/>
      <c r="W4426" s="10"/>
      <c r="X4426" s="45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8"/>
      <c r="R4427" s="14"/>
      <c r="S4427" s="4"/>
      <c r="T4427" s="5"/>
      <c r="U4427" s="10"/>
      <c r="V4427" s="10"/>
      <c r="W4427" s="10"/>
      <c r="X4427" s="45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8"/>
      <c r="R4428" s="14"/>
      <c r="S4428" s="4"/>
      <c r="T4428" s="5"/>
      <c r="U4428" s="10"/>
      <c r="V4428" s="10"/>
      <c r="W4428" s="10"/>
      <c r="X4428" s="45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8"/>
      <c r="R4429" s="14"/>
      <c r="S4429" s="4"/>
      <c r="T4429" s="5"/>
      <c r="U4429" s="10"/>
      <c r="V4429" s="10"/>
      <c r="W4429" s="10"/>
      <c r="X4429" s="45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8"/>
      <c r="R4430" s="14"/>
      <c r="S4430" s="4"/>
      <c r="T4430" s="5"/>
      <c r="U4430" s="10"/>
      <c r="V4430" s="10"/>
      <c r="W4430" s="10"/>
      <c r="X4430" s="45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8"/>
      <c r="R4431" s="14"/>
      <c r="S4431" s="4"/>
      <c r="T4431" s="5"/>
      <c r="U4431" s="10"/>
      <c r="V4431" s="10"/>
      <c r="W4431" s="10"/>
      <c r="X4431" s="45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8"/>
      <c r="R4432" s="14"/>
      <c r="S4432" s="4"/>
      <c r="T4432" s="5"/>
      <c r="U4432" s="10"/>
      <c r="V4432" s="10"/>
      <c r="W4432" s="10"/>
      <c r="X4432" s="45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8"/>
      <c r="R4433" s="14"/>
      <c r="S4433" s="4"/>
      <c r="T4433" s="5"/>
      <c r="U4433" s="10"/>
      <c r="V4433" s="10"/>
      <c r="W4433" s="10"/>
      <c r="X4433" s="45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8"/>
      <c r="R4434" s="14"/>
      <c r="S4434" s="4"/>
      <c r="T4434" s="5"/>
      <c r="U4434" s="10"/>
      <c r="V4434" s="10"/>
      <c r="W4434" s="10"/>
      <c r="X4434" s="45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8"/>
      <c r="R4435" s="14"/>
      <c r="S4435" s="4"/>
      <c r="T4435" s="5"/>
      <c r="U4435" s="10"/>
      <c r="V4435" s="10"/>
      <c r="W4435" s="10"/>
      <c r="X4435" s="45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8"/>
      <c r="R4436" s="14"/>
      <c r="S4436" s="4"/>
      <c r="T4436" s="5"/>
      <c r="U4436" s="10"/>
      <c r="V4436" s="10"/>
      <c r="W4436" s="10"/>
      <c r="X4436" s="45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8"/>
      <c r="R4437" s="14"/>
      <c r="S4437" s="4"/>
      <c r="T4437" s="5"/>
      <c r="U4437" s="10"/>
      <c r="V4437" s="10"/>
      <c r="W4437" s="10"/>
      <c r="X4437" s="45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8"/>
      <c r="R4438" s="14"/>
      <c r="S4438" s="4"/>
      <c r="T4438" s="5"/>
      <c r="U4438" s="10"/>
      <c r="V4438" s="10"/>
      <c r="W4438" s="10"/>
      <c r="X4438" s="45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8"/>
      <c r="R4439" s="14"/>
      <c r="S4439" s="4"/>
      <c r="T4439" s="5"/>
      <c r="U4439" s="10"/>
      <c r="V4439" s="10"/>
      <c r="W4439" s="10"/>
      <c r="X4439" s="45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8"/>
      <c r="R4440" s="14"/>
      <c r="S4440" s="4"/>
      <c r="T4440" s="5"/>
      <c r="U4440" s="10"/>
      <c r="V4440" s="10"/>
      <c r="W4440" s="10"/>
      <c r="X4440" s="45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8"/>
      <c r="R4441" s="14"/>
      <c r="S4441" s="4"/>
      <c r="T4441" s="5"/>
      <c r="U4441" s="10"/>
      <c r="V4441" s="10"/>
      <c r="W4441" s="10"/>
      <c r="X4441" s="45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8"/>
      <c r="R4442" s="14"/>
      <c r="S4442" s="4"/>
      <c r="T4442" s="5"/>
      <c r="U4442" s="10"/>
      <c r="V4442" s="10"/>
      <c r="W4442" s="10"/>
      <c r="X4442" s="45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8"/>
      <c r="R4443" s="14"/>
      <c r="S4443" s="4"/>
      <c r="T4443" s="5"/>
      <c r="U4443" s="10"/>
      <c r="V4443" s="10"/>
      <c r="W4443" s="10"/>
      <c r="X4443" s="45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8"/>
      <c r="R4444" s="14"/>
      <c r="S4444" s="4"/>
      <c r="T4444" s="5"/>
      <c r="U4444" s="10"/>
      <c r="V4444" s="10"/>
      <c r="W4444" s="10"/>
      <c r="X4444" s="45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8"/>
      <c r="R4445" s="14"/>
      <c r="S4445" s="4"/>
      <c r="T4445" s="5"/>
      <c r="U4445" s="10"/>
      <c r="V4445" s="10"/>
      <c r="W4445" s="10"/>
      <c r="X4445" s="45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8"/>
      <c r="R4446" s="14"/>
      <c r="S4446" s="4"/>
      <c r="T4446" s="5"/>
      <c r="U4446" s="10"/>
      <c r="V4446" s="10"/>
      <c r="W4446" s="10"/>
      <c r="X4446" s="45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8"/>
      <c r="R4447" s="14"/>
      <c r="S4447" s="4"/>
      <c r="T4447" s="5"/>
      <c r="U4447" s="10"/>
      <c r="V4447" s="10"/>
      <c r="W4447" s="10"/>
      <c r="X4447" s="45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8"/>
      <c r="R4448" s="14"/>
      <c r="S4448" s="4"/>
      <c r="T4448" s="5"/>
      <c r="U4448" s="10"/>
      <c r="V4448" s="10"/>
      <c r="W4448" s="10"/>
      <c r="X4448" s="45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8"/>
      <c r="R4449" s="14"/>
      <c r="S4449" s="4"/>
      <c r="T4449" s="5"/>
      <c r="U4449" s="10"/>
      <c r="V4449" s="10"/>
      <c r="W4449" s="10"/>
      <c r="X4449" s="45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8"/>
      <c r="R4450" s="14"/>
      <c r="S4450" s="4"/>
      <c r="T4450" s="5"/>
      <c r="U4450" s="10"/>
      <c r="V4450" s="10"/>
      <c r="W4450" s="10"/>
      <c r="X4450" s="45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8"/>
      <c r="R4451" s="14"/>
      <c r="S4451" s="4"/>
      <c r="T4451" s="5"/>
      <c r="U4451" s="10"/>
      <c r="V4451" s="10"/>
      <c r="W4451" s="10"/>
      <c r="X4451" s="45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8"/>
      <c r="R4452" s="14"/>
      <c r="S4452" s="4"/>
      <c r="T4452" s="5"/>
      <c r="U4452" s="10"/>
      <c r="V4452" s="10"/>
      <c r="W4452" s="10"/>
      <c r="X4452" s="45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8"/>
      <c r="R4453" s="14"/>
      <c r="S4453" s="4"/>
      <c r="T4453" s="5"/>
      <c r="U4453" s="10"/>
      <c r="V4453" s="10"/>
      <c r="W4453" s="10"/>
      <c r="X4453" s="45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8"/>
      <c r="R4454" s="14"/>
      <c r="S4454" s="4"/>
      <c r="T4454" s="5"/>
      <c r="U4454" s="10"/>
      <c r="V4454" s="10"/>
      <c r="W4454" s="10"/>
      <c r="X4454" s="45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8"/>
      <c r="R4455" s="14"/>
      <c r="S4455" s="4"/>
      <c r="T4455" s="5"/>
      <c r="U4455" s="10"/>
      <c r="V4455" s="10"/>
      <c r="W4455" s="10"/>
      <c r="X4455" s="45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8"/>
      <c r="R4456" s="14"/>
      <c r="S4456" s="4"/>
      <c r="T4456" s="5"/>
      <c r="U4456" s="10"/>
      <c r="V4456" s="10"/>
      <c r="W4456" s="10"/>
      <c r="X4456" s="45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8"/>
      <c r="R4457" s="14"/>
      <c r="S4457" s="4"/>
      <c r="T4457" s="5"/>
      <c r="U4457" s="10"/>
      <c r="V4457" s="10"/>
      <c r="W4457" s="10"/>
      <c r="X4457" s="45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8"/>
      <c r="R4458" s="14"/>
      <c r="S4458" s="4"/>
      <c r="T4458" s="5"/>
      <c r="U4458" s="10"/>
      <c r="V4458" s="10"/>
      <c r="W4458" s="10"/>
      <c r="X4458" s="45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8"/>
      <c r="R4459" s="14"/>
      <c r="S4459" s="4"/>
      <c r="T4459" s="5"/>
      <c r="U4459" s="10"/>
      <c r="V4459" s="10"/>
      <c r="W4459" s="10"/>
      <c r="X4459" s="45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8"/>
      <c r="R4460" s="14"/>
      <c r="S4460" s="4"/>
      <c r="T4460" s="5"/>
      <c r="U4460" s="10"/>
      <c r="V4460" s="10"/>
      <c r="W4460" s="10"/>
      <c r="X4460" s="45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8"/>
      <c r="R4461" s="14"/>
      <c r="S4461" s="4"/>
      <c r="T4461" s="5"/>
      <c r="U4461" s="10"/>
      <c r="V4461" s="10"/>
      <c r="W4461" s="10"/>
      <c r="X4461" s="45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8"/>
      <c r="R4462" s="14"/>
      <c r="S4462" s="4"/>
      <c r="T4462" s="5"/>
      <c r="U4462" s="10"/>
      <c r="V4462" s="10"/>
      <c r="W4462" s="10"/>
      <c r="X4462" s="45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8"/>
      <c r="R4463" s="14"/>
      <c r="S4463" s="4"/>
      <c r="T4463" s="5"/>
      <c r="U4463" s="10"/>
      <c r="V4463" s="10"/>
      <c r="W4463" s="10"/>
      <c r="X4463" s="45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8"/>
      <c r="R4464" s="14"/>
      <c r="S4464" s="4"/>
      <c r="T4464" s="5"/>
      <c r="U4464" s="10"/>
      <c r="V4464" s="10"/>
      <c r="W4464" s="10"/>
      <c r="X4464" s="45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8"/>
      <c r="R4465" s="14"/>
      <c r="S4465" s="4"/>
      <c r="T4465" s="5"/>
      <c r="U4465" s="10"/>
      <c r="V4465" s="10"/>
      <c r="W4465" s="10"/>
      <c r="X4465" s="45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8"/>
      <c r="R4466" s="14"/>
      <c r="S4466" s="4"/>
      <c r="T4466" s="5"/>
      <c r="U4466" s="10"/>
      <c r="V4466" s="10"/>
      <c r="W4466" s="10"/>
      <c r="X4466" s="45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8"/>
      <c r="R4467" s="14"/>
      <c r="S4467" s="4"/>
      <c r="T4467" s="5"/>
      <c r="U4467" s="10"/>
      <c r="V4467" s="10"/>
      <c r="W4467" s="10"/>
      <c r="X4467" s="45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8"/>
      <c r="R4468" s="14"/>
      <c r="S4468" s="4"/>
      <c r="T4468" s="5"/>
      <c r="U4468" s="10"/>
      <c r="V4468" s="10"/>
      <c r="W4468" s="10"/>
      <c r="X4468" s="45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8"/>
      <c r="R4469" s="14"/>
      <c r="S4469" s="4"/>
      <c r="T4469" s="5"/>
      <c r="U4469" s="10"/>
      <c r="V4469" s="10"/>
      <c r="W4469" s="10"/>
      <c r="X4469" s="45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8"/>
      <c r="R4470" s="14"/>
      <c r="S4470" s="4"/>
      <c r="T4470" s="5"/>
      <c r="U4470" s="10"/>
      <c r="V4470" s="10"/>
      <c r="W4470" s="10"/>
      <c r="X4470" s="45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8"/>
      <c r="R4471" s="14"/>
      <c r="S4471" s="4"/>
      <c r="T4471" s="5"/>
      <c r="U4471" s="10"/>
      <c r="V4471" s="10"/>
      <c r="W4471" s="10"/>
      <c r="X4471" s="45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8"/>
      <c r="R4472" s="14"/>
      <c r="S4472" s="4"/>
      <c r="T4472" s="5"/>
      <c r="U4472" s="10"/>
      <c r="V4472" s="10"/>
      <c r="W4472" s="10"/>
      <c r="X4472" s="45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8"/>
      <c r="R4473" s="14"/>
      <c r="S4473" s="4"/>
      <c r="T4473" s="5"/>
      <c r="U4473" s="10"/>
      <c r="V4473" s="10"/>
      <c r="W4473" s="10"/>
      <c r="X4473" s="45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8"/>
      <c r="R4474" s="14"/>
      <c r="S4474" s="4"/>
      <c r="T4474" s="5"/>
      <c r="U4474" s="10"/>
      <c r="V4474" s="10"/>
      <c r="W4474" s="10"/>
      <c r="X4474" s="45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8"/>
      <c r="R4475" s="14"/>
      <c r="S4475" s="4"/>
      <c r="T4475" s="5"/>
      <c r="U4475" s="10"/>
      <c r="V4475" s="10"/>
      <c r="W4475" s="10"/>
      <c r="X4475" s="45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8"/>
      <c r="R4476" s="14"/>
      <c r="S4476" s="4"/>
      <c r="T4476" s="5"/>
      <c r="U4476" s="10"/>
      <c r="V4476" s="10"/>
      <c r="W4476" s="10"/>
      <c r="X4476" s="45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8"/>
      <c r="R4477" s="14"/>
      <c r="S4477" s="4"/>
      <c r="T4477" s="5"/>
      <c r="U4477" s="10"/>
      <c r="V4477" s="10"/>
      <c r="W4477" s="10"/>
      <c r="X4477" s="45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8"/>
      <c r="R4478" s="14"/>
      <c r="S4478" s="4"/>
      <c r="T4478" s="5"/>
      <c r="U4478" s="10"/>
      <c r="V4478" s="10"/>
      <c r="W4478" s="10"/>
      <c r="X4478" s="45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8"/>
      <c r="R4479" s="14"/>
      <c r="S4479" s="4"/>
      <c r="T4479" s="5"/>
      <c r="U4479" s="10"/>
      <c r="V4479" s="10"/>
      <c r="W4479" s="10"/>
      <c r="X4479" s="45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8"/>
      <c r="R4480" s="14"/>
      <c r="S4480" s="4"/>
      <c r="T4480" s="5"/>
      <c r="U4480" s="10"/>
      <c r="V4480" s="10"/>
      <c r="W4480" s="10"/>
      <c r="X4480" s="45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8"/>
      <c r="R4481" s="14"/>
      <c r="S4481" s="4"/>
      <c r="T4481" s="5"/>
      <c r="U4481" s="10"/>
      <c r="V4481" s="10"/>
      <c r="W4481" s="10"/>
      <c r="X4481" s="45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8"/>
      <c r="R4482" s="14"/>
      <c r="S4482" s="4"/>
      <c r="T4482" s="5"/>
      <c r="U4482" s="10"/>
      <c r="V4482" s="10"/>
      <c r="W4482" s="10"/>
      <c r="X4482" s="45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8"/>
      <c r="R4483" s="14"/>
      <c r="S4483" s="4"/>
      <c r="T4483" s="5"/>
      <c r="U4483" s="10"/>
      <c r="V4483" s="10"/>
      <c r="W4483" s="10"/>
      <c r="X4483" s="45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8"/>
      <c r="R4484" s="14"/>
      <c r="S4484" s="4"/>
      <c r="T4484" s="5"/>
      <c r="U4484" s="10"/>
      <c r="V4484" s="10"/>
      <c r="W4484" s="10"/>
      <c r="X4484" s="45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8"/>
      <c r="R4485" s="14"/>
      <c r="S4485" s="4"/>
      <c r="T4485" s="5"/>
      <c r="U4485" s="10"/>
      <c r="V4485" s="10"/>
      <c r="W4485" s="10"/>
      <c r="X4485" s="45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8"/>
      <c r="R4486" s="14"/>
      <c r="S4486" s="4"/>
      <c r="T4486" s="5"/>
      <c r="U4486" s="10"/>
      <c r="V4486" s="10"/>
      <c r="W4486" s="10"/>
      <c r="X4486" s="45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8"/>
      <c r="R4487" s="14"/>
      <c r="S4487" s="4"/>
      <c r="T4487" s="5"/>
      <c r="U4487" s="10"/>
      <c r="V4487" s="10"/>
      <c r="W4487" s="10"/>
      <c r="X4487" s="45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8"/>
      <c r="R4488" s="14"/>
      <c r="S4488" s="4"/>
      <c r="T4488" s="5"/>
      <c r="U4488" s="10"/>
      <c r="V4488" s="10"/>
      <c r="W4488" s="10"/>
      <c r="X4488" s="45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8"/>
      <c r="R4489" s="14"/>
      <c r="S4489" s="4"/>
      <c r="T4489" s="5"/>
      <c r="U4489" s="10"/>
      <c r="V4489" s="10"/>
      <c r="W4489" s="10"/>
      <c r="X4489" s="45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8"/>
      <c r="R4490" s="14"/>
      <c r="S4490" s="4"/>
      <c r="T4490" s="5"/>
      <c r="U4490" s="10"/>
      <c r="V4490" s="10"/>
      <c r="W4490" s="10"/>
      <c r="X4490" s="45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8"/>
      <c r="R4491" s="14"/>
      <c r="S4491" s="4"/>
      <c r="T4491" s="5"/>
      <c r="U4491" s="10"/>
      <c r="V4491" s="10"/>
      <c r="W4491" s="10"/>
      <c r="X4491" s="45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8"/>
      <c r="R4492" s="14"/>
      <c r="S4492" s="4"/>
      <c r="T4492" s="5"/>
      <c r="U4492" s="10"/>
      <c r="V4492" s="10"/>
      <c r="W4492" s="10"/>
      <c r="X4492" s="45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8"/>
      <c r="R4493" s="14"/>
      <c r="S4493" s="4"/>
      <c r="T4493" s="5"/>
      <c r="U4493" s="10"/>
      <c r="V4493" s="10"/>
      <c r="W4493" s="10"/>
      <c r="X4493" s="45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8"/>
      <c r="R4494" s="14"/>
      <c r="S4494" s="4"/>
      <c r="T4494" s="5"/>
      <c r="U4494" s="10"/>
      <c r="V4494" s="10"/>
      <c r="W4494" s="10"/>
      <c r="X4494" s="45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8"/>
      <c r="R4495" s="14"/>
      <c r="S4495" s="4"/>
      <c r="T4495" s="5"/>
      <c r="U4495" s="10"/>
      <c r="V4495" s="10"/>
      <c r="W4495" s="10"/>
      <c r="X4495" s="45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8"/>
      <c r="R4496" s="14"/>
      <c r="S4496" s="4"/>
      <c r="T4496" s="5"/>
      <c r="U4496" s="10"/>
      <c r="V4496" s="10"/>
      <c r="W4496" s="10"/>
      <c r="X4496" s="45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8"/>
      <c r="R4497" s="14"/>
      <c r="S4497" s="4"/>
      <c r="T4497" s="5"/>
      <c r="U4497" s="10"/>
      <c r="V4497" s="10"/>
      <c r="W4497" s="10"/>
      <c r="X4497" s="45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8"/>
      <c r="R4498" s="14"/>
      <c r="S4498" s="4"/>
      <c r="T4498" s="5"/>
      <c r="U4498" s="10"/>
      <c r="V4498" s="10"/>
      <c r="W4498" s="10"/>
      <c r="X4498" s="45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8"/>
      <c r="R4499" s="14"/>
      <c r="S4499" s="4"/>
      <c r="T4499" s="5"/>
      <c r="U4499" s="10"/>
      <c r="V4499" s="10"/>
      <c r="W4499" s="10"/>
      <c r="X4499" s="45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8"/>
      <c r="R4500" s="14"/>
      <c r="S4500" s="4"/>
      <c r="T4500" s="5"/>
      <c r="U4500" s="10"/>
      <c r="V4500" s="10"/>
      <c r="W4500" s="10"/>
      <c r="X4500" s="45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8"/>
      <c r="R4501" s="14"/>
      <c r="S4501" s="4"/>
      <c r="T4501" s="5"/>
      <c r="U4501" s="10"/>
      <c r="V4501" s="10"/>
      <c r="W4501" s="10"/>
      <c r="X4501" s="45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8"/>
      <c r="R4502" s="14"/>
      <c r="S4502" s="4"/>
      <c r="T4502" s="5"/>
      <c r="U4502" s="10"/>
      <c r="V4502" s="10"/>
      <c r="W4502" s="10"/>
      <c r="X4502" s="45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8"/>
      <c r="R4503" s="14"/>
      <c r="S4503" s="4"/>
      <c r="T4503" s="5"/>
      <c r="U4503" s="10"/>
      <c r="V4503" s="10"/>
      <c r="W4503" s="10"/>
      <c r="X4503" s="45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8"/>
      <c r="R4504" s="14"/>
      <c r="S4504" s="4"/>
      <c r="T4504" s="5"/>
      <c r="U4504" s="10"/>
      <c r="V4504" s="10"/>
      <c r="W4504" s="10"/>
      <c r="X4504" s="45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8"/>
      <c r="R4505" s="14"/>
      <c r="S4505" s="4"/>
      <c r="T4505" s="5"/>
      <c r="U4505" s="10"/>
      <c r="V4505" s="10"/>
      <c r="W4505" s="10"/>
      <c r="X4505" s="45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8"/>
      <c r="R4506" s="14"/>
      <c r="S4506" s="4"/>
      <c r="T4506" s="5"/>
      <c r="U4506" s="10"/>
      <c r="V4506" s="10"/>
      <c r="W4506" s="10"/>
      <c r="X4506" s="45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8"/>
      <c r="R4507" s="14"/>
      <c r="S4507" s="4"/>
      <c r="T4507" s="5"/>
      <c r="U4507" s="10"/>
      <c r="V4507" s="10"/>
      <c r="W4507" s="10"/>
      <c r="X4507" s="45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8"/>
      <c r="R4508" s="14"/>
      <c r="S4508" s="4"/>
      <c r="T4508" s="5"/>
      <c r="U4508" s="10"/>
      <c r="V4508" s="10"/>
      <c r="W4508" s="10"/>
      <c r="X4508" s="45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8"/>
      <c r="R4509" s="14"/>
      <c r="S4509" s="4"/>
      <c r="T4509" s="5"/>
      <c r="U4509" s="10"/>
      <c r="V4509" s="10"/>
      <c r="W4509" s="10"/>
      <c r="X4509" s="45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8"/>
      <c r="R4510" s="14"/>
      <c r="S4510" s="4"/>
      <c r="T4510" s="5"/>
      <c r="U4510" s="10"/>
      <c r="V4510" s="10"/>
      <c r="W4510" s="10"/>
      <c r="X4510" s="45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8"/>
      <c r="R4511" s="14"/>
      <c r="S4511" s="4"/>
      <c r="T4511" s="5"/>
      <c r="U4511" s="10"/>
      <c r="V4511" s="10"/>
      <c r="W4511" s="10"/>
      <c r="X4511" s="45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8"/>
      <c r="R4512" s="14"/>
      <c r="S4512" s="4"/>
      <c r="T4512" s="5"/>
      <c r="U4512" s="10"/>
      <c r="V4512" s="10"/>
      <c r="W4512" s="10"/>
      <c r="X4512" s="45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8"/>
      <c r="R4513" s="14"/>
      <c r="S4513" s="4"/>
      <c r="T4513" s="5"/>
      <c r="U4513" s="10"/>
      <c r="V4513" s="10"/>
      <c r="W4513" s="10"/>
      <c r="X4513" s="45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8"/>
      <c r="R4514" s="14"/>
      <c r="S4514" s="4"/>
      <c r="T4514" s="5"/>
      <c r="U4514" s="10"/>
      <c r="V4514" s="10"/>
      <c r="W4514" s="10"/>
      <c r="X4514" s="45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8"/>
      <c r="R4515" s="14"/>
      <c r="S4515" s="4"/>
      <c r="T4515" s="5"/>
      <c r="U4515" s="10"/>
      <c r="V4515" s="10"/>
      <c r="W4515" s="10"/>
      <c r="X4515" s="45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8"/>
      <c r="R4516" s="14"/>
      <c r="S4516" s="4"/>
      <c r="T4516" s="5"/>
      <c r="U4516" s="10"/>
      <c r="V4516" s="10"/>
      <c r="W4516" s="10"/>
      <c r="X4516" s="45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8"/>
      <c r="R4517" s="14"/>
      <c r="S4517" s="4"/>
      <c r="T4517" s="5"/>
      <c r="U4517" s="10"/>
      <c r="V4517" s="10"/>
      <c r="W4517" s="10"/>
      <c r="X4517" s="45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8"/>
      <c r="R4518" s="14"/>
      <c r="S4518" s="4"/>
      <c r="T4518" s="5"/>
      <c r="U4518" s="10"/>
      <c r="V4518" s="10"/>
      <c r="W4518" s="10"/>
      <c r="X4518" s="45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8"/>
      <c r="R4519" s="14"/>
      <c r="S4519" s="4"/>
      <c r="T4519" s="5"/>
      <c r="U4519" s="10"/>
      <c r="V4519" s="10"/>
      <c r="W4519" s="10"/>
      <c r="X4519" s="45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8"/>
      <c r="R4520" s="14"/>
      <c r="S4520" s="4"/>
      <c r="T4520" s="5"/>
      <c r="U4520" s="10"/>
      <c r="V4520" s="10"/>
      <c r="W4520" s="10"/>
      <c r="X4520" s="45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8"/>
      <c r="R4521" s="14"/>
      <c r="S4521" s="4"/>
      <c r="T4521" s="5"/>
      <c r="U4521" s="10"/>
      <c r="V4521" s="10"/>
      <c r="W4521" s="10"/>
      <c r="X4521" s="45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8"/>
      <c r="R4522" s="14"/>
      <c r="S4522" s="4"/>
      <c r="T4522" s="5"/>
      <c r="U4522" s="10"/>
      <c r="V4522" s="10"/>
      <c r="W4522" s="10"/>
      <c r="X4522" s="45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8"/>
      <c r="R4523" s="14"/>
      <c r="S4523" s="4"/>
      <c r="T4523" s="5"/>
      <c r="U4523" s="10"/>
      <c r="V4523" s="10"/>
      <c r="W4523" s="10"/>
      <c r="X4523" s="45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8"/>
      <c r="R4524" s="14"/>
      <c r="S4524" s="4"/>
      <c r="T4524" s="5"/>
      <c r="U4524" s="10"/>
      <c r="V4524" s="10"/>
      <c r="W4524" s="10"/>
      <c r="X4524" s="45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8"/>
      <c r="R4525" s="14"/>
      <c r="S4525" s="4"/>
      <c r="T4525" s="5"/>
      <c r="U4525" s="10"/>
      <c r="V4525" s="10"/>
      <c r="W4525" s="10"/>
      <c r="X4525" s="45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8"/>
      <c r="R4526" s="14"/>
      <c r="S4526" s="4"/>
      <c r="T4526" s="5"/>
      <c r="U4526" s="10"/>
      <c r="V4526" s="10"/>
      <c r="W4526" s="10"/>
      <c r="X4526" s="45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8"/>
      <c r="R4527" s="14"/>
      <c r="S4527" s="4"/>
      <c r="T4527" s="5"/>
      <c r="U4527" s="10"/>
      <c r="V4527" s="10"/>
      <c r="W4527" s="10"/>
      <c r="X4527" s="45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8"/>
      <c r="R4528" s="14"/>
      <c r="S4528" s="4"/>
      <c r="T4528" s="5"/>
      <c r="U4528" s="10"/>
      <c r="V4528" s="10"/>
      <c r="W4528" s="10"/>
      <c r="X4528" s="45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8"/>
      <c r="R4529" s="14"/>
      <c r="S4529" s="4"/>
      <c r="T4529" s="5"/>
      <c r="U4529" s="10"/>
      <c r="V4529" s="10"/>
      <c r="W4529" s="10"/>
      <c r="X4529" s="45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8"/>
      <c r="R4530" s="14"/>
      <c r="S4530" s="4"/>
      <c r="T4530" s="5"/>
      <c r="U4530" s="10"/>
      <c r="V4530" s="10"/>
      <c r="W4530" s="10"/>
      <c r="X4530" s="45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8"/>
      <c r="R4531" s="14"/>
      <c r="S4531" s="4"/>
      <c r="T4531" s="5"/>
      <c r="U4531" s="10"/>
      <c r="V4531" s="10"/>
      <c r="W4531" s="10"/>
      <c r="X4531" s="45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8"/>
      <c r="R4532" s="14"/>
      <c r="S4532" s="4"/>
      <c r="T4532" s="5"/>
      <c r="U4532" s="10"/>
      <c r="V4532" s="10"/>
      <c r="W4532" s="10"/>
      <c r="X4532" s="45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8"/>
      <c r="R4533" s="14"/>
      <c r="S4533" s="4"/>
      <c r="T4533" s="5"/>
      <c r="U4533" s="10"/>
      <c r="V4533" s="10"/>
      <c r="W4533" s="10"/>
      <c r="X4533" s="45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8"/>
      <c r="R4534" s="14"/>
      <c r="S4534" s="4"/>
      <c r="T4534" s="5"/>
      <c r="U4534" s="10"/>
      <c r="V4534" s="10"/>
      <c r="W4534" s="10"/>
      <c r="X4534" s="45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8"/>
      <c r="R4535" s="14"/>
      <c r="S4535" s="4"/>
      <c r="T4535" s="5"/>
      <c r="U4535" s="10"/>
      <c r="V4535" s="10"/>
      <c r="W4535" s="10"/>
      <c r="X4535" s="45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8"/>
      <c r="R4536" s="14"/>
      <c r="S4536" s="4"/>
      <c r="T4536" s="5"/>
      <c r="U4536" s="10"/>
      <c r="V4536" s="10"/>
      <c r="W4536" s="10"/>
      <c r="X4536" s="45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8"/>
      <c r="R4537" s="14"/>
      <c r="S4537" s="4"/>
      <c r="T4537" s="5"/>
      <c r="U4537" s="10"/>
      <c r="V4537" s="10"/>
      <c r="W4537" s="10"/>
      <c r="X4537" s="45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8"/>
      <c r="R4538" s="14"/>
      <c r="S4538" s="4"/>
      <c r="T4538" s="5"/>
      <c r="U4538" s="10"/>
      <c r="V4538" s="10"/>
      <c r="W4538" s="10"/>
      <c r="X4538" s="45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8"/>
      <c r="R4539" s="14"/>
      <c r="S4539" s="4"/>
      <c r="T4539" s="5"/>
      <c r="U4539" s="10"/>
      <c r="V4539" s="10"/>
      <c r="W4539" s="10"/>
      <c r="X4539" s="45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8"/>
      <c r="R4540" s="14"/>
      <c r="S4540" s="4"/>
      <c r="T4540" s="5"/>
      <c r="U4540" s="10"/>
      <c r="V4540" s="10"/>
      <c r="W4540" s="10"/>
      <c r="X4540" s="45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8"/>
      <c r="R4541" s="14"/>
      <c r="S4541" s="4"/>
      <c r="T4541" s="5"/>
      <c r="U4541" s="10"/>
      <c r="V4541" s="10"/>
      <c r="W4541" s="10"/>
      <c r="X4541" s="45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8"/>
      <c r="R4542" s="14"/>
      <c r="S4542" s="4"/>
      <c r="T4542" s="5"/>
      <c r="U4542" s="10"/>
      <c r="V4542" s="10"/>
      <c r="W4542" s="10"/>
      <c r="X4542" s="45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8"/>
      <c r="R4543" s="14"/>
      <c r="S4543" s="4"/>
      <c r="T4543" s="5"/>
      <c r="U4543" s="10"/>
      <c r="V4543" s="10"/>
      <c r="W4543" s="10"/>
      <c r="X4543" s="45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8"/>
      <c r="R4544" s="14"/>
      <c r="S4544" s="4"/>
      <c r="T4544" s="5"/>
      <c r="U4544" s="10"/>
      <c r="V4544" s="10"/>
      <c r="W4544" s="10"/>
      <c r="X4544" s="45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8"/>
      <c r="R4545" s="14"/>
      <c r="S4545" s="4"/>
      <c r="T4545" s="5"/>
      <c r="U4545" s="10"/>
      <c r="V4545" s="10"/>
      <c r="W4545" s="10"/>
      <c r="X4545" s="45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8"/>
      <c r="R4546" s="14"/>
      <c r="S4546" s="4"/>
      <c r="T4546" s="5"/>
      <c r="U4546" s="10"/>
      <c r="V4546" s="10"/>
      <c r="W4546" s="10"/>
      <c r="X4546" s="45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8"/>
      <c r="R4547" s="14"/>
      <c r="S4547" s="4"/>
      <c r="T4547" s="5"/>
      <c r="U4547" s="10"/>
      <c r="V4547" s="10"/>
      <c r="W4547" s="10"/>
      <c r="X4547" s="45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8"/>
      <c r="R4548" s="14"/>
      <c r="S4548" s="4"/>
      <c r="T4548" s="5"/>
      <c r="U4548" s="10"/>
      <c r="V4548" s="10"/>
      <c r="W4548" s="10"/>
      <c r="X4548" s="45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8"/>
      <c r="R4549" s="14"/>
      <c r="S4549" s="4"/>
      <c r="T4549" s="5"/>
      <c r="U4549" s="10"/>
      <c r="V4549" s="10"/>
      <c r="W4549" s="10"/>
      <c r="X4549" s="45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8"/>
      <c r="R4550" s="14"/>
      <c r="S4550" s="4"/>
      <c r="T4550" s="5"/>
      <c r="U4550" s="10"/>
      <c r="V4550" s="10"/>
      <c r="W4550" s="10"/>
      <c r="X4550" s="45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8"/>
      <c r="R4551" s="14"/>
      <c r="S4551" s="4"/>
      <c r="T4551" s="5"/>
      <c r="U4551" s="10"/>
      <c r="V4551" s="10"/>
      <c r="W4551" s="10"/>
      <c r="X4551" s="45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8"/>
      <c r="R4552" s="14"/>
      <c r="S4552" s="4"/>
      <c r="T4552" s="5"/>
      <c r="U4552" s="10"/>
      <c r="V4552" s="10"/>
      <c r="W4552" s="10"/>
      <c r="X4552" s="45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8"/>
      <c r="R4553" s="14"/>
      <c r="S4553" s="4"/>
      <c r="T4553" s="5"/>
      <c r="U4553" s="10"/>
      <c r="V4553" s="10"/>
      <c r="W4553" s="10"/>
      <c r="X4553" s="45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8"/>
      <c r="R4554" s="14"/>
      <c r="S4554" s="4"/>
      <c r="T4554" s="5"/>
      <c r="U4554" s="10"/>
      <c r="V4554" s="10"/>
      <c r="W4554" s="10"/>
      <c r="X4554" s="45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8"/>
      <c r="R4555" s="14"/>
      <c r="S4555" s="4"/>
      <c r="T4555" s="5"/>
      <c r="U4555" s="10"/>
      <c r="V4555" s="10"/>
      <c r="W4555" s="10"/>
      <c r="X4555" s="45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8"/>
      <c r="R4556" s="14"/>
      <c r="S4556" s="4"/>
      <c r="T4556" s="5"/>
      <c r="U4556" s="10"/>
      <c r="V4556" s="10"/>
      <c r="W4556" s="10"/>
      <c r="X4556" s="45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8"/>
      <c r="R4557" s="14"/>
      <c r="S4557" s="4"/>
      <c r="T4557" s="5"/>
      <c r="U4557" s="10"/>
      <c r="V4557" s="10"/>
      <c r="W4557" s="10"/>
      <c r="X4557" s="45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8"/>
      <c r="R4558" s="14"/>
      <c r="S4558" s="4"/>
      <c r="T4558" s="5"/>
      <c r="U4558" s="10"/>
      <c r="V4558" s="10"/>
      <c r="W4558" s="10"/>
      <c r="X4558" s="45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8"/>
      <c r="R4559" s="14"/>
      <c r="S4559" s="4"/>
      <c r="T4559" s="5"/>
      <c r="U4559" s="10"/>
      <c r="V4559" s="10"/>
      <c r="W4559" s="10"/>
      <c r="X4559" s="45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8"/>
      <c r="R4560" s="14"/>
      <c r="S4560" s="4"/>
      <c r="T4560" s="5"/>
      <c r="U4560" s="10"/>
      <c r="V4560" s="10"/>
      <c r="W4560" s="10"/>
      <c r="X4560" s="45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8"/>
      <c r="R4561" s="14"/>
      <c r="S4561" s="4"/>
      <c r="T4561" s="5"/>
      <c r="U4561" s="10"/>
      <c r="V4561" s="10"/>
      <c r="W4561" s="10"/>
      <c r="X4561" s="45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8"/>
      <c r="R4562" s="14"/>
      <c r="S4562" s="4"/>
      <c r="T4562" s="5"/>
      <c r="U4562" s="10"/>
      <c r="V4562" s="10"/>
      <c r="W4562" s="10"/>
      <c r="X4562" s="45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8"/>
      <c r="R4563" s="14"/>
      <c r="S4563" s="4"/>
      <c r="T4563" s="5"/>
      <c r="U4563" s="10"/>
      <c r="V4563" s="10"/>
      <c r="W4563" s="10"/>
      <c r="X4563" s="45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8"/>
      <c r="R4564" s="14"/>
      <c r="S4564" s="4"/>
      <c r="T4564" s="5"/>
      <c r="U4564" s="10"/>
      <c r="V4564" s="10"/>
      <c r="W4564" s="10"/>
      <c r="X4564" s="45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8"/>
      <c r="R4565" s="14"/>
      <c r="S4565" s="4"/>
      <c r="T4565" s="5"/>
      <c r="U4565" s="10"/>
      <c r="V4565" s="10"/>
      <c r="W4565" s="10"/>
      <c r="X4565" s="45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8"/>
      <c r="R4566" s="14"/>
      <c r="S4566" s="4"/>
      <c r="T4566" s="5"/>
      <c r="U4566" s="10"/>
      <c r="V4566" s="10"/>
      <c r="W4566" s="10"/>
      <c r="X4566" s="45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8"/>
      <c r="R4567" s="14"/>
      <c r="S4567" s="4"/>
      <c r="T4567" s="5"/>
      <c r="U4567" s="10"/>
      <c r="V4567" s="10"/>
      <c r="W4567" s="10"/>
      <c r="X4567" s="45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8"/>
      <c r="R4568" s="14"/>
      <c r="S4568" s="4"/>
      <c r="T4568" s="5"/>
      <c r="U4568" s="10"/>
      <c r="V4568" s="10"/>
      <c r="W4568" s="10"/>
      <c r="X4568" s="45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8"/>
      <c r="R4569" s="14"/>
      <c r="S4569" s="4"/>
      <c r="T4569" s="5"/>
      <c r="U4569" s="10"/>
      <c r="V4569" s="10"/>
      <c r="W4569" s="10"/>
      <c r="X4569" s="45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8"/>
      <c r="R4570" s="14"/>
      <c r="S4570" s="4"/>
      <c r="T4570" s="5"/>
      <c r="U4570" s="10"/>
      <c r="V4570" s="10"/>
      <c r="W4570" s="10"/>
      <c r="X4570" s="45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8"/>
      <c r="R4571" s="14"/>
      <c r="S4571" s="4"/>
      <c r="T4571" s="5"/>
      <c r="U4571" s="10"/>
      <c r="V4571" s="10"/>
      <c r="W4571" s="10"/>
      <c r="X4571" s="45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8"/>
      <c r="R4572" s="14"/>
      <c r="S4572" s="4"/>
      <c r="T4572" s="5"/>
      <c r="U4572" s="10"/>
      <c r="V4572" s="10"/>
      <c r="W4572" s="10"/>
      <c r="X4572" s="45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8"/>
      <c r="R4573" s="14"/>
      <c r="S4573" s="4"/>
      <c r="T4573" s="5"/>
      <c r="U4573" s="10"/>
      <c r="V4573" s="10"/>
      <c r="W4573" s="10"/>
      <c r="X4573" s="45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8"/>
      <c r="R4574" s="14"/>
      <c r="S4574" s="4"/>
      <c r="T4574" s="5"/>
      <c r="U4574" s="10"/>
      <c r="V4574" s="10"/>
      <c r="W4574" s="10"/>
      <c r="X4574" s="45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8"/>
      <c r="R4575" s="14"/>
      <c r="S4575" s="4"/>
      <c r="T4575" s="5"/>
      <c r="U4575" s="10"/>
      <c r="V4575" s="10"/>
      <c r="W4575" s="10"/>
      <c r="X4575" s="45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8"/>
      <c r="R4576" s="14"/>
      <c r="S4576" s="4"/>
      <c r="T4576" s="5"/>
      <c r="U4576" s="10"/>
      <c r="V4576" s="10"/>
      <c r="W4576" s="10"/>
      <c r="X4576" s="45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8"/>
      <c r="R4577" s="14"/>
      <c r="S4577" s="4"/>
      <c r="T4577" s="5"/>
      <c r="U4577" s="10"/>
      <c r="V4577" s="10"/>
      <c r="W4577" s="10"/>
      <c r="X4577" s="45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8"/>
      <c r="R4578" s="14"/>
      <c r="S4578" s="4"/>
      <c r="T4578" s="5"/>
      <c r="U4578" s="10"/>
      <c r="V4578" s="10"/>
      <c r="W4578" s="10"/>
      <c r="X4578" s="45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8"/>
      <c r="R4579" s="14"/>
      <c r="S4579" s="4"/>
      <c r="T4579" s="5"/>
      <c r="U4579" s="10"/>
      <c r="V4579" s="10"/>
      <c r="W4579" s="10"/>
      <c r="X4579" s="45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8"/>
      <c r="R4580" s="14"/>
      <c r="S4580" s="4"/>
      <c r="T4580" s="5"/>
      <c r="U4580" s="10"/>
      <c r="V4580" s="10"/>
      <c r="W4580" s="10"/>
      <c r="X4580" s="45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8"/>
      <c r="R4581" s="14"/>
      <c r="S4581" s="4"/>
      <c r="T4581" s="5"/>
      <c r="U4581" s="43"/>
      <c r="V4581" s="43"/>
      <c r="W4581" s="43"/>
      <c r="X4581" s="53"/>
      <c r="Y4581" s="35"/>
      <c r="Z4581" s="38"/>
      <c r="AA4581" s="43"/>
      <c r="AB4581" s="35"/>
      <c r="AC4581" s="35"/>
      <c r="AD4581" s="35"/>
      <c r="AE4581" s="43"/>
      <c r="AF4581" s="36"/>
      <c r="AG4581" s="43"/>
      <c r="AH4581" s="38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</row>
    <row r="4582" spans="1:148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8"/>
      <c r="R4582" s="14"/>
      <c r="S4582" s="4"/>
      <c r="T4582" s="5"/>
      <c r="U4582" s="10"/>
      <c r="V4582" s="10"/>
      <c r="W4582" s="10"/>
      <c r="X4582" s="45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8"/>
      <c r="R4583" s="14"/>
      <c r="S4583" s="4"/>
      <c r="T4583" s="5"/>
      <c r="U4583" s="10"/>
      <c r="V4583" s="10"/>
      <c r="W4583" s="10"/>
      <c r="X4583" s="45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8"/>
      <c r="R4584" s="14"/>
      <c r="S4584" s="4"/>
      <c r="T4584" s="5"/>
      <c r="U4584" s="10"/>
      <c r="V4584" s="10"/>
      <c r="W4584" s="10"/>
      <c r="X4584" s="45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8"/>
      <c r="R4585" s="14"/>
      <c r="S4585" s="4"/>
      <c r="T4585" s="5"/>
      <c r="U4585" s="10"/>
      <c r="V4585" s="10"/>
      <c r="W4585" s="10"/>
      <c r="X4585" s="45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8"/>
      <c r="R4586" s="14"/>
      <c r="S4586" s="4"/>
      <c r="T4586" s="5"/>
      <c r="U4586" s="10"/>
      <c r="V4586" s="10"/>
      <c r="W4586" s="10"/>
      <c r="X4586" s="45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8"/>
      <c r="R4587" s="14"/>
      <c r="S4587" s="4"/>
      <c r="T4587" s="5"/>
      <c r="U4587" s="10"/>
      <c r="V4587" s="10"/>
      <c r="W4587" s="10"/>
      <c r="X4587" s="45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8"/>
      <c r="R4588" s="14"/>
      <c r="S4588" s="4"/>
      <c r="T4588" s="5"/>
      <c r="U4588" s="10"/>
      <c r="V4588" s="10"/>
      <c r="W4588" s="10"/>
      <c r="X4588" s="45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8"/>
      <c r="R4589" s="14"/>
      <c r="S4589" s="4"/>
      <c r="T4589" s="5"/>
      <c r="U4589" s="10"/>
      <c r="V4589" s="10"/>
      <c r="W4589" s="10"/>
      <c r="X4589" s="45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8"/>
      <c r="R4590" s="14"/>
      <c r="S4590" s="4"/>
      <c r="T4590" s="5"/>
      <c r="U4590" s="10"/>
      <c r="V4590" s="10"/>
      <c r="W4590" s="10"/>
      <c r="X4590" s="45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8"/>
      <c r="R4591" s="14"/>
      <c r="S4591" s="4"/>
      <c r="T4591" s="5"/>
      <c r="U4591" s="10"/>
      <c r="V4591" s="10"/>
      <c r="W4591" s="10"/>
      <c r="X4591" s="45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8"/>
      <c r="R4592" s="14"/>
      <c r="S4592" s="4"/>
      <c r="T4592" s="5"/>
      <c r="U4592" s="10"/>
      <c r="V4592" s="10"/>
      <c r="W4592" s="10"/>
      <c r="X4592" s="45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8"/>
      <c r="R4593" s="14"/>
      <c r="S4593" s="4"/>
      <c r="T4593" s="5"/>
      <c r="U4593" s="10"/>
      <c r="V4593" s="10"/>
      <c r="W4593" s="10"/>
      <c r="X4593" s="45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8"/>
      <c r="R4594" s="14"/>
      <c r="S4594" s="4"/>
      <c r="T4594" s="5"/>
      <c r="U4594" s="10"/>
      <c r="V4594" s="10"/>
      <c r="W4594" s="10"/>
      <c r="X4594" s="45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8"/>
      <c r="R4595" s="14"/>
      <c r="S4595" s="4"/>
      <c r="T4595" s="5"/>
      <c r="U4595" s="10"/>
      <c r="V4595" s="10"/>
      <c r="W4595" s="10"/>
      <c r="X4595" s="45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8"/>
      <c r="R4596" s="14"/>
      <c r="S4596" s="4"/>
      <c r="T4596" s="5"/>
      <c r="U4596" s="10"/>
      <c r="V4596" s="10"/>
      <c r="W4596" s="10"/>
      <c r="X4596" s="45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8"/>
      <c r="R4597" s="14"/>
      <c r="S4597" s="4"/>
      <c r="T4597" s="5"/>
      <c r="U4597" s="10"/>
      <c r="V4597" s="10"/>
      <c r="W4597" s="10"/>
      <c r="X4597" s="45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8"/>
      <c r="R4598" s="14"/>
      <c r="S4598" s="4"/>
      <c r="T4598" s="5"/>
      <c r="U4598" s="10"/>
      <c r="V4598" s="10"/>
      <c r="W4598" s="10"/>
      <c r="X4598" s="45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8"/>
      <c r="R4599" s="14"/>
      <c r="S4599" s="4"/>
      <c r="T4599" s="5"/>
      <c r="U4599" s="10"/>
      <c r="V4599" s="10"/>
      <c r="W4599" s="10"/>
      <c r="X4599" s="45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8"/>
      <c r="R4600" s="14"/>
      <c r="S4600" s="4"/>
      <c r="T4600" s="5"/>
      <c r="U4600" s="10"/>
      <c r="V4600" s="10"/>
      <c r="W4600" s="10"/>
      <c r="X4600" s="45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8"/>
      <c r="R4601" s="14"/>
      <c r="S4601" s="4"/>
      <c r="T4601" s="5"/>
      <c r="U4601" s="10"/>
      <c r="V4601" s="10"/>
      <c r="W4601" s="10"/>
      <c r="X4601" s="45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8"/>
      <c r="R4602" s="14"/>
      <c r="S4602" s="4"/>
      <c r="T4602" s="5"/>
      <c r="U4602" s="10"/>
      <c r="V4602" s="10"/>
      <c r="W4602" s="10"/>
      <c r="X4602" s="45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8"/>
      <c r="R4603" s="14"/>
      <c r="S4603" s="4"/>
      <c r="T4603" s="5"/>
      <c r="U4603" s="10"/>
      <c r="V4603" s="10"/>
      <c r="W4603" s="10"/>
      <c r="X4603" s="45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8"/>
      <c r="R4604" s="14"/>
      <c r="S4604" s="4"/>
      <c r="T4604" s="5"/>
      <c r="U4604" s="10"/>
      <c r="V4604" s="10"/>
      <c r="W4604" s="10"/>
      <c r="X4604" s="45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8"/>
      <c r="R4605" s="14"/>
      <c r="S4605" s="4"/>
      <c r="T4605" s="5"/>
      <c r="U4605" s="10"/>
      <c r="V4605" s="10"/>
      <c r="W4605" s="10"/>
      <c r="X4605" s="45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8"/>
      <c r="R4606" s="14"/>
      <c r="S4606" s="4"/>
      <c r="T4606" s="5"/>
      <c r="U4606" s="10"/>
      <c r="V4606" s="10"/>
      <c r="W4606" s="10"/>
      <c r="X4606" s="45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8"/>
      <c r="R4607" s="14"/>
      <c r="S4607" s="4"/>
      <c r="T4607" s="5"/>
      <c r="U4607" s="10"/>
      <c r="V4607" s="10"/>
      <c r="W4607" s="10"/>
      <c r="X4607" s="45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8"/>
      <c r="R4608" s="14"/>
      <c r="S4608" s="4"/>
      <c r="T4608" s="5"/>
      <c r="U4608" s="10"/>
      <c r="V4608" s="10"/>
      <c r="W4608" s="10"/>
      <c r="X4608" s="45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8"/>
      <c r="R4609" s="14"/>
      <c r="S4609" s="4"/>
      <c r="T4609" s="5"/>
      <c r="U4609" s="10"/>
      <c r="V4609" s="10"/>
      <c r="W4609" s="10"/>
      <c r="X4609" s="45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8"/>
      <c r="R4610" s="14"/>
      <c r="S4610" s="4"/>
      <c r="T4610" s="5"/>
      <c r="U4610" s="10"/>
      <c r="V4610" s="10"/>
      <c r="W4610" s="10"/>
      <c r="X4610" s="45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8"/>
      <c r="R4611" s="14"/>
      <c r="S4611" s="4"/>
      <c r="T4611" s="5"/>
      <c r="U4611" s="10"/>
      <c r="V4611" s="10"/>
      <c r="W4611" s="10"/>
      <c r="X4611" s="45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8"/>
      <c r="R4612" s="14"/>
      <c r="S4612" s="4"/>
      <c r="T4612" s="5"/>
      <c r="U4612" s="10"/>
      <c r="V4612" s="10"/>
      <c r="W4612" s="10"/>
      <c r="X4612" s="45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8"/>
      <c r="R4613" s="14"/>
      <c r="S4613" s="4"/>
      <c r="T4613" s="5"/>
      <c r="U4613" s="10"/>
      <c r="V4613" s="10"/>
      <c r="W4613" s="10"/>
      <c r="X4613" s="45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8"/>
      <c r="R4614" s="14"/>
      <c r="S4614" s="4"/>
      <c r="T4614" s="5"/>
      <c r="U4614" s="10"/>
      <c r="V4614" s="10"/>
      <c r="W4614" s="10"/>
      <c r="X4614" s="45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8"/>
      <c r="R4615" s="14"/>
      <c r="S4615" s="4"/>
      <c r="T4615" s="5"/>
      <c r="U4615" s="10"/>
      <c r="V4615" s="10"/>
      <c r="W4615" s="10"/>
      <c r="X4615" s="45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8"/>
      <c r="R4616" s="14"/>
      <c r="S4616" s="4"/>
      <c r="T4616" s="5"/>
      <c r="U4616" s="10"/>
      <c r="V4616" s="10"/>
      <c r="W4616" s="10"/>
      <c r="X4616" s="45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8"/>
      <c r="R4617" s="14"/>
      <c r="S4617" s="4"/>
      <c r="T4617" s="5"/>
      <c r="U4617" s="10"/>
      <c r="V4617" s="10"/>
      <c r="W4617" s="10"/>
      <c r="X4617" s="45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8"/>
      <c r="R4618" s="14"/>
      <c r="S4618" s="4"/>
      <c r="T4618" s="5"/>
      <c r="U4618" s="10"/>
      <c r="V4618" s="10"/>
      <c r="W4618" s="10"/>
      <c r="X4618" s="45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8"/>
      <c r="R4619" s="14"/>
      <c r="S4619" s="4"/>
      <c r="T4619" s="5"/>
      <c r="U4619" s="10"/>
      <c r="V4619" s="10"/>
      <c r="W4619" s="10"/>
      <c r="X4619" s="45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8"/>
      <c r="R4620" s="14"/>
      <c r="S4620" s="4"/>
      <c r="T4620" s="5"/>
      <c r="U4620" s="10"/>
      <c r="V4620" s="10"/>
      <c r="W4620" s="10"/>
      <c r="X4620" s="45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8"/>
      <c r="R4621" s="14"/>
      <c r="S4621" s="4"/>
      <c r="T4621" s="5"/>
      <c r="U4621" s="10"/>
      <c r="V4621" s="10"/>
      <c r="W4621" s="10"/>
      <c r="X4621" s="45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8"/>
      <c r="R4622" s="14"/>
      <c r="S4622" s="4"/>
      <c r="T4622" s="5"/>
      <c r="U4622" s="10"/>
      <c r="V4622" s="10"/>
      <c r="W4622" s="10"/>
      <c r="X4622" s="45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8"/>
      <c r="R4623" s="14"/>
      <c r="S4623" s="4"/>
      <c r="T4623" s="5"/>
      <c r="U4623" s="10"/>
      <c r="V4623" s="10"/>
      <c r="W4623" s="10"/>
      <c r="X4623" s="45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8"/>
      <c r="R4624" s="14"/>
      <c r="S4624" s="4"/>
      <c r="T4624" s="5"/>
      <c r="U4624" s="10"/>
      <c r="V4624" s="10"/>
      <c r="W4624" s="10"/>
      <c r="X4624" s="45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8"/>
      <c r="R4625" s="14"/>
      <c r="S4625" s="4"/>
      <c r="T4625" s="5"/>
      <c r="U4625" s="10"/>
      <c r="V4625" s="10"/>
      <c r="W4625" s="10"/>
      <c r="X4625" s="45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8"/>
      <c r="R4626" s="14"/>
      <c r="S4626" s="4"/>
      <c r="T4626" s="5"/>
      <c r="U4626" s="10"/>
      <c r="V4626" s="10"/>
      <c r="W4626" s="10"/>
      <c r="X4626" s="45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8"/>
      <c r="R4627" s="14"/>
      <c r="S4627" s="4"/>
      <c r="T4627" s="5"/>
      <c r="U4627" s="10"/>
      <c r="V4627" s="10"/>
      <c r="W4627" s="10"/>
      <c r="X4627" s="45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8"/>
      <c r="R4628" s="14"/>
      <c r="S4628" s="4"/>
      <c r="T4628" s="5"/>
      <c r="U4628" s="10"/>
      <c r="V4628" s="10"/>
      <c r="W4628" s="10"/>
      <c r="X4628" s="45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8"/>
      <c r="R4629" s="14"/>
      <c r="S4629" s="4"/>
      <c r="T4629" s="5"/>
      <c r="U4629" s="10"/>
      <c r="V4629" s="10"/>
      <c r="W4629" s="10"/>
      <c r="X4629" s="45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8"/>
      <c r="R4630" s="14"/>
      <c r="S4630" s="4"/>
      <c r="T4630" s="5"/>
      <c r="U4630" s="10"/>
      <c r="V4630" s="10"/>
      <c r="W4630" s="10"/>
      <c r="X4630" s="45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8"/>
      <c r="R4631" s="14"/>
      <c r="S4631" s="4"/>
      <c r="T4631" s="5"/>
      <c r="U4631" s="10"/>
      <c r="V4631" s="10"/>
      <c r="W4631" s="10"/>
      <c r="X4631" s="45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8"/>
      <c r="R4632" s="14"/>
      <c r="S4632" s="4"/>
      <c r="T4632" s="5"/>
      <c r="U4632" s="10"/>
      <c r="V4632" s="10"/>
      <c r="W4632" s="10"/>
      <c r="X4632" s="45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8"/>
      <c r="R4633" s="14"/>
      <c r="S4633" s="4"/>
      <c r="T4633" s="5"/>
      <c r="U4633" s="10"/>
      <c r="V4633" s="10"/>
      <c r="W4633" s="10"/>
      <c r="X4633" s="45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8"/>
      <c r="R4634" s="14"/>
      <c r="S4634" s="4"/>
      <c r="T4634" s="5"/>
      <c r="U4634" s="10"/>
      <c r="V4634" s="10"/>
      <c r="W4634" s="10"/>
      <c r="X4634" s="45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8"/>
      <c r="R4635" s="14"/>
      <c r="S4635" s="4"/>
      <c r="T4635" s="5"/>
      <c r="U4635" s="10"/>
      <c r="V4635" s="10"/>
      <c r="W4635" s="10"/>
      <c r="X4635" s="45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8"/>
      <c r="R4636" s="14"/>
      <c r="S4636" s="4"/>
      <c r="T4636" s="5"/>
      <c r="U4636" s="10"/>
      <c r="V4636" s="10"/>
      <c r="W4636" s="10"/>
      <c r="X4636" s="45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8"/>
      <c r="R4637" s="14"/>
      <c r="S4637" s="4"/>
      <c r="T4637" s="5"/>
      <c r="U4637" s="10"/>
      <c r="V4637" s="10"/>
      <c r="W4637" s="10"/>
      <c r="X4637" s="45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8"/>
      <c r="R4638" s="14"/>
      <c r="S4638" s="4"/>
      <c r="T4638" s="5"/>
      <c r="U4638" s="10"/>
      <c r="V4638" s="10"/>
      <c r="W4638" s="10"/>
      <c r="X4638" s="45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8"/>
      <c r="R4639" s="14"/>
      <c r="S4639" s="4"/>
      <c r="T4639" s="5"/>
      <c r="U4639" s="10"/>
      <c r="V4639" s="10"/>
      <c r="W4639" s="10"/>
      <c r="X4639" s="45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8"/>
      <c r="R4640" s="14"/>
      <c r="S4640" s="4"/>
      <c r="T4640" s="5"/>
      <c r="U4640" s="10"/>
      <c r="V4640" s="10"/>
      <c r="W4640" s="10"/>
      <c r="X4640" s="45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8"/>
      <c r="R4641" s="14"/>
      <c r="S4641" s="4"/>
      <c r="T4641" s="5"/>
      <c r="U4641" s="10"/>
      <c r="V4641" s="10"/>
      <c r="W4641" s="10"/>
      <c r="X4641" s="45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8"/>
      <c r="R4642" s="14"/>
      <c r="S4642" s="4"/>
      <c r="T4642" s="5"/>
      <c r="U4642" s="10"/>
      <c r="V4642" s="10"/>
      <c r="W4642" s="10"/>
      <c r="X4642" s="45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8"/>
      <c r="R4643" s="14"/>
      <c r="S4643" s="4"/>
      <c r="T4643" s="5"/>
      <c r="U4643" s="10"/>
      <c r="V4643" s="10"/>
      <c r="W4643" s="10"/>
      <c r="X4643" s="45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8"/>
      <c r="R4644" s="14"/>
      <c r="S4644" s="4"/>
      <c r="T4644" s="5"/>
      <c r="U4644" s="10"/>
      <c r="V4644" s="10"/>
      <c r="W4644" s="10"/>
      <c r="X4644" s="45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8"/>
      <c r="R4645" s="14"/>
      <c r="S4645" s="4"/>
      <c r="T4645" s="5"/>
      <c r="U4645" s="10"/>
      <c r="V4645" s="10"/>
      <c r="W4645" s="10"/>
      <c r="X4645" s="45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8"/>
      <c r="R4646" s="14"/>
      <c r="S4646" s="4"/>
      <c r="T4646" s="5"/>
      <c r="U4646" s="10"/>
      <c r="V4646" s="10"/>
      <c r="W4646" s="10"/>
      <c r="X4646" s="45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8"/>
      <c r="R4647" s="14"/>
      <c r="S4647" s="4"/>
      <c r="T4647" s="5"/>
      <c r="U4647" s="10"/>
      <c r="V4647" s="10"/>
      <c r="W4647" s="10"/>
      <c r="X4647" s="45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8"/>
      <c r="R4648" s="14"/>
      <c r="S4648" s="4"/>
      <c r="T4648" s="5"/>
      <c r="U4648" s="10"/>
      <c r="V4648" s="10"/>
      <c r="W4648" s="10"/>
      <c r="X4648" s="45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8"/>
      <c r="R4649" s="14"/>
      <c r="S4649" s="4"/>
      <c r="T4649" s="5"/>
      <c r="U4649" s="10"/>
      <c r="V4649" s="10"/>
      <c r="W4649" s="10"/>
      <c r="X4649" s="45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8"/>
      <c r="R4650" s="14"/>
      <c r="S4650" s="4"/>
      <c r="T4650" s="5"/>
      <c r="U4650" s="10"/>
      <c r="V4650" s="10"/>
      <c r="W4650" s="10"/>
      <c r="X4650" s="45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8"/>
      <c r="R4651" s="14"/>
      <c r="S4651" s="4"/>
      <c r="T4651" s="5"/>
      <c r="U4651" s="10"/>
      <c r="V4651" s="10"/>
      <c r="W4651" s="10"/>
      <c r="X4651" s="45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8"/>
      <c r="R4652" s="14"/>
      <c r="S4652" s="4"/>
      <c r="T4652" s="5"/>
      <c r="U4652" s="10"/>
      <c r="V4652" s="10"/>
      <c r="W4652" s="10"/>
      <c r="X4652" s="45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8"/>
      <c r="R4653" s="14"/>
      <c r="S4653" s="4"/>
      <c r="T4653" s="5"/>
      <c r="U4653" s="10"/>
      <c r="V4653" s="10"/>
      <c r="W4653" s="10"/>
      <c r="X4653" s="45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8"/>
      <c r="R4654" s="14"/>
      <c r="S4654" s="4"/>
      <c r="T4654" s="5"/>
      <c r="U4654" s="10"/>
      <c r="V4654" s="10"/>
      <c r="W4654" s="10"/>
      <c r="X4654" s="45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8"/>
      <c r="R4655" s="14"/>
      <c r="S4655" s="4"/>
      <c r="T4655" s="5"/>
      <c r="U4655" s="10"/>
      <c r="V4655" s="10"/>
      <c r="W4655" s="10"/>
      <c r="X4655" s="45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8"/>
      <c r="R4656" s="14"/>
      <c r="S4656" s="4"/>
      <c r="T4656" s="5"/>
      <c r="U4656" s="10"/>
      <c r="V4656" s="10"/>
      <c r="W4656" s="10"/>
      <c r="X4656" s="45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8"/>
      <c r="R4657" s="14"/>
      <c r="S4657" s="4"/>
      <c r="T4657" s="5"/>
      <c r="U4657" s="10"/>
      <c r="V4657" s="10"/>
      <c r="W4657" s="10"/>
      <c r="X4657" s="45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8"/>
      <c r="R4658" s="14"/>
      <c r="S4658" s="4"/>
      <c r="T4658" s="5"/>
      <c r="U4658" s="10"/>
      <c r="V4658" s="10"/>
      <c r="W4658" s="10"/>
      <c r="X4658" s="45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8"/>
      <c r="R4659" s="14"/>
      <c r="S4659" s="4"/>
      <c r="T4659" s="5"/>
      <c r="U4659" s="10"/>
      <c r="V4659" s="10"/>
      <c r="W4659" s="10"/>
      <c r="X4659" s="45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8"/>
      <c r="R4660" s="14"/>
      <c r="S4660" s="4"/>
      <c r="T4660" s="5"/>
      <c r="U4660" s="10"/>
      <c r="V4660" s="10"/>
      <c r="W4660" s="10"/>
      <c r="X4660" s="45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8"/>
      <c r="R4661" s="14"/>
      <c r="S4661" s="4"/>
      <c r="T4661" s="5"/>
      <c r="U4661" s="10"/>
      <c r="V4661" s="10"/>
      <c r="W4661" s="10"/>
      <c r="X4661" s="45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8"/>
      <c r="R4662" s="14"/>
      <c r="S4662" s="4"/>
      <c r="T4662" s="5"/>
      <c r="U4662" s="10"/>
      <c r="V4662" s="10"/>
      <c r="W4662" s="10"/>
      <c r="X4662" s="45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8"/>
      <c r="R4663" s="14"/>
      <c r="S4663" s="4"/>
      <c r="T4663" s="5"/>
      <c r="U4663" s="10"/>
      <c r="V4663" s="10"/>
      <c r="W4663" s="10"/>
      <c r="X4663" s="45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8"/>
      <c r="R4664" s="14"/>
      <c r="S4664" s="4"/>
      <c r="T4664" s="5"/>
      <c r="U4664" s="10"/>
      <c r="V4664" s="10"/>
      <c r="W4664" s="10"/>
      <c r="X4664" s="45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8"/>
      <c r="R4665" s="14"/>
      <c r="S4665" s="4"/>
      <c r="T4665" s="5"/>
      <c r="U4665" s="10"/>
      <c r="V4665" s="10"/>
      <c r="W4665" s="10"/>
      <c r="X4665" s="45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8"/>
      <c r="R4666" s="14"/>
      <c r="S4666" s="4"/>
      <c r="T4666" s="5"/>
      <c r="U4666" s="10"/>
      <c r="V4666" s="10"/>
      <c r="W4666" s="10"/>
      <c r="X4666" s="45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8"/>
      <c r="R4667" s="14"/>
      <c r="S4667" s="4"/>
      <c r="T4667" s="5"/>
      <c r="U4667" s="10"/>
      <c r="V4667" s="10"/>
      <c r="W4667" s="10"/>
      <c r="X4667" s="45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8"/>
      <c r="R4668" s="14"/>
      <c r="S4668" s="4"/>
      <c r="T4668" s="5"/>
      <c r="U4668" s="10"/>
      <c r="V4668" s="10"/>
      <c r="W4668" s="10"/>
      <c r="X4668" s="45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8"/>
      <c r="R4669" s="14"/>
      <c r="S4669" s="4"/>
      <c r="T4669" s="5"/>
      <c r="U4669" s="10"/>
      <c r="V4669" s="10"/>
      <c r="W4669" s="10"/>
      <c r="X4669" s="45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8"/>
      <c r="R4670" s="14"/>
      <c r="S4670" s="4"/>
      <c r="T4670" s="5"/>
      <c r="U4670" s="10"/>
      <c r="V4670" s="10"/>
      <c r="W4670" s="10"/>
      <c r="X4670" s="45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8"/>
      <c r="R4671" s="14"/>
      <c r="S4671" s="4"/>
      <c r="T4671" s="5"/>
      <c r="U4671" s="10"/>
      <c r="V4671" s="10"/>
      <c r="W4671" s="10"/>
      <c r="X4671" s="45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8"/>
      <c r="R4672" s="14"/>
      <c r="S4672" s="4"/>
      <c r="T4672" s="5"/>
      <c r="U4672" s="10"/>
      <c r="V4672" s="10"/>
      <c r="W4672" s="10"/>
      <c r="X4672" s="45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8"/>
      <c r="R4673" s="14"/>
      <c r="S4673" s="4"/>
      <c r="T4673" s="5"/>
      <c r="U4673" s="10"/>
      <c r="V4673" s="10"/>
      <c r="W4673" s="10"/>
      <c r="X4673" s="45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8"/>
      <c r="R4674" s="14"/>
      <c r="S4674" s="4"/>
      <c r="T4674" s="5"/>
      <c r="U4674" s="10"/>
      <c r="V4674" s="10"/>
      <c r="W4674" s="10"/>
      <c r="X4674" s="45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8"/>
      <c r="R4675" s="14"/>
      <c r="S4675" s="4"/>
      <c r="T4675" s="5"/>
      <c r="U4675" s="10"/>
      <c r="V4675" s="10"/>
      <c r="W4675" s="10"/>
      <c r="X4675" s="45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8"/>
      <c r="R4676" s="14"/>
      <c r="S4676" s="4"/>
      <c r="T4676" s="5"/>
      <c r="U4676" s="10"/>
      <c r="V4676" s="10"/>
      <c r="W4676" s="10"/>
      <c r="X4676" s="45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8"/>
      <c r="R4677" s="14"/>
      <c r="S4677" s="4"/>
      <c r="T4677" s="5"/>
      <c r="U4677" s="10"/>
      <c r="V4677" s="10"/>
      <c r="W4677" s="10"/>
      <c r="X4677" s="45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8"/>
      <c r="R4678" s="14"/>
      <c r="S4678" s="4"/>
      <c r="T4678" s="5"/>
      <c r="U4678" s="10"/>
      <c r="V4678" s="10"/>
      <c r="W4678" s="10"/>
      <c r="X4678" s="45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8"/>
      <c r="R4679" s="14"/>
      <c r="S4679" s="4"/>
      <c r="T4679" s="5"/>
      <c r="U4679" s="10"/>
      <c r="V4679" s="10"/>
      <c r="W4679" s="10"/>
      <c r="X4679" s="45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8"/>
      <c r="R4680" s="14"/>
      <c r="S4680" s="4"/>
      <c r="T4680" s="5"/>
      <c r="U4680" s="10"/>
      <c r="V4680" s="10"/>
      <c r="W4680" s="10"/>
      <c r="X4680" s="45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8"/>
      <c r="R4681" s="14"/>
      <c r="S4681" s="4"/>
      <c r="T4681" s="5"/>
      <c r="U4681" s="10"/>
      <c r="V4681" s="10"/>
      <c r="W4681" s="10"/>
      <c r="X4681" s="45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8"/>
      <c r="R4682" s="14"/>
      <c r="S4682" s="4"/>
      <c r="T4682" s="5"/>
      <c r="U4682" s="10"/>
      <c r="V4682" s="10"/>
      <c r="W4682" s="10"/>
      <c r="X4682" s="45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8"/>
      <c r="R4683" s="14"/>
      <c r="S4683" s="4"/>
      <c r="T4683" s="5"/>
      <c r="U4683" s="10"/>
      <c r="V4683" s="10"/>
      <c r="W4683" s="10"/>
      <c r="X4683" s="45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8"/>
      <c r="R4684" s="14"/>
      <c r="S4684" s="4"/>
      <c r="T4684" s="5"/>
      <c r="U4684" s="10"/>
      <c r="V4684" s="10"/>
      <c r="W4684" s="10"/>
      <c r="X4684" s="45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8"/>
      <c r="R4685" s="14"/>
      <c r="S4685" s="4"/>
      <c r="T4685" s="5"/>
      <c r="U4685" s="10"/>
      <c r="V4685" s="10"/>
      <c r="W4685" s="10"/>
      <c r="X4685" s="45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8"/>
      <c r="R4686" s="14"/>
      <c r="S4686" s="4"/>
      <c r="T4686" s="5"/>
      <c r="U4686" s="10"/>
      <c r="V4686" s="10"/>
      <c r="W4686" s="10"/>
      <c r="X4686" s="45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8"/>
      <c r="R4687" s="14"/>
      <c r="S4687" s="4"/>
      <c r="T4687" s="5"/>
      <c r="U4687" s="10"/>
      <c r="V4687" s="10"/>
      <c r="W4687" s="10"/>
      <c r="X4687" s="45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8"/>
      <c r="R4688" s="14"/>
      <c r="S4688" s="4"/>
      <c r="T4688" s="5"/>
      <c r="U4688" s="10"/>
      <c r="V4688" s="10"/>
      <c r="W4688" s="10"/>
      <c r="X4688" s="45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8"/>
      <c r="R4689" s="14"/>
      <c r="S4689" s="4"/>
      <c r="T4689" s="5"/>
      <c r="U4689" s="10"/>
      <c r="V4689" s="10"/>
      <c r="W4689" s="10"/>
      <c r="X4689" s="45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8"/>
      <c r="R4690" s="14"/>
      <c r="S4690" s="4"/>
      <c r="T4690" s="5"/>
      <c r="U4690" s="10"/>
      <c r="V4690" s="10"/>
      <c r="W4690" s="10"/>
      <c r="X4690" s="45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8"/>
      <c r="R4691" s="14"/>
      <c r="S4691" s="4"/>
      <c r="T4691" s="5"/>
      <c r="U4691" s="10"/>
      <c r="V4691" s="10"/>
      <c r="W4691" s="10"/>
      <c r="X4691" s="45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8"/>
      <c r="R4692" s="14"/>
      <c r="S4692" s="4"/>
      <c r="T4692" s="5"/>
      <c r="U4692" s="10"/>
      <c r="V4692" s="10"/>
      <c r="W4692" s="10"/>
      <c r="X4692" s="45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4"/>
      <c r="R4693" s="16"/>
      <c r="S4693" s="4"/>
      <c r="T4693" s="5"/>
      <c r="U4693" s="10"/>
      <c r="V4693" s="10"/>
      <c r="W4693" s="10"/>
      <c r="X4693" s="45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4"/>
      <c r="R4694" s="16"/>
      <c r="S4694" s="4"/>
      <c r="T4694" s="5"/>
      <c r="U4694" s="10"/>
      <c r="V4694" s="10"/>
      <c r="W4694" s="10"/>
      <c r="X4694" s="45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4"/>
      <c r="R4695" s="16"/>
      <c r="S4695" s="4"/>
      <c r="T4695" s="5"/>
      <c r="U4695" s="10"/>
      <c r="V4695" s="10"/>
      <c r="W4695" s="10"/>
      <c r="X4695" s="45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4"/>
      <c r="R4696" s="16"/>
      <c r="S4696" s="4"/>
      <c r="T4696" s="5"/>
      <c r="U4696" s="10"/>
      <c r="V4696" s="10"/>
      <c r="W4696" s="10"/>
      <c r="X4696" s="45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4"/>
      <c r="R4697" s="16"/>
      <c r="S4697" s="4"/>
      <c r="T4697" s="5"/>
      <c r="U4697" s="10"/>
      <c r="V4697" s="10"/>
      <c r="W4697" s="10"/>
      <c r="X4697" s="45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4"/>
      <c r="R4698" s="16"/>
      <c r="S4698" s="4"/>
      <c r="T4698" s="5"/>
      <c r="U4698" s="10"/>
      <c r="V4698" s="10"/>
      <c r="W4698" s="10"/>
      <c r="X4698" s="45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4"/>
      <c r="R4699" s="16"/>
      <c r="S4699" s="4"/>
      <c r="T4699" s="5"/>
      <c r="U4699" s="10"/>
      <c r="V4699" s="10"/>
      <c r="W4699" s="10"/>
      <c r="X4699" s="45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4"/>
      <c r="R4700" s="16"/>
      <c r="S4700" s="4"/>
      <c r="T4700" s="5"/>
      <c r="U4700" s="10"/>
      <c r="V4700" s="10"/>
      <c r="W4700" s="10"/>
      <c r="X4700" s="45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4"/>
      <c r="R4701" s="16"/>
      <c r="S4701" s="4"/>
      <c r="T4701" s="5"/>
      <c r="U4701" s="10"/>
      <c r="V4701" s="10"/>
      <c r="W4701" s="10"/>
      <c r="X4701" s="45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4"/>
      <c r="R4702" s="16"/>
      <c r="S4702" s="4"/>
      <c r="T4702" s="5"/>
      <c r="U4702" s="10"/>
      <c r="V4702" s="10"/>
      <c r="W4702" s="10"/>
      <c r="X4702" s="45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4"/>
      <c r="R4703" s="16"/>
      <c r="S4703" s="4"/>
      <c r="T4703" s="5"/>
      <c r="U4703" s="10"/>
      <c r="V4703" s="10"/>
      <c r="W4703" s="10"/>
      <c r="X4703" s="45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4"/>
      <c r="R4704" s="16"/>
      <c r="S4704" s="4"/>
      <c r="T4704" s="5"/>
      <c r="U4704" s="10"/>
      <c r="V4704" s="10"/>
      <c r="W4704" s="10"/>
      <c r="X4704" s="45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4"/>
      <c r="R4705" s="16"/>
      <c r="S4705" s="4"/>
      <c r="T4705" s="5"/>
      <c r="U4705" s="10"/>
      <c r="V4705" s="10"/>
      <c r="W4705" s="10"/>
      <c r="X4705" s="45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4"/>
      <c r="R4706" s="16"/>
      <c r="S4706" s="4"/>
      <c r="T4706" s="5"/>
      <c r="U4706" s="10"/>
      <c r="V4706" s="10"/>
      <c r="W4706" s="10"/>
      <c r="X4706" s="45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4"/>
      <c r="R4707" s="16"/>
      <c r="S4707" s="4"/>
      <c r="T4707" s="5"/>
      <c r="U4707" s="10"/>
      <c r="V4707" s="10"/>
      <c r="W4707" s="10"/>
      <c r="X4707" s="45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4"/>
      <c r="R4708" s="16"/>
      <c r="S4708" s="4"/>
      <c r="T4708" s="5"/>
      <c r="U4708" s="10"/>
      <c r="V4708" s="10"/>
      <c r="W4708" s="10"/>
      <c r="X4708" s="45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4"/>
      <c r="R4709" s="16"/>
      <c r="S4709" s="4"/>
      <c r="T4709" s="5"/>
      <c r="U4709" s="10"/>
      <c r="V4709" s="10"/>
      <c r="W4709" s="10"/>
      <c r="X4709" s="45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4"/>
      <c r="R4710" s="16"/>
      <c r="S4710" s="4"/>
      <c r="T4710" s="5"/>
      <c r="U4710" s="10"/>
      <c r="V4710" s="10"/>
      <c r="W4710" s="10"/>
      <c r="X4710" s="45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4"/>
      <c r="R4711" s="16"/>
      <c r="S4711" s="4"/>
      <c r="T4711" s="5"/>
      <c r="U4711" s="10"/>
      <c r="V4711" s="10"/>
      <c r="W4711" s="10"/>
      <c r="X4711" s="45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4"/>
      <c r="R4712" s="16"/>
      <c r="S4712" s="4"/>
      <c r="T4712" s="5"/>
      <c r="U4712" s="10"/>
      <c r="V4712" s="10"/>
      <c r="W4712" s="10"/>
      <c r="X4712" s="45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4"/>
      <c r="R4713" s="16"/>
      <c r="S4713" s="4"/>
      <c r="T4713" s="5"/>
      <c r="U4713" s="10"/>
      <c r="V4713" s="10"/>
      <c r="W4713" s="10"/>
      <c r="X4713" s="45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4"/>
      <c r="R4714" s="16"/>
      <c r="S4714" s="4"/>
      <c r="T4714" s="5"/>
      <c r="U4714" s="10"/>
      <c r="V4714" s="10"/>
      <c r="W4714" s="10"/>
      <c r="X4714" s="45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4"/>
      <c r="R4715" s="16"/>
      <c r="S4715" s="4"/>
      <c r="T4715" s="5"/>
      <c r="U4715" s="10"/>
      <c r="V4715" s="10"/>
      <c r="W4715" s="10"/>
      <c r="X4715" s="45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4"/>
      <c r="R4716" s="16"/>
      <c r="S4716" s="4"/>
      <c r="T4716" s="5"/>
      <c r="U4716" s="10"/>
      <c r="V4716" s="10"/>
      <c r="W4716" s="10"/>
      <c r="X4716" s="45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4"/>
      <c r="R4717" s="16"/>
      <c r="S4717" s="4"/>
      <c r="T4717" s="5"/>
      <c r="U4717" s="10"/>
      <c r="V4717" s="10"/>
      <c r="W4717" s="10"/>
      <c r="X4717" s="45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4"/>
      <c r="R4718" s="16"/>
      <c r="S4718" s="4"/>
      <c r="T4718" s="5"/>
      <c r="U4718" s="10"/>
      <c r="V4718" s="10"/>
      <c r="W4718" s="10"/>
      <c r="X4718" s="45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4"/>
      <c r="R4719" s="16"/>
      <c r="S4719" s="4"/>
      <c r="T4719" s="5"/>
      <c r="U4719" s="10"/>
      <c r="V4719" s="10"/>
      <c r="W4719" s="10"/>
      <c r="X4719" s="45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4"/>
      <c r="R4720" s="16"/>
      <c r="S4720" s="4"/>
      <c r="T4720" s="5"/>
      <c r="U4720" s="10"/>
      <c r="V4720" s="10"/>
      <c r="W4720" s="10"/>
      <c r="X4720" s="45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4"/>
      <c r="R4721" s="16"/>
      <c r="S4721" s="4"/>
      <c r="T4721" s="5"/>
      <c r="U4721" s="10"/>
      <c r="V4721" s="10"/>
      <c r="W4721" s="10"/>
      <c r="X4721" s="45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4"/>
      <c r="R4722" s="16"/>
      <c r="S4722" s="4"/>
      <c r="T4722" s="5"/>
      <c r="U4722" s="10"/>
      <c r="V4722" s="10"/>
      <c r="W4722" s="10"/>
      <c r="X4722" s="45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4"/>
      <c r="R4723" s="16"/>
      <c r="S4723" s="4"/>
      <c r="T4723" s="5"/>
      <c r="U4723" s="10"/>
      <c r="V4723" s="10"/>
      <c r="W4723" s="10"/>
      <c r="X4723" s="45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4"/>
      <c r="R4724" s="16"/>
      <c r="S4724" s="4"/>
      <c r="T4724" s="5"/>
      <c r="U4724" s="10"/>
      <c r="V4724" s="10"/>
      <c r="W4724" s="10"/>
      <c r="X4724" s="45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4"/>
      <c r="R4725" s="16"/>
      <c r="S4725" s="4"/>
      <c r="T4725" s="5"/>
      <c r="U4725" s="10"/>
      <c r="V4725" s="10"/>
      <c r="W4725" s="10"/>
      <c r="X4725" s="45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4"/>
      <c r="R4726" s="16"/>
      <c r="S4726" s="4"/>
      <c r="T4726" s="5"/>
      <c r="U4726" s="10"/>
      <c r="V4726" s="10"/>
      <c r="W4726" s="10"/>
      <c r="X4726" s="45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4"/>
      <c r="R4727" s="16"/>
      <c r="S4727" s="4"/>
      <c r="T4727" s="5"/>
      <c r="U4727" s="10"/>
      <c r="V4727" s="10"/>
      <c r="W4727" s="10"/>
      <c r="X4727" s="45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4"/>
      <c r="R4728" s="16"/>
      <c r="S4728" s="4"/>
      <c r="T4728" s="5"/>
      <c r="U4728" s="10"/>
      <c r="V4728" s="10"/>
      <c r="W4728" s="10"/>
      <c r="X4728" s="45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4"/>
      <c r="R4729" s="16"/>
      <c r="S4729" s="4"/>
      <c r="T4729" s="5"/>
      <c r="U4729" s="10"/>
      <c r="V4729" s="10"/>
      <c r="W4729" s="10"/>
      <c r="X4729" s="45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4"/>
      <c r="R4730" s="16"/>
      <c r="S4730" s="4"/>
      <c r="T4730" s="5"/>
      <c r="U4730" s="10"/>
      <c r="V4730" s="10"/>
      <c r="W4730" s="10"/>
      <c r="X4730" s="45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4"/>
      <c r="R4731" s="16"/>
      <c r="S4731" s="4"/>
      <c r="T4731" s="5"/>
      <c r="U4731" s="10"/>
      <c r="V4731" s="10"/>
      <c r="W4731" s="10"/>
      <c r="X4731" s="45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4"/>
      <c r="R4732" s="16"/>
      <c r="S4732" s="4"/>
      <c r="T4732" s="5"/>
      <c r="U4732" s="10"/>
      <c r="V4732" s="10"/>
      <c r="W4732" s="10"/>
      <c r="X4732" s="45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4"/>
      <c r="R4733" s="16"/>
      <c r="S4733" s="4"/>
      <c r="T4733" s="5"/>
      <c r="U4733" s="10"/>
      <c r="V4733" s="10"/>
      <c r="W4733" s="10"/>
      <c r="X4733" s="45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4"/>
      <c r="R4734" s="16"/>
      <c r="S4734" s="4"/>
      <c r="T4734" s="5"/>
      <c r="U4734" s="10"/>
      <c r="V4734" s="10"/>
      <c r="W4734" s="10"/>
      <c r="X4734" s="45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4"/>
      <c r="R4735" s="16"/>
      <c r="S4735" s="4"/>
      <c r="T4735" s="5"/>
      <c r="U4735" s="10"/>
      <c r="V4735" s="10"/>
      <c r="W4735" s="10"/>
      <c r="X4735" s="45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4"/>
      <c r="R4736" s="16"/>
      <c r="S4736" s="4"/>
      <c r="T4736" s="5"/>
      <c r="U4736" s="10"/>
      <c r="V4736" s="10"/>
      <c r="W4736" s="10"/>
      <c r="X4736" s="45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4"/>
      <c r="R4737" s="16"/>
      <c r="S4737" s="4"/>
      <c r="T4737" s="5"/>
      <c r="U4737" s="10"/>
      <c r="V4737" s="10"/>
      <c r="W4737" s="10"/>
      <c r="X4737" s="45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4"/>
      <c r="R4738" s="16"/>
      <c r="S4738" s="4"/>
      <c r="T4738" s="5"/>
      <c r="U4738" s="10"/>
      <c r="V4738" s="10"/>
      <c r="W4738" s="10"/>
      <c r="X4738" s="45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4"/>
      <c r="R4739" s="16"/>
      <c r="S4739" s="4"/>
      <c r="T4739" s="5"/>
      <c r="U4739" s="10"/>
      <c r="V4739" s="10"/>
      <c r="W4739" s="10"/>
      <c r="X4739" s="45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4"/>
      <c r="R4740" s="16"/>
      <c r="S4740" s="4"/>
      <c r="T4740" s="5"/>
      <c r="U4740" s="10"/>
      <c r="V4740" s="10"/>
      <c r="W4740" s="10"/>
      <c r="X4740" s="45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4"/>
      <c r="R4741" s="16"/>
      <c r="S4741" s="4"/>
      <c r="T4741" s="5"/>
      <c r="U4741" s="10"/>
      <c r="V4741" s="10"/>
      <c r="W4741" s="10"/>
      <c r="X4741" s="45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4"/>
      <c r="R4742" s="16"/>
      <c r="S4742" s="4"/>
      <c r="T4742" s="5"/>
      <c r="U4742" s="10"/>
      <c r="V4742" s="10"/>
      <c r="W4742" s="10"/>
      <c r="X4742" s="45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D12">
    <cfRule type="expression" dxfId="2" priority="4">
      <formula>$L12&gt;0</formula>
    </cfRule>
  </conditionalFormatting>
  <conditionalFormatting sqref="A12:T2934">
    <cfRule type="expression" dxfId="1" priority="2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2024-09-19T11:30:28Z</dcterms:modified>
</cp:coreProperties>
</file>